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KAPCO BANQUETS AND CATERING PVT LTD TFS\Desktop\WORKING\SEMOLINA\Lucknow\NIC ICE CREAM\"/>
    </mc:Choice>
  </mc:AlternateContent>
  <bookViews>
    <workbookView xWindow="0" yWindow="0" windowWidth="20490" windowHeight="6900" firstSheet="1" activeTab="1"/>
  </bookViews>
  <sheets>
    <sheet name="Price Comparison" sheetId="1" r:id="rId1"/>
    <sheet name="BOQ Price Bid" sheetId="2" r:id="rId2"/>
    <sheet name="Technical Score Detail" sheetId="3" r:id="rId3"/>
    <sheet name="BOQ Price Bid (2)" sheetId="4" r:id="rId4"/>
    <sheet name="BOQ Price Bid (3)" sheetId="5" r:id="rId5"/>
  </sheets>
  <definedNames>
    <definedName name="_xlnm._FilterDatabase" localSheetId="1" hidden="1">'BOQ Price Bid'!$B$12:$T$89</definedName>
    <definedName name="_xlnm._FilterDatabase" localSheetId="3" hidden="1">'BOQ Price Bid (2)'!$B$11:$N$88</definedName>
    <definedName name="_xlnm._FilterDatabase" localSheetId="4" hidden="1">'BOQ Price Bid (3)'!$B$11:$N$88</definedName>
  </definedNames>
  <calcPr calcId="162913"/>
</workbook>
</file>

<file path=xl/calcChain.xml><?xml version="1.0" encoding="utf-8"?>
<calcChain xmlns="http://schemas.openxmlformats.org/spreadsheetml/2006/main">
  <c r="S89" i="2" l="1"/>
  <c r="S88" i="2"/>
  <c r="S86" i="2"/>
  <c r="S85" i="2"/>
  <c r="S84" i="2"/>
  <c r="S81" i="2"/>
  <c r="S80" i="2"/>
  <c r="S79" i="2"/>
  <c r="S77" i="2"/>
  <c r="S76" i="2"/>
  <c r="S75" i="2"/>
  <c r="S73" i="2"/>
  <c r="S72" i="2"/>
  <c r="S71" i="2"/>
  <c r="S69" i="2"/>
  <c r="S68" i="2"/>
  <c r="S67" i="2"/>
  <c r="S65" i="2"/>
  <c r="S64" i="2"/>
  <c r="S63" i="2"/>
  <c r="S62" i="2"/>
  <c r="S60" i="2"/>
  <c r="S59" i="2"/>
  <c r="S58" i="2"/>
  <c r="S57" i="2"/>
  <c r="S56" i="2"/>
  <c r="S55" i="2"/>
  <c r="S54" i="2"/>
  <c r="S53" i="2"/>
  <c r="S52" i="2"/>
  <c r="S51" i="2"/>
  <c r="S48" i="2"/>
  <c r="S47" i="2"/>
  <c r="S46" i="2"/>
  <c r="S45" i="2"/>
  <c r="S44" i="2"/>
  <c r="S43" i="2"/>
  <c r="S41" i="2"/>
  <c r="S40" i="2"/>
  <c r="S39" i="2"/>
  <c r="S38" i="2"/>
  <c r="S37" i="2"/>
  <c r="S35" i="2"/>
  <c r="S33" i="2"/>
  <c r="S32" i="2"/>
  <c r="S29" i="2"/>
  <c r="S28" i="2"/>
  <c r="S27" i="2"/>
  <c r="S26" i="2"/>
  <c r="S25" i="2"/>
  <c r="S23" i="2"/>
  <c r="S22" i="2"/>
  <c r="S20" i="2"/>
  <c r="S19" i="2"/>
  <c r="S18" i="2"/>
  <c r="S16" i="2"/>
  <c r="S15" i="2"/>
  <c r="R89" i="2"/>
  <c r="R88" i="2"/>
  <c r="R87" i="2" s="1"/>
  <c r="R86" i="2"/>
  <c r="R85" i="2"/>
  <c r="R84" i="2"/>
  <c r="R82" i="2" s="1"/>
  <c r="R81" i="2"/>
  <c r="R78" i="2" s="1"/>
  <c r="R80" i="2"/>
  <c r="R77" i="2"/>
  <c r="R76" i="2"/>
  <c r="R75" i="2"/>
  <c r="R73" i="2"/>
  <c r="R72" i="2"/>
  <c r="R71" i="2"/>
  <c r="R69" i="2"/>
  <c r="R68" i="2"/>
  <c r="R67" i="2"/>
  <c r="R65" i="2"/>
  <c r="R64" i="2"/>
  <c r="R63" i="2"/>
  <c r="R62" i="2"/>
  <c r="R60" i="2"/>
  <c r="R59" i="2"/>
  <c r="R58" i="2"/>
  <c r="R57" i="2"/>
  <c r="R56" i="2"/>
  <c r="R55" i="2"/>
  <c r="R54" i="2"/>
  <c r="R53" i="2"/>
  <c r="R52" i="2"/>
  <c r="R51" i="2"/>
  <c r="R48" i="2"/>
  <c r="R47" i="2"/>
  <c r="R46" i="2"/>
  <c r="R45" i="2"/>
  <c r="R44" i="2"/>
  <c r="R43" i="2"/>
  <c r="R41" i="2"/>
  <c r="R40" i="2"/>
  <c r="R39" i="2"/>
  <c r="R38" i="2"/>
  <c r="R37" i="2"/>
  <c r="R35" i="2"/>
  <c r="R33" i="2"/>
  <c r="R32" i="2"/>
  <c r="R29" i="2"/>
  <c r="R28" i="2"/>
  <c r="R27" i="2"/>
  <c r="R26" i="2"/>
  <c r="R25" i="2"/>
  <c r="R23" i="2"/>
  <c r="R22" i="2"/>
  <c r="R21" i="2" s="1"/>
  <c r="R20" i="2"/>
  <c r="R19" i="2"/>
  <c r="R17" i="2" s="1"/>
  <c r="R18" i="2"/>
  <c r="R16" i="2"/>
  <c r="R15" i="2"/>
  <c r="R14" i="2" s="1"/>
  <c r="R49" i="2" l="1"/>
  <c r="R30" i="2"/>
  <c r="R24" i="2"/>
  <c r="R13" i="2" l="1"/>
  <c r="L89" i="2"/>
  <c r="L88" i="2"/>
  <c r="L87" i="2" s="1"/>
  <c r="U87" i="2" s="1"/>
  <c r="L86" i="2"/>
  <c r="L85" i="2"/>
  <c r="L84" i="2"/>
  <c r="L82" i="2" s="1"/>
  <c r="U82" i="2" s="1"/>
  <c r="L81" i="2"/>
  <c r="L80" i="2"/>
  <c r="L79" i="2"/>
  <c r="L77" i="2"/>
  <c r="L76" i="2"/>
  <c r="L75" i="2"/>
  <c r="L73" i="2"/>
  <c r="L72" i="2"/>
  <c r="L71" i="2"/>
  <c r="L69" i="2"/>
  <c r="L68" i="2"/>
  <c r="L67" i="2"/>
  <c r="L65" i="2"/>
  <c r="L64" i="2"/>
  <c r="L63" i="2"/>
  <c r="L62" i="2"/>
  <c r="L60" i="2"/>
  <c r="L59" i="2"/>
  <c r="L58" i="2"/>
  <c r="L57" i="2"/>
  <c r="L56" i="2"/>
  <c r="L55" i="2"/>
  <c r="L54" i="2"/>
  <c r="L53" i="2"/>
  <c r="L52" i="2"/>
  <c r="L51" i="2"/>
  <c r="L48" i="2"/>
  <c r="L47" i="2"/>
  <c r="L46" i="2"/>
  <c r="L45" i="2"/>
  <c r="L44" i="2"/>
  <c r="L43" i="2"/>
  <c r="L41" i="2"/>
  <c r="L40" i="2"/>
  <c r="L39" i="2"/>
  <c r="L38" i="2"/>
  <c r="L37" i="2"/>
  <c r="L35" i="2"/>
  <c r="L33" i="2"/>
  <c r="L32" i="2"/>
  <c r="L29" i="2"/>
  <c r="L28" i="2"/>
  <c r="L24" i="2" s="1"/>
  <c r="U24" i="2" s="1"/>
  <c r="L27" i="2"/>
  <c r="L26" i="2"/>
  <c r="L25" i="2"/>
  <c r="L23" i="2"/>
  <c r="L22" i="2"/>
  <c r="L20" i="2"/>
  <c r="L19" i="2"/>
  <c r="L18" i="2"/>
  <c r="L17" i="2" s="1"/>
  <c r="U17" i="2" s="1"/>
  <c r="L16" i="2"/>
  <c r="L15" i="2"/>
  <c r="L14" i="2" s="1"/>
  <c r="U14" i="2" s="1"/>
  <c r="L49" i="2" l="1"/>
  <c r="U49" i="2" s="1"/>
  <c r="L21" i="2"/>
  <c r="U21" i="2" s="1"/>
  <c r="L30" i="2"/>
  <c r="L78" i="2"/>
  <c r="U78" i="2" s="1"/>
  <c r="L13" i="2" l="1"/>
  <c r="U30" i="2"/>
  <c r="T88" i="2"/>
  <c r="T86" i="2"/>
  <c r="T85" i="2"/>
  <c r="T84" i="2"/>
  <c r="T81" i="2"/>
  <c r="T80" i="2"/>
  <c r="T77" i="2"/>
  <c r="T76" i="2"/>
  <c r="T75" i="2"/>
  <c r="T73" i="2"/>
  <c r="T72" i="2"/>
  <c r="T71" i="2"/>
  <c r="T69" i="2"/>
  <c r="T68" i="2"/>
  <c r="T67" i="2"/>
  <c r="T65" i="2"/>
  <c r="T64" i="2"/>
  <c r="T63" i="2"/>
  <c r="T62" i="2"/>
  <c r="T60" i="2"/>
  <c r="T59" i="2"/>
  <c r="T58" i="2"/>
  <c r="T57" i="2"/>
  <c r="T56" i="2"/>
  <c r="T55" i="2"/>
  <c r="T54" i="2"/>
  <c r="T53" i="2"/>
  <c r="T52" i="2"/>
  <c r="T51" i="2"/>
  <c r="T48" i="2"/>
  <c r="T47" i="2"/>
  <c r="T46" i="2"/>
  <c r="T45" i="2"/>
  <c r="T44" i="2"/>
  <c r="T43" i="2"/>
  <c r="T41" i="2"/>
  <c r="T40" i="2"/>
  <c r="T39" i="2"/>
  <c r="T38" i="2"/>
  <c r="T37" i="2"/>
  <c r="T35" i="2"/>
  <c r="T33" i="2"/>
  <c r="T32" i="2"/>
  <c r="T29" i="2"/>
  <c r="T28" i="2"/>
  <c r="T27" i="2"/>
  <c r="T26" i="2"/>
  <c r="T25" i="2"/>
  <c r="T23" i="2"/>
  <c r="T22" i="2"/>
  <c r="T20" i="2"/>
  <c r="T19" i="2"/>
  <c r="T18" i="2"/>
  <c r="T16" i="2"/>
  <c r="T15" i="2"/>
  <c r="T89" i="2"/>
  <c r="T21" i="2" l="1"/>
  <c r="T78" i="2"/>
  <c r="T87" i="2"/>
  <c r="T17" i="2"/>
  <c r="T82" i="2"/>
  <c r="T49" i="2"/>
  <c r="T30" i="2"/>
  <c r="T24" i="2"/>
  <c r="T14" i="2"/>
  <c r="P89" i="2"/>
  <c r="N89" i="2"/>
  <c r="J89" i="2"/>
  <c r="P88" i="2"/>
  <c r="N88" i="2"/>
  <c r="J88" i="2"/>
  <c r="J87" i="2" s="1"/>
  <c r="H87" i="2"/>
  <c r="P86" i="2"/>
  <c r="N86" i="2"/>
  <c r="J86" i="2"/>
  <c r="P85" i="2"/>
  <c r="N85" i="2"/>
  <c r="J85" i="2"/>
  <c r="P84" i="2"/>
  <c r="N84" i="2"/>
  <c r="J84" i="2"/>
  <c r="H82" i="2"/>
  <c r="P81" i="2"/>
  <c r="N81" i="2"/>
  <c r="J81" i="2"/>
  <c r="P80" i="2"/>
  <c r="N80" i="2"/>
  <c r="J80" i="2"/>
  <c r="N79" i="2"/>
  <c r="J79" i="2"/>
  <c r="I78" i="2"/>
  <c r="H78" i="2"/>
  <c r="P77" i="2"/>
  <c r="N77" i="2"/>
  <c r="J77" i="2"/>
  <c r="P76" i="2"/>
  <c r="N76" i="2"/>
  <c r="J76" i="2"/>
  <c r="P75" i="2"/>
  <c r="N75" i="2"/>
  <c r="J75" i="2"/>
  <c r="P73" i="2"/>
  <c r="N73" i="2"/>
  <c r="J73" i="2"/>
  <c r="P72" i="2"/>
  <c r="N72" i="2"/>
  <c r="J72" i="2"/>
  <c r="P71" i="2"/>
  <c r="N71" i="2"/>
  <c r="J71" i="2"/>
  <c r="P69" i="2"/>
  <c r="N69" i="2"/>
  <c r="J69" i="2"/>
  <c r="P68" i="2"/>
  <c r="N68" i="2"/>
  <c r="J68" i="2"/>
  <c r="P67" i="2"/>
  <c r="N67" i="2"/>
  <c r="J67" i="2"/>
  <c r="P65" i="2"/>
  <c r="N65" i="2"/>
  <c r="J65" i="2"/>
  <c r="P64" i="2"/>
  <c r="N64" i="2"/>
  <c r="J64" i="2"/>
  <c r="P63" i="2"/>
  <c r="N63" i="2"/>
  <c r="J63" i="2"/>
  <c r="P62" i="2"/>
  <c r="N62" i="2"/>
  <c r="J62" i="2"/>
  <c r="P60" i="2"/>
  <c r="N60" i="2"/>
  <c r="J60" i="2"/>
  <c r="P59" i="2"/>
  <c r="N59" i="2"/>
  <c r="J59" i="2"/>
  <c r="P58" i="2"/>
  <c r="N58" i="2"/>
  <c r="J58" i="2"/>
  <c r="P57" i="2"/>
  <c r="N57" i="2"/>
  <c r="J57" i="2"/>
  <c r="P56" i="2"/>
  <c r="N56" i="2"/>
  <c r="J56" i="2"/>
  <c r="P55" i="2"/>
  <c r="N55" i="2"/>
  <c r="J55" i="2"/>
  <c r="P54" i="2"/>
  <c r="N54" i="2"/>
  <c r="J54" i="2"/>
  <c r="P53" i="2"/>
  <c r="N53" i="2"/>
  <c r="J53" i="2"/>
  <c r="P52" i="2"/>
  <c r="N52" i="2"/>
  <c r="J52" i="2"/>
  <c r="P51" i="2"/>
  <c r="N51" i="2"/>
  <c r="J51" i="2"/>
  <c r="H49" i="2"/>
  <c r="P48" i="2"/>
  <c r="N48" i="2"/>
  <c r="J48" i="2"/>
  <c r="P47" i="2"/>
  <c r="N47" i="2"/>
  <c r="J47" i="2"/>
  <c r="P46" i="2"/>
  <c r="N46" i="2"/>
  <c r="J46" i="2"/>
  <c r="P45" i="2"/>
  <c r="N45" i="2"/>
  <c r="J45" i="2"/>
  <c r="P44" i="2"/>
  <c r="N44" i="2"/>
  <c r="J44" i="2"/>
  <c r="P43" i="2"/>
  <c r="N43" i="2"/>
  <c r="J43" i="2"/>
  <c r="P41" i="2"/>
  <c r="N41" i="2"/>
  <c r="J41" i="2"/>
  <c r="P40" i="2"/>
  <c r="N40" i="2"/>
  <c r="J40" i="2"/>
  <c r="P39" i="2"/>
  <c r="N39" i="2"/>
  <c r="J39" i="2"/>
  <c r="P38" i="2"/>
  <c r="N38" i="2"/>
  <c r="J38" i="2"/>
  <c r="P37" i="2"/>
  <c r="N37" i="2"/>
  <c r="J37" i="2"/>
  <c r="P35" i="2"/>
  <c r="N35" i="2"/>
  <c r="J35" i="2"/>
  <c r="P33" i="2"/>
  <c r="N33" i="2"/>
  <c r="J33" i="2"/>
  <c r="P32" i="2"/>
  <c r="N32" i="2"/>
  <c r="J32" i="2"/>
  <c r="H30" i="2"/>
  <c r="P29" i="2"/>
  <c r="N29" i="2"/>
  <c r="J29" i="2"/>
  <c r="P28" i="2"/>
  <c r="N28" i="2"/>
  <c r="J28" i="2"/>
  <c r="P27" i="2"/>
  <c r="N27" i="2"/>
  <c r="J27" i="2"/>
  <c r="P26" i="2"/>
  <c r="N26" i="2"/>
  <c r="J26" i="2"/>
  <c r="P25" i="2"/>
  <c r="N25" i="2"/>
  <c r="J25" i="2"/>
  <c r="H24" i="2"/>
  <c r="P23" i="2"/>
  <c r="N23" i="2"/>
  <c r="J23" i="2"/>
  <c r="P22" i="2"/>
  <c r="N22" i="2"/>
  <c r="J22" i="2"/>
  <c r="H21" i="2"/>
  <c r="P20" i="2"/>
  <c r="N20" i="2"/>
  <c r="J20" i="2"/>
  <c r="P19" i="2"/>
  <c r="N19" i="2"/>
  <c r="J19" i="2"/>
  <c r="P18" i="2"/>
  <c r="N18" i="2"/>
  <c r="J18" i="2"/>
  <c r="H17" i="2"/>
  <c r="P16" i="2"/>
  <c r="N16" i="2"/>
  <c r="J16" i="2"/>
  <c r="P15" i="2"/>
  <c r="N15" i="2"/>
  <c r="J15" i="2"/>
  <c r="H14" i="2"/>
  <c r="N88" i="5"/>
  <c r="L88" i="5"/>
  <c r="J88" i="5"/>
  <c r="N87" i="5"/>
  <c r="N86" i="5" s="1"/>
  <c r="L87" i="5"/>
  <c r="L86" i="5" s="1"/>
  <c r="J87" i="5"/>
  <c r="J86" i="5"/>
  <c r="H86" i="5"/>
  <c r="N85" i="5"/>
  <c r="L85" i="5"/>
  <c r="J85" i="5"/>
  <c r="N84" i="5"/>
  <c r="L84" i="5"/>
  <c r="J84" i="5"/>
  <c r="J81" i="5" s="1"/>
  <c r="N83" i="5"/>
  <c r="N81" i="5" s="1"/>
  <c r="L83" i="5"/>
  <c r="L81" i="5" s="1"/>
  <c r="J83" i="5"/>
  <c r="H81" i="5"/>
  <c r="N80" i="5"/>
  <c r="N77" i="5" s="1"/>
  <c r="L80" i="5"/>
  <c r="J80" i="5"/>
  <c r="N79" i="5"/>
  <c r="L79" i="5"/>
  <c r="J79" i="5"/>
  <c r="L78" i="5"/>
  <c r="J78" i="5"/>
  <c r="L77" i="5"/>
  <c r="J77" i="5"/>
  <c r="I77" i="5"/>
  <c r="H77" i="5"/>
  <c r="N76" i="5"/>
  <c r="L76" i="5"/>
  <c r="J76" i="5"/>
  <c r="N75" i="5"/>
  <c r="L75" i="5"/>
  <c r="J75" i="5"/>
  <c r="N74" i="5"/>
  <c r="L74" i="5"/>
  <c r="J74" i="5"/>
  <c r="N72" i="5"/>
  <c r="L72" i="5"/>
  <c r="J72" i="5"/>
  <c r="N71" i="5"/>
  <c r="L71" i="5"/>
  <c r="J71" i="5"/>
  <c r="N70" i="5"/>
  <c r="L70" i="5"/>
  <c r="J70" i="5"/>
  <c r="N68" i="5"/>
  <c r="L68" i="5"/>
  <c r="J68" i="5"/>
  <c r="N67" i="5"/>
  <c r="L67" i="5"/>
  <c r="J67" i="5"/>
  <c r="N66" i="5"/>
  <c r="L66" i="5"/>
  <c r="J66" i="5"/>
  <c r="N64" i="5"/>
  <c r="L64" i="5"/>
  <c r="J64" i="5"/>
  <c r="N63" i="5"/>
  <c r="L63" i="5"/>
  <c r="J63" i="5"/>
  <c r="N62" i="5"/>
  <c r="L62" i="5"/>
  <c r="J62" i="5"/>
  <c r="N61" i="5"/>
  <c r="L61" i="5"/>
  <c r="J61" i="5"/>
  <c r="N59" i="5"/>
  <c r="L59" i="5"/>
  <c r="J59" i="5"/>
  <c r="N58" i="5"/>
  <c r="L58" i="5"/>
  <c r="J58" i="5"/>
  <c r="N57" i="5"/>
  <c r="L57" i="5"/>
  <c r="J57" i="5"/>
  <c r="N56" i="5"/>
  <c r="L56" i="5"/>
  <c r="J56" i="5"/>
  <c r="N55" i="5"/>
  <c r="L55" i="5"/>
  <c r="J55" i="5"/>
  <c r="N54" i="5"/>
  <c r="L54" i="5"/>
  <c r="J54" i="5"/>
  <c r="N53" i="5"/>
  <c r="L53" i="5"/>
  <c r="J53" i="5"/>
  <c r="N52" i="5"/>
  <c r="L52" i="5"/>
  <c r="J52" i="5"/>
  <c r="N51" i="5"/>
  <c r="L51" i="5"/>
  <c r="J51" i="5"/>
  <c r="N50" i="5"/>
  <c r="L50" i="5"/>
  <c r="L48" i="5" s="1"/>
  <c r="J50" i="5"/>
  <c r="J48" i="5" s="1"/>
  <c r="N48" i="5"/>
  <c r="H48" i="5"/>
  <c r="N47" i="5"/>
  <c r="L47" i="5"/>
  <c r="J47" i="5"/>
  <c r="N46" i="5"/>
  <c r="L46" i="5"/>
  <c r="J46" i="5"/>
  <c r="N45" i="5"/>
  <c r="L45" i="5"/>
  <c r="J45" i="5"/>
  <c r="N44" i="5"/>
  <c r="L44" i="5"/>
  <c r="J44" i="5"/>
  <c r="N43" i="5"/>
  <c r="L43" i="5"/>
  <c r="J43" i="5"/>
  <c r="N42" i="5"/>
  <c r="L42" i="5"/>
  <c r="J42" i="5"/>
  <c r="N40" i="5"/>
  <c r="L40" i="5"/>
  <c r="J40" i="5"/>
  <c r="N39" i="5"/>
  <c r="L39" i="5"/>
  <c r="J39" i="5"/>
  <c r="N38" i="5"/>
  <c r="L38" i="5"/>
  <c r="J38" i="5"/>
  <c r="N37" i="5"/>
  <c r="L37" i="5"/>
  <c r="J37" i="5"/>
  <c r="N36" i="5"/>
  <c r="L36" i="5"/>
  <c r="L29" i="5" s="1"/>
  <c r="J36" i="5"/>
  <c r="N34" i="5"/>
  <c r="L34" i="5"/>
  <c r="J34" i="5"/>
  <c r="N32" i="5"/>
  <c r="L32" i="5"/>
  <c r="J32" i="5"/>
  <c r="N31" i="5"/>
  <c r="N29" i="5" s="1"/>
  <c r="L31" i="5"/>
  <c r="J31" i="5"/>
  <c r="J29" i="5"/>
  <c r="H29" i="5"/>
  <c r="N28" i="5"/>
  <c r="L28" i="5"/>
  <c r="J28" i="5"/>
  <c r="N27" i="5"/>
  <c r="L27" i="5"/>
  <c r="J27" i="5"/>
  <c r="N26" i="5"/>
  <c r="L26" i="5"/>
  <c r="J26" i="5"/>
  <c r="N25" i="5"/>
  <c r="L25" i="5"/>
  <c r="J25" i="5"/>
  <c r="N24" i="5"/>
  <c r="N23" i="5" s="1"/>
  <c r="L24" i="5"/>
  <c r="L23" i="5" s="1"/>
  <c r="J24" i="5"/>
  <c r="J23" i="5" s="1"/>
  <c r="H23" i="5"/>
  <c r="N22" i="5"/>
  <c r="L22" i="5"/>
  <c r="L20" i="5" s="1"/>
  <c r="J22" i="5"/>
  <c r="N21" i="5"/>
  <c r="N20" i="5" s="1"/>
  <c r="L21" i="5"/>
  <c r="J21" i="5"/>
  <c r="J20" i="5" s="1"/>
  <c r="H20" i="5"/>
  <c r="N19" i="5"/>
  <c r="L19" i="5"/>
  <c r="J19" i="5"/>
  <c r="N18" i="5"/>
  <c r="L18" i="5"/>
  <c r="J18" i="5"/>
  <c r="N17" i="5"/>
  <c r="L17" i="5"/>
  <c r="L16" i="5" s="1"/>
  <c r="J17" i="5"/>
  <c r="J16" i="5" s="1"/>
  <c r="N16" i="5"/>
  <c r="H16" i="5"/>
  <c r="N15" i="5"/>
  <c r="L15" i="5"/>
  <c r="J15" i="5"/>
  <c r="J13" i="5" s="1"/>
  <c r="N14" i="5"/>
  <c r="N13" i="5" s="1"/>
  <c r="L14" i="5"/>
  <c r="L13" i="5" s="1"/>
  <c r="J14" i="5"/>
  <c r="H13" i="5"/>
  <c r="H12" i="5" s="1"/>
  <c r="J88" i="4"/>
  <c r="J87" i="4"/>
  <c r="J85" i="4"/>
  <c r="J84" i="4"/>
  <c r="J83" i="4"/>
  <c r="J80" i="4"/>
  <c r="J79" i="4"/>
  <c r="J78" i="4"/>
  <c r="J76" i="4"/>
  <c r="J75" i="4"/>
  <c r="J74" i="4"/>
  <c r="J72" i="4"/>
  <c r="J71" i="4"/>
  <c r="J70" i="4"/>
  <c r="J68" i="4"/>
  <c r="J67" i="4"/>
  <c r="J66" i="4"/>
  <c r="J64" i="4"/>
  <c r="J63" i="4"/>
  <c r="J62" i="4"/>
  <c r="J61" i="4"/>
  <c r="J59" i="4"/>
  <c r="J58" i="4"/>
  <c r="J57" i="4"/>
  <c r="J56" i="4"/>
  <c r="J55" i="4"/>
  <c r="J54" i="4"/>
  <c r="J53" i="4"/>
  <c r="J52" i="4"/>
  <c r="J51" i="4"/>
  <c r="J50" i="4"/>
  <c r="J47" i="4"/>
  <c r="J46" i="4"/>
  <c r="J45" i="4"/>
  <c r="J44" i="4"/>
  <c r="J43" i="4"/>
  <c r="J42" i="4"/>
  <c r="J40" i="4"/>
  <c r="J39" i="4"/>
  <c r="J38" i="4"/>
  <c r="J37" i="4"/>
  <c r="J36" i="4"/>
  <c r="J34" i="4"/>
  <c r="J32" i="4"/>
  <c r="J31" i="4"/>
  <c r="J28" i="4"/>
  <c r="J27" i="4"/>
  <c r="J26" i="4"/>
  <c r="J25" i="4"/>
  <c r="J24" i="4"/>
  <c r="J22" i="4"/>
  <c r="J21" i="4"/>
  <c r="J19" i="4"/>
  <c r="J18" i="4"/>
  <c r="J17" i="4"/>
  <c r="J15" i="4"/>
  <c r="J14" i="4"/>
  <c r="L88" i="4"/>
  <c r="L87" i="4"/>
  <c r="L85" i="4"/>
  <c r="L84" i="4"/>
  <c r="L83" i="4"/>
  <c r="L80" i="4"/>
  <c r="L79" i="4"/>
  <c r="L78" i="4"/>
  <c r="L76" i="4"/>
  <c r="L75" i="4"/>
  <c r="L74" i="4"/>
  <c r="L72" i="4"/>
  <c r="L71" i="4"/>
  <c r="L70" i="4"/>
  <c r="L68" i="4"/>
  <c r="L67" i="4"/>
  <c r="L66" i="4"/>
  <c r="L64" i="4"/>
  <c r="L63" i="4"/>
  <c r="L62" i="4"/>
  <c r="L61" i="4"/>
  <c r="L59" i="4"/>
  <c r="L58" i="4"/>
  <c r="L57" i="4"/>
  <c r="L56" i="4"/>
  <c r="L55" i="4"/>
  <c r="L54" i="4"/>
  <c r="L53" i="4"/>
  <c r="L52" i="4"/>
  <c r="L51" i="4"/>
  <c r="L50" i="4"/>
  <c r="L47" i="4"/>
  <c r="L46" i="4"/>
  <c r="L45" i="4"/>
  <c r="L44" i="4"/>
  <c r="L43" i="4"/>
  <c r="L42" i="4"/>
  <c r="L40" i="4"/>
  <c r="L39" i="4"/>
  <c r="L38" i="4"/>
  <c r="L37" i="4"/>
  <c r="L36" i="4"/>
  <c r="L34" i="4"/>
  <c r="L32" i="4"/>
  <c r="L31" i="4"/>
  <c r="L28" i="4"/>
  <c r="L27" i="4"/>
  <c r="L26" i="4"/>
  <c r="L25" i="4"/>
  <c r="L24" i="4"/>
  <c r="L22" i="4"/>
  <c r="L21" i="4"/>
  <c r="L19" i="4"/>
  <c r="L18" i="4"/>
  <c r="L17" i="4"/>
  <c r="L15" i="4"/>
  <c r="L14" i="4"/>
  <c r="N88" i="4"/>
  <c r="N87" i="4"/>
  <c r="N85" i="4"/>
  <c r="N84" i="4"/>
  <c r="N83" i="4"/>
  <c r="N80" i="4"/>
  <c r="N79" i="4"/>
  <c r="N76" i="4"/>
  <c r="N75" i="4"/>
  <c r="N74" i="4"/>
  <c r="N72" i="4"/>
  <c r="N71" i="4"/>
  <c r="N70" i="4"/>
  <c r="N68" i="4"/>
  <c r="N67" i="4"/>
  <c r="N66" i="4"/>
  <c r="N64" i="4"/>
  <c r="N63" i="4"/>
  <c r="N62" i="4"/>
  <c r="N61" i="4"/>
  <c r="N59" i="4"/>
  <c r="N58" i="4"/>
  <c r="N57" i="4"/>
  <c r="N56" i="4"/>
  <c r="N55" i="4"/>
  <c r="N54" i="4"/>
  <c r="N53" i="4"/>
  <c r="N52" i="4"/>
  <c r="N51" i="4"/>
  <c r="N50" i="4"/>
  <c r="N47" i="4"/>
  <c r="N46" i="4"/>
  <c r="N45" i="4"/>
  <c r="N44" i="4"/>
  <c r="N43" i="4"/>
  <c r="N42" i="4"/>
  <c r="N40" i="4"/>
  <c r="N39" i="4"/>
  <c r="N38" i="4"/>
  <c r="N37" i="4"/>
  <c r="N36" i="4"/>
  <c r="N34" i="4"/>
  <c r="N32" i="4"/>
  <c r="N31" i="4"/>
  <c r="N28" i="4"/>
  <c r="N27" i="4"/>
  <c r="N26" i="4"/>
  <c r="N25" i="4"/>
  <c r="N24" i="4"/>
  <c r="N22" i="4"/>
  <c r="N21" i="4"/>
  <c r="N19" i="4"/>
  <c r="N18" i="4"/>
  <c r="N17" i="4"/>
  <c r="N15" i="4"/>
  <c r="N14" i="4"/>
  <c r="J14" i="2" l="1"/>
  <c r="N78" i="2"/>
  <c r="P21" i="2"/>
  <c r="N14" i="2"/>
  <c r="P78" i="2"/>
  <c r="N87" i="2"/>
  <c r="P14" i="2"/>
  <c r="P24" i="2"/>
  <c r="P87" i="2"/>
  <c r="P82" i="2"/>
  <c r="J82" i="2"/>
  <c r="N82" i="2"/>
  <c r="J30" i="2"/>
  <c r="N24" i="2"/>
  <c r="J24" i="2"/>
  <c r="N30" i="2"/>
  <c r="N21" i="2"/>
  <c r="J21" i="2"/>
  <c r="J49" i="2"/>
  <c r="J78" i="2"/>
  <c r="J17" i="2"/>
  <c r="H13" i="2"/>
  <c r="P30" i="2"/>
  <c r="T13" i="2"/>
  <c r="P49" i="2"/>
  <c r="P17" i="2"/>
  <c r="N49" i="2"/>
  <c r="N17" i="2"/>
  <c r="L12" i="5"/>
  <c r="J12" i="5"/>
  <c r="N12" i="5"/>
  <c r="P13" i="2" l="1"/>
  <c r="J13" i="2"/>
  <c r="N13" i="2"/>
  <c r="N86" i="4" l="1"/>
  <c r="L86" i="4"/>
  <c r="J86" i="4"/>
  <c r="H86" i="4"/>
  <c r="N81" i="4"/>
  <c r="L81" i="4"/>
  <c r="J81" i="4"/>
  <c r="H81" i="4"/>
  <c r="N77" i="4"/>
  <c r="L77" i="4"/>
  <c r="J77" i="4"/>
  <c r="I77" i="4"/>
  <c r="H77" i="4"/>
  <c r="N48" i="4"/>
  <c r="L48" i="4"/>
  <c r="J48" i="4"/>
  <c r="H48" i="4"/>
  <c r="N29" i="4"/>
  <c r="L29" i="4"/>
  <c r="J29" i="4"/>
  <c r="H29" i="4"/>
  <c r="N23" i="4"/>
  <c r="L23" i="4"/>
  <c r="J23" i="4"/>
  <c r="H23" i="4"/>
  <c r="N20" i="4"/>
  <c r="L20" i="4"/>
  <c r="J20" i="4"/>
  <c r="H20" i="4"/>
  <c r="N16" i="4"/>
  <c r="L16" i="4"/>
  <c r="J16" i="4"/>
  <c r="H16" i="4"/>
  <c r="N13" i="4"/>
  <c r="L13" i="4"/>
  <c r="J13" i="4"/>
  <c r="H13" i="4"/>
  <c r="J12" i="4" l="1"/>
  <c r="L12" i="4"/>
  <c r="N12" i="4"/>
  <c r="H12" i="4"/>
</calcChain>
</file>

<file path=xl/sharedStrings.xml><?xml version="1.0" encoding="utf-8"?>
<sst xmlns="http://schemas.openxmlformats.org/spreadsheetml/2006/main" count="2310" uniqueCount="196">
  <si>
    <t>RFQ No: R0912
 COST COMPARISON REPORT</t>
  </si>
  <si>
    <t>Comp. Date : 05/05/2024</t>
  </si>
  <si>
    <t>Vendor Name : Pioneer Infra And Turnkey Solutions (RV232417609)</t>
  </si>
  <si>
    <t>Vendor Name : ALTITUDE MARKETING LLP  (RV232417272)</t>
  </si>
  <si>
    <t>Vendor Name : Impulse Branding Solutions (RV232417614)</t>
  </si>
  <si>
    <t>RFQ #: R0912</t>
  </si>
  <si>
    <t>Contact Name : Pankaj Upadhyay/Bipin Upadhyay</t>
  </si>
  <si>
    <t xml:space="preserve">Contact Name : Lalit Kumar/Vickram Chaudhary </t>
  </si>
  <si>
    <t>Contact Name : Siya Sawant/Vishal Barot</t>
  </si>
  <si>
    <t>RFQ Date : 29/04/2024 10:32:55</t>
  </si>
  <si>
    <t xml:space="preserve">Vendor City : </t>
  </si>
  <si>
    <t>BCD Date : 04/05/2024 23:33:00</t>
  </si>
  <si>
    <t xml:space="preserve">Telephone # : </t>
  </si>
  <si>
    <t xml:space="preserve">Mobile # : </t>
  </si>
  <si>
    <t>PR Number : Semolina-2425-00064,Semolina-2425-00070,Semolina-2425-00071,Semolina-2425-00072,Semolina-2425-00073</t>
  </si>
  <si>
    <t>Email : bipinu@pioneerindinfra.com</t>
  </si>
  <si>
    <t>Email : vickram@altitudemarketing.in</t>
  </si>
  <si>
    <t>Email : vishal@impulsebranding.in</t>
  </si>
  <si>
    <t>Package / RFQ Name : PR for Civil &amp; Carpentry, Electrical, Plumbing, Painting, POP, Miscellaneous work, Signages,  Vinyl + Boardout, Lights &amp; Artificial Greenery for LKN NIC DOM SHA BUS GATE 04...</t>
  </si>
  <si>
    <t>Round # : 2 (RFQ)</t>
  </si>
  <si>
    <t xml:space="preserve">Buyer : Sarvesh Patil / Technical :  / Approver : </t>
  </si>
  <si>
    <t xml:space="preserve">Quotation Date : </t>
  </si>
  <si>
    <t xml:space="preserve">Quotation Validity Date : </t>
  </si>
  <si>
    <t>Comp. # : 2</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</si>
  <si>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</si>
  <si>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</si>
  <si>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</si>
  <si>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</si>
  <si>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</si>
  <si>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</si>
  <si>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</si>
  <si>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</si>
  <si>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</si>
  <si>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</si>
  <si>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</si>
  <si>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</si>
  <si>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</si>
  <si>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</si>
  <si>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</si>
  <si>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</si>
  <si>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</si>
  <si>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</si>
  <si>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</si>
  <si>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</si>
  <si>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 xml:space="preserve">Artificial Greenery </t>
  </si>
  <si>
    <t>NOS</t>
  </si>
  <si>
    <t>Pioneer Infra And Turnkey Solutions</t>
  </si>
  <si>
    <t>0.00</t>
  </si>
  <si>
    <t>Lights</t>
  </si>
  <si>
    <t xml:space="preserve">Vinyl + Boardout requirement </t>
  </si>
  <si>
    <t xml:space="preserve">Signages </t>
  </si>
  <si>
    <t xml:space="preserve">Civil Work &amp; Carpentry Work </t>
  </si>
  <si>
    <t>no</t>
  </si>
  <si>
    <t>Electrical Work</t>
  </si>
  <si>
    <t xml:space="preserve">ALTITUDE MARKETING LLP </t>
  </si>
  <si>
    <t xml:space="preserve"> Plumbing Work </t>
  </si>
  <si>
    <t xml:space="preserve">Painting Work </t>
  </si>
  <si>
    <t xml:space="preserve">POP Work </t>
  </si>
  <si>
    <t>Item Total</t>
  </si>
  <si>
    <t>Discount Total Value</t>
  </si>
  <si>
    <t>Grand Dis. Amt</t>
  </si>
  <si>
    <t>GST Total Amount</t>
  </si>
  <si>
    <t>Net Landed Cost</t>
  </si>
  <si>
    <t>INR</t>
  </si>
  <si>
    <t>Vendor Status</t>
  </si>
  <si>
    <t>Sr No.</t>
  </si>
  <si>
    <t>Vendor Code</t>
  </si>
  <si>
    <t>Vendor Name</t>
  </si>
  <si>
    <t>Status</t>
  </si>
  <si>
    <t>Remarks</t>
  </si>
  <si>
    <t>RV232417614</t>
  </si>
  <si>
    <t>Impulse Branding Solutions</t>
  </si>
  <si>
    <t>Participate</t>
  </si>
  <si>
    <t>RV232417609</t>
  </si>
  <si>
    <t>RV232417272</t>
  </si>
  <si>
    <t>RV232417181</t>
  </si>
  <si>
    <t>FALLOW DEZIENCE TREE LLP</t>
  </si>
  <si>
    <t>Vendor Name : Pioneer Infra And Turnkey Solutions</t>
  </si>
  <si>
    <t xml:space="preserve">Vendor Name : ALTITUDE MARKETING LLP </t>
  </si>
  <si>
    <t>Vendor Name : Impulse Branding Solutions</t>
  </si>
  <si>
    <t>Buyer : Sarvesh Patil</t>
  </si>
  <si>
    <t xml:space="preserve">Techanical Score : </t>
  </si>
  <si>
    <t>BUDGET PRICE :.00</t>
  </si>
  <si>
    <t>Item Name</t>
  </si>
  <si>
    <t>UOM</t>
  </si>
  <si>
    <t>Minimum Amount</t>
  </si>
  <si>
    <t>Amount</t>
  </si>
  <si>
    <t>Artificial Greenery - LKN NIC DOM SHA BUS GATE 04 Lucknow T3</t>
  </si>
  <si>
    <t>1.000</t>
  </si>
  <si>
    <t>Artificial Greenery fixing and installation with greenery foam</t>
  </si>
  <si>
    <t>nos</t>
  </si>
  <si>
    <t>30.000</t>
  </si>
  <si>
    <t>Artificial Greenery planters
CATALOGUE NAME - VESTERIA
BRAND - HOME DECOR 
NAME - TINY FLOWER WITH LILY 
HANGING CREEPER
HEIGHT - 500 MM</t>
  </si>
  <si>
    <t>Lights for LKN NIC DOM SHA BUS GATE 04 Lucknow T3</t>
  </si>
  <si>
    <t>Spot Light 18W - 4000 K</t>
  </si>
  <si>
    <t>6.000</t>
  </si>
  <si>
    <t>Strip Light - 4000 K</t>
  </si>
  <si>
    <t>3.000</t>
  </si>
  <si>
    <t>LED Controller ( 1 Controler for 30 or 40 Mtr.)</t>
  </si>
  <si>
    <t>2.000</t>
  </si>
  <si>
    <t>Vinyl + Boardout for LKN NIC DOM SHA BUS GATE 04 Lucknow T3</t>
  </si>
  <si>
    <t>Artwork (Vinyl Sticker) - Vinyl sticker fixed on counter front</t>
  </si>
  <si>
    <t>Board out flex - Printing and fixing of flex on aluminium framing</t>
  </si>
  <si>
    <t>Signages for LKN NIC DOM SHA BUS GATE 04 Lucknow T3</t>
  </si>
  <si>
    <t>NIC Circular logo lit in Acrylic 3mm thk clear Acrylic router cut, round boxing  for lights</t>
  </si>
  <si>
    <t>nos.</t>
  </si>
  <si>
    <t>Glowing signage with clear acrylic sheet cover</t>
  </si>
  <si>
    <t>Logo text cut in acrylic sheet (size 4  height)</t>
  </si>
  <si>
    <t>NIC lin lit Acrylic signage 3mm thk Acrylic router cut white front   all sides in same color. Size 1100 x 350mm</t>
  </si>
  <si>
    <t>PR for Civil &amp; Carpentry work for LKN NIC DOM SHA BUS GATE 04</t>
  </si>
  <si>
    <t>Civil Work  - NEW CONSTRUCTION</t>
  </si>
  <si>
    <t>Providing   fixing of total 400mm deep complete preparation counter top and facia finished in GR-01</t>
  </si>
  <si>
    <t>sqmt</t>
  </si>
  <si>
    <t>2.250</t>
  </si>
  <si>
    <t xml:space="preserve">Anti Termite Treatment </t>
  </si>
  <si>
    <t>FLOORING, WALL CLADDING   COUNTER CLADDING</t>
  </si>
  <si>
    <t>Providing and fixing of floor tile 600mm x 1200mm Bianco Tile</t>
  </si>
  <si>
    <t>3.600</t>
  </si>
  <si>
    <t>Providing and fixing tiles in cladding of uniform thickness, size, shade and pattern as specified in the drawing, fixed with appropriate adhesive as per manufacturer s specifications, joints filled and finished neat using 2 3mm PVC spacers and grouted with EPOXY grouts of latecrete   Kerakoll make , color as specified in the drawing, cleaning with acid wash, cutting of tile for electrical switches and sockets , curing, Cello bubble Adhesive sheet roll for protection layer etc. complete in all respects as per drawing and as directed by Project Manager.</t>
  </si>
  <si>
    <t>600mm x 1200mm Bianco Tile cladding on existing back partition (1050 height)</t>
  </si>
  <si>
    <t>1.500</t>
  </si>
  <si>
    <t>600mm x 1200mm Bianco Tile cladding on half height partition facia and top (750mm height)</t>
  </si>
  <si>
    <t>1.280</t>
  </si>
  <si>
    <t>600mm x 1200mm Bianco Tile cladding on POS Counter Facia   counter top (1200mm height)</t>
  </si>
  <si>
    <t>0.840</t>
  </si>
  <si>
    <t>Floor Protection 250GSM PP CELLO BUBLE GUARD Providing, laying   removing 250 GSM PP Cello buble gaurd floor protector for protecting tile flooring and disposal of debris as directed</t>
  </si>
  <si>
    <t>Cleaning rubbish, sludge, weeds scum, liquid earth, mud etc.from road side masonary drain  hume pipe drain  culvert etc. by mathor labour after removing concrete. Slab manhole cover etc. without damaging the same and refixing the same properly after cleaning as necessary and removing the sludge etc.etc.by using iron pans, buckets including all labour, tools   plants including removing the spoils in dry condition and disposing the same by truck beyond the road side in conformity with municipal  corporation rules for such disposal including loading into truck and cleaning the road side in all respects as per direction of the Engineer-inCharge.</t>
  </si>
  <si>
    <t>Carpentry Work</t>
  </si>
  <si>
    <t>Low height partition, Flap door @ display counter - 
Providing   fixing of Flap door of total depth 100mm from top made of 19mm thk. FR ply with internal aluminium framing, finished with Greenlam Laminates (133 SUD Moon Stone) from all side as shown in detail drawing along with 150mm skirting recessed in partition finished in Greenlam Laminates (133 SUD Moon Stone)</t>
  </si>
  <si>
    <t>0.450</t>
  </si>
  <si>
    <t>Low height partition, @750 mm (top   Facia finished in Tile, Back side finished in Laminate) - 
Providing   fixing of low height partition (in front of scooping machine of total depth 100mm from top made of 19mm thk. FR ply with internal aluminium framing, finished with 600mm x 1200mm Bianco Tile from front and top   finished with Greenlam Laminates (133 SUD Moon Stone) from back side as shown in detail drawing along with 150mm skirting recessed in partition finished in 600mm x 1200mm Bianco Tile, whtih provision for led strip light</t>
  </si>
  <si>
    <t>POS Counter (top   Facia finished in Tile, inside finished in Laminate) - 
Providing   fixing of 750mm deep complete POS counter. Complete box to be made up of 19mm thk. FR ply including shutter and drawer finished with Greenlam Laminates (133 SUD Moon Stone). Front and top made up of 19mm thk. FR ply finished in 600mm x 1200mm Bianco Tile as shown in detail drawing along with 150mm skirting recessed in counter below, with provision for led strip light. Provision of POS machine and cash drawer. Provision for wire manager electrical etc. to be completed as per design provided</t>
  </si>
  <si>
    <t>Preperation counter @850 mm (laminate finish from inside) - 
Providing   fixing of total 400mm deep complete preparation counter made of 19mm thk. FR ply. Complete box to be made up of 19mm thk. FR ply including shutters finished with Greenlam Laminates (133 SUD Moon Stone) from all surfaces.</t>
  </si>
  <si>
    <t>1.200</t>
  </si>
  <si>
    <t>Tinted mirror paneling - 
Providing, making and fixing Grey tinted mirror panelling on existing partition. Fixed with adhesive on  4mm FR ply backing</t>
  </si>
  <si>
    <t>3.670</t>
  </si>
  <si>
    <t>Counter Bulkhead (bottom   Facia finished in Tile, inside finished in Laminate) - 
Providing   fixing of bulkhead made in aluminium framework wrapped with 19mm thk. FR ply finished with 600mm x 1200mm Bianco Tile on front and bottom and back finished with Greenlam Laminates (133 SUD Moon Stone). Provision for greenery foam on top for artificial greenery. Provision for electrical points for signages as per detail given in drawing.</t>
  </si>
  <si>
    <t>Electrical Work for LKN NIC DOM SHA BUS GATE 04</t>
  </si>
  <si>
    <t>Supply and Installation , Testing and Commissioning of   - 
POINT WIRING - Point wiring for Light   Ceiling Fan   5A Socket outlet   Exhaust Fan etc. with 650 1100 volts grade as per IS694-1990 ISI marked multistranded copper conductor FR PVC insulated wires in  25 mm Rigid PVC( MMS )conduit with ISI mark (IS-9537III) medium grade concealed in slab wall or surface with suitable spacers   saddles ,Modular Back Box and Cover plates,Switch Socket,TV and Tel Outlets etc. . Accessories e.g.  lamp angle holders   3 way PVC connectors etc. shall be provided.
Note -
1. Circuit Wiring From DB to Switchboard is not part of point rates. 
2. Circuit Wiring From DB to Point PP is part of point rates.</t>
  </si>
  <si>
    <t>Primary Spot Light Point with 25mm dia MMS pvc conduit and cu flexible FR grade wire of 2x1.50 Sq.mm wire+1.50 sq.mm earth wire and 6 10 Amp Switch with back box and Modular plate complete with all accessories etc. (For Avg. Length refer drawing.)</t>
  </si>
  <si>
    <t>Nos.</t>
  </si>
  <si>
    <t>Secondary Spot Light Point with 25mm dia MMS pvc conduit and cu flexible FR grade wire of 2x1.50 Sq.mm wire+1.50 sq.mm earth wire (For Avg. Length refer drawing.)</t>
  </si>
  <si>
    <t>4.000</t>
  </si>
  <si>
    <t>Signage Glow Light Point with 25mm dia MMS pvc conduit and cu flexible FR grade wire of 2x1.50 Sq.mm wire+1.50 sq.mm earth wire and 6 10 Amp Switch with back box and plate complete with concealed fan hook box withall accessories etc.(For Avg. Length refer drawing.)</t>
  </si>
  <si>
    <t>LED Strip Light Point with 25mm dia MMS pvc conduit and cu flexible FR grade wire of 2x1.50 Sq.mm wire+1.50 sq.mm earth wire and 6 10 Amp Switch with back box and plate complete with concealed fan hook box withall accessories etc. (For Avg. Length refer drawing.)</t>
  </si>
  <si>
    <t>Socket outlet point with 25mm dia MMS PVC conduit and cu. Flexible FR grade wire of 2x1.5 Sq.mm+1.50Sq.mm, 6 10A Switch  Socket ,back box and plate, Looped from lighting circuit from main board. (Individual plug points OR Full Plug Point) (For Avg. Length refer drawing.)</t>
  </si>
  <si>
    <t>Socket outlet point with 25mm dia MMS PVC conduit and cu. Flexible FR grade wire of  2x1.5 Sq.mm+1.50Sq.mm Earth Wires comprising of  2 Nos. 6A Switch + 2Nos. Socket ( in 6 M MS Box) for DTH   DVD System with back boxes and front plate, Looped from nearest 5A 3 Pin socket  lighting circuit from main board.     (For Avg. Length refer drawing.)</t>
  </si>
  <si>
    <t>Socket outlet 6 10A for  Switch Socket on the same board ( ½ Plug Point)            Cu. Flexible FR grade wire of  2x1.5 Sq.mm+1.00Sq.mm Earth Wires                      (Main Switchboard)</t>
  </si>
  <si>
    <t>6 16A Socket outlet point Using 25mm dia MMS PVC conduit and cu. Flexible FR grade wire of 2x2.5 Sq.mm+2.50Sq.mm, 6 16A Switch  Socket ,back box and plate (16A Power Point ) (For Avg. Length refer drawing.)</t>
  </si>
  <si>
    <t>2X6 16A Socket outlet point Using 25mm dia MMS PVC conduit and cu. Flexible FR grade wire of 2x4.0 Sq.mm+4.00Sq.mm, 6 16A Switch  Socket ,back box and plate (16A PP For Mix+Oven) (For Avg.  Lengths 10 mtr.)</t>
  </si>
  <si>
    <t>TV point using 25mm dia MMS grade PVC conduit and RG 6 White Coaxial Wires  with TV Point with TV co axial Oulet and independent back boxes and plates . (For Avg. Length refer drawing.)</t>
  </si>
  <si>
    <t xml:space="preserve">MAINS  WIRING (POWER) - Supply and Installation of Main   Submain Piping using 25 mm dia PVC MMS conduit using saddle pressure clamps etc , Wiring for Power wiring including interconnecting in  meter box   DB s , using lugs , ferule numbers. </t>
  </si>
  <si>
    <t xml:space="preserve">2 x 1.5 Sq.mm wire + 1 E wire 1.5 sq.mm  COPPER WIRE FLEXIBLE FR GRADE (From DB to Switchboard) </t>
  </si>
  <si>
    <t>Mtr.</t>
  </si>
  <si>
    <t>80.000</t>
  </si>
  <si>
    <t xml:space="preserve">2 x 2.5 Sq.mm wire + 1 E wire 2.5 sq.mm  COPPER WIRE FLEXIBLE FR GRADE </t>
  </si>
  <si>
    <t>50.000</t>
  </si>
  <si>
    <t xml:space="preserve">2 x 4 Sq.mm wire + 1 E wire 4.0 sq.mm  COPPER WIRE FLEXIBLE FR GRADE </t>
  </si>
  <si>
    <t>40.000</t>
  </si>
  <si>
    <t>4C  x 10 Sq.mm Cu Arm XLPE Cable</t>
  </si>
  <si>
    <t>MAINS  WIRING (TV   TEL   DATA WIRING)</t>
  </si>
  <si>
    <t>1 No. x RG 6 White Coaxial Wires complete with 25 mm dia P.V.C. pipe</t>
  </si>
  <si>
    <t>20.000</t>
  </si>
  <si>
    <t xml:space="preserve">2 Nos. x RG 6 White Coaxial Wires complete with 25 mm dia P.V.C. pipe </t>
  </si>
  <si>
    <t>1 No. x RG 6 White Coaxial Wires + CAT 6 Data Cable +  Tel. Wires, 1 Nos. x 2 pair 0.5mm , complete with 25 mm dia P.V.C. pipe</t>
  </si>
  <si>
    <t>DISTRIBUTION BOARDS - Supply, Installation of MCB DB, Double Door,  in concealed complete with providing, installation of copper lugs, testing and commissioning with ferrule numbering for individual circuits and circuit numbering with proper colour code with RED,YELLOW,BLUE .( Refere Schematic for More Details)</t>
  </si>
  <si>
    <t>6 way TPN MCB DB Double door complete with lugs, MCB’s, ELCB’s, etc., as per following details  -
Incomer   
1. 40 A 4P MCB,7.5 10 KA   0 No. 
1. 40 A 30mA 4P RCCB   1 No. 
Outgoing  
6 10 16 20A SP MCB ‘ C’ Characteristic , 7.5 10 KA   18 Nos.</t>
  </si>
  <si>
    <t>12 way SPN MCB UPS DB Double door complete with lugs, MCB’s, ELCB’s, etc., as per following details  -
Incomer   
1. 40 A DP MCB,7.5 10 KA   1 No. 
1. 40 A 30mA DP ELCB   1 No. 
Outgoing  
6 10 16 20A SP MCB ‘ C’ Characteristic , 7.5 10 KA   8 Nos.</t>
  </si>
  <si>
    <t>Low Voltage (LV)DB ,6way SPN, double door, of MS Powder coated with 10 Pair Crone and 4 Way Splitter outlet with provision of Incoming and Outgoing of 25 mm dia PVC conduits.</t>
  </si>
  <si>
    <t>Metering Section</t>
  </si>
  <si>
    <t xml:space="preserve"> Installation of THREE PHASE Energy meter .</t>
  </si>
  <si>
    <t xml:space="preserve">Supply   Installation of 63A 4P MCB </t>
  </si>
  <si>
    <t>UPS  - Supply installation testing and commisioning 1.0 kVA online ( 1ph input and 1ph output)  UPS with 15 Min power back up complete accessories</t>
  </si>
  <si>
    <t xml:space="preserve"> Plumbing Work for LKN NIC DOM SHA BUS GATE 04</t>
  </si>
  <si>
    <t>AQUANT BRASS FLEXIBLE SINK COCK (WALL-MOUNTED) 3129</t>
  </si>
  <si>
    <t>NIRALI GRACE PLAIN STAINLESS STEEL SINGLE BOWL KITCHEN SINK IN 304 GRADE (MATT FINISH)</t>
  </si>
  <si>
    <t>PVC &amp; UPVC PIPE FOR WASTE LINE Supplying and fixing approved make PVC pipes and specials equivalent make including cutting pipes, fixing to walls or brackets using MS clamps, making joints using solvent cement solution, using ring seal couplers on size of pipes of fully sizes cutting walls or concrete surface, making grooves in masonry to conceal the pipes, restoring damaged portions with CM 1:4 and jelly, to their original condition, conducting leak test, etc.</t>
  </si>
  <si>
    <t>PR for Painting work for LKN NIC DOM SHA BUS GATE 04</t>
  </si>
  <si>
    <t>Painting And Polishing Work</t>
  </si>
  <si>
    <t>Ceiling Paint - 
Providing, applling and finishing ceiling surfaces with two coat of Primer and two coats, of Asian paint( Asian paint or equivalent) of approved shade (0684 Crusade-N _ AP Y 0914-0714M) 
after scrapping, brushing and water Nashing thoroughly the existing  ceiling surface to make it free from foreign matter including preparing the surface by applling crack filling material (i.e. Dr. Fixit Crack x shrinkage free or equivalent),external grade touch upwall putti to all cracks , crevices and uneven patches to make the surfaces uniform. Cost to include required single scaffolding arangement, cost of all material, labour, transport etc., complete as per specification.</t>
  </si>
  <si>
    <t>Partition Paint - 
Providing, applling and finishing ceiling surfaces with two coat of Primer and two coats, of Asian paint( Asian paint or equivalent) of approved shade (0684 Crusade-N _ AP Y 0914-0714M) after scrapping, brushing and water Nashing thoroughly the existing wall and ceiling surface to make it free from foreign matter including preparing the surface by applling crack filling material (i.e. Dr. Fixit Crack x shrinkage free or equivalent),external grade touch_x0002_upwall putti to all cracks , crevices and uneven patches to make the surfaces uniform. Cost to include required single scaffolding arangement, cost of all material, labour, transport etc., complete as per specification.</t>
  </si>
  <si>
    <t>8.000</t>
  </si>
  <si>
    <t>Deep Cleaning of Site - 
Brooming, scrapping the stains on floor, cleaning and washing of the entire floor using appropriate cleaning agency etc. complete as per site conditions</t>
  </si>
  <si>
    <t>PR for POP work for LKN NIC DOM SHA BUS GATE 04</t>
  </si>
  <si>
    <t>Gypsum false ceiling - 
Providing and fixing FR Gypsum Board false ceiling or  drop facias with GI frame work and suspenders as per manufacturers standard specifications, with 12mm thk. FR Gypsum board fixed with jointless ceiling including finishing smooth in line &amp; levels as per ceiling detail. (The rates should be on the basis of actual surface area and inclusive of necessary cutouts (upto 4 sq ft) for fittings, lights but excluding the cost of painting of ceiling.)</t>
  </si>
  <si>
    <t>SMTR</t>
  </si>
  <si>
    <t>Light gala cutting - 
Marking light fixture on ceiling as per provided dimension and furture cutting ceilng as per light fixture size provided.</t>
  </si>
  <si>
    <t xml:space="preserve">Quote Currency : </t>
  </si>
  <si>
    <t>Last PO Unit Rate</t>
  </si>
  <si>
    <t>Last PO Total Value</t>
  </si>
  <si>
    <t>Score</t>
  </si>
  <si>
    <t>Justification</t>
  </si>
  <si>
    <t>0.000</t>
  </si>
  <si>
    <t>TARGET PRICE</t>
  </si>
  <si>
    <t>RO</t>
  </si>
  <si>
    <t>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</si>
</sst>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9">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7">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7" xfId="0" applyNumberFormat="1" applyFont="1" applyBorder="1" applyProtection="1"/>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wrapText="1"/>
    </xf>
    <xf numFmtId="4" fontId="1" fillId="0" borderId="7" xfId="0" applyNumberFormat="1" applyFont="1" applyBorder="1" applyAlignment="1" applyProtection="1">
      <alignment horizontal="right"/>
    </xf>
    <xf numFmtId="4" fontId="6" fillId="3" borderId="7" xfId="0" applyNumberFormat="1" applyFont="1" applyFill="1" applyBorder="1" applyAlignment="1" applyProtection="1">
      <alignment horizontal="right"/>
    </xf>
    <xf numFmtId="4" fontId="1" fillId="4" borderId="7" xfId="0" applyNumberFormat="1" applyFont="1" applyFill="1" applyBorder="1" applyProtection="1"/>
    <xf numFmtId="0" fontId="1" fillId="0" borderId="0" xfId="0" applyNumberFormat="1" applyFont="1" applyAlignment="1" applyProtection="1"/>
    <xf numFmtId="0" fontId="0" fillId="0" borderId="0" xfId="0" applyNumberFormat="1" applyFont="1" applyAlignment="1" applyProtection="1"/>
    <xf numFmtId="0" fontId="0" fillId="0" borderId="0" xfId="0" applyAlignment="1"/>
    <xf numFmtId="0" fontId="3" fillId="2" borderId="7" xfId="0" applyFont="1" applyFill="1" applyBorder="1" applyAlignment="1">
      <alignment horizontal="center" vertical="center"/>
    </xf>
    <xf numFmtId="0" fontId="0" fillId="0" borderId="0" xfId="0" applyAlignment="1">
      <alignment vertical="center"/>
    </xf>
    <xf numFmtId="0" fontId="1" fillId="0" borderId="7" xfId="0" applyNumberFormat="1" applyFont="1" applyBorder="1" applyAlignment="1" applyProtection="1"/>
    <xf numFmtId="0" fontId="1" fillId="2" borderId="7" xfId="0" applyNumberFormat="1" applyFont="1" applyFill="1" applyBorder="1" applyAlignment="1" applyProtection="1"/>
    <xf numFmtId="4" fontId="6" fillId="3" borderId="7" xfId="0" applyNumberFormat="1" applyFont="1" applyFill="1" applyBorder="1" applyAlignment="1" applyProtection="1">
      <alignment horizontal="center" vertical="center"/>
    </xf>
    <xf numFmtId="4" fontId="1" fillId="0" borderId="7" xfId="0" applyNumberFormat="1" applyFont="1" applyBorder="1" applyAlignment="1" applyProtection="1">
      <alignment horizontal="center" vertical="center"/>
    </xf>
    <xf numFmtId="4" fontId="1" fillId="2" borderId="7" xfId="0" applyNumberFormat="1" applyFont="1" applyFill="1" applyBorder="1" applyAlignment="1" applyProtection="1">
      <alignment horizontal="right"/>
    </xf>
    <xf numFmtId="4" fontId="6" fillId="0" borderId="7" xfId="0" applyNumberFormat="1" applyFont="1" applyFill="1" applyBorder="1" applyAlignment="1" applyProtection="1">
      <alignment horizontal="right"/>
    </xf>
    <xf numFmtId="0" fontId="6" fillId="0" borderId="7" xfId="0" applyNumberFormat="1" applyFont="1" applyFill="1" applyBorder="1" applyAlignment="1" applyProtection="1">
      <alignment horizontal="right"/>
    </xf>
    <xf numFmtId="0" fontId="1" fillId="0" borderId="0" xfId="0" applyNumberFormat="1" applyFont="1" applyProtection="1"/>
    <xf numFmtId="0" fontId="1" fillId="0" borderId="8" xfId="0" applyNumberFormat="1" applyFont="1" applyBorder="1" applyProtection="1"/>
    <xf numFmtId="0" fontId="1" fillId="0" borderId="0" xfId="0" applyNumberFormat="1" applyFont="1" applyAlignment="1" applyProtection="1"/>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1" fillId="0" borderId="2" xfId="0" applyNumberFormat="1" applyFont="1" applyBorder="1" applyAlignment="1" applyProtection="1"/>
    <xf numFmtId="0" fontId="1" fillId="0" borderId="3" xfId="0" applyNumberFormat="1" applyFont="1" applyBorder="1" applyAlignment="1" applyProtection="1"/>
    <xf numFmtId="0" fontId="1" fillId="0" borderId="4" xfId="0" applyNumberFormat="1" applyFont="1" applyBorder="1" applyAlignment="1" applyProtection="1"/>
    <xf numFmtId="0" fontId="1" fillId="0" borderId="7" xfId="0" applyNumberFormat="1" applyFont="1" applyBorder="1" applyAlignment="1" applyProtection="1">
      <alignment vertical="top"/>
    </xf>
    <xf numFmtId="0" fontId="1" fillId="0" borderId="7" xfId="0" applyNumberFormat="1" applyFont="1" applyBorder="1" applyAlignment="1" applyProtection="1"/>
    <xf numFmtId="0" fontId="1" fillId="0" borderId="5" xfId="0" applyNumberFormat="1" applyFont="1" applyBorder="1" applyAlignment="1" applyProtection="1"/>
    <xf numFmtId="0" fontId="0" fillId="0" borderId="5" xfId="0" applyBorder="1" applyAlignment="1"/>
    <xf numFmtId="0" fontId="0" fillId="0" borderId="7" xfId="0" applyBorder="1" applyAlignment="1"/>
    <xf numFmtId="0" fontId="1" fillId="2" borderId="5" xfId="0" applyNumberFormat="1" applyFont="1" applyFill="1" applyBorder="1" applyAlignment="1" applyProtection="1"/>
    <xf numFmtId="0" fontId="0" fillId="2" borderId="5" xfId="0" applyFill="1" applyBorder="1" applyAlignment="1"/>
    <xf numFmtId="0" fontId="1" fillId="0" borderId="6" xfId="0" applyNumberFormat="1" applyFont="1" applyBorder="1" applyAlignment="1" applyProtection="1"/>
    <xf numFmtId="0" fontId="0" fillId="0" borderId="6" xfId="0" applyBorder="1" applyAlignment="1"/>
    <xf numFmtId="0" fontId="1" fillId="2" borderId="7" xfId="0" applyNumberFormat="1" applyFont="1" applyFill="1" applyBorder="1" applyAlignment="1" applyProtection="1"/>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Alignment="1" applyProtection="1"/>
    <xf numFmtId="0" fontId="1" fillId="0" borderId="7" xfId="0" applyNumberFormat="1" applyFont="1" applyBorder="1" applyAlignment="1" applyProtection="1">
      <alignment horizontal="center" vertical="center"/>
    </xf>
    <xf numFmtId="0" fontId="1" fillId="0" borderId="5" xfId="0" applyNumberFormat="1" applyFont="1" applyFill="1" applyBorder="1" applyProtection="1"/>
    <xf numFmtId="0" fontId="1" fillId="0" borderId="8" xfId="0" applyNumberFormat="1" applyFont="1" applyBorder="1" applyAlignment="1" applyProtection="1">
      <alignment horizontal="center"/>
    </xf>
    <xf numFmtId="0" fontId="1" fillId="0" borderId="6" xfId="0" applyNumberFormat="1" applyFont="1" applyFill="1" applyBorder="1" applyProtection="1"/>
    <xf numFmtId="0" fontId="1" fillId="2" borderId="5" xfId="0" applyNumberFormat="1" applyFont="1" applyFill="1" applyBorder="1" applyProtection="1"/>
    <xf numFmtId="0" fontId="1" fillId="0" borderId="5" xfId="0" applyNumberFormat="1" applyFont="1" applyBorder="1" applyProtection="1"/>
    <xf numFmtId="0" fontId="1" fillId="0" borderId="6" xfId="0" applyNumberFormat="1" applyFont="1" applyBorder="1" applyProtection="1"/>
    <xf numFmtId="0" fontId="1" fillId="0" borderId="0" xfId="0" applyNumberFormat="1" applyFont="1" applyProtection="1"/>
    <xf numFmtId="0" fontId="1" fillId="0" borderId="2" xfId="0" applyNumberFormat="1" applyFont="1" applyBorder="1" applyProtection="1"/>
    <xf numFmtId="0" fontId="1" fillId="0" borderId="7" xfId="0" applyNumberFormat="1" applyFont="1" applyBorder="1" applyProtection="1"/>
    <xf numFmtId="0" fontId="1" fillId="0" borderId="5" xfId="0" applyNumberFormat="1" applyFont="1" applyBorder="1" applyAlignment="1" applyProtection="1">
      <alignment vertical="top"/>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cellXfs>
  <cellStyles count="1">
    <cellStyle name="Normal" xfId="0" builtinId="0"/>
  </cellStyles>
  <dxfs count="1">
    <dxf>
      <fill>
        <patternFill patternType="solid">
          <fgColor rgb="FFADD8E6"/>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oneCellAnchor>
    <xdr:from>
      <xdr:col>1</xdr:col>
      <xdr:colOff>0</xdr:colOff>
      <xdr:row>2</xdr:row>
      <xdr:rowOff>0</xdr:rowOff>
    </xdr:from>
    <xdr:ext cx="952500" cy="714375"/>
    <xdr:pic>
      <xdr:nvPicPr>
        <xdr:cNvPr id="5" name="1"/>
        <xdr:cNvPicPr>
          <a:picLocks noChangeAspect="1"/>
        </xdr:cNvPicPr>
      </xdr:nvPicPr>
      <xdr:blipFill>
        <a:blip xmlns:r="http://schemas.openxmlformats.org/officeDocument/2006/relationships" r:embed="rId1" cstate="print"/>
        <a:stretch>
          <a:fillRect/>
        </a:stretch>
      </xdr:blipFill>
      <xdr:spPr>
        <a:xfrm>
          <a:off x="609600" y="190500"/>
          <a:ext cx="952500" cy="71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09600" y="180975"/>
          <a:ext cx="952500" cy="7143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09600" y="190500"/>
          <a:ext cx="952500" cy="714375"/>
        </a:xfrm>
        <a:prstGeom prst="rect">
          <a:avLst/>
        </a:prstGeom>
      </xdr:spPr>
    </xdr:pic>
    <xdr:clientData/>
  </xdr:oneCellAnchor>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609600" y="190500"/>
          <a:ext cx="952500" cy="7143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30"/>
  <sheetViews>
    <sheetView topLeftCell="H6" workbookViewId="0">
      <selection activeCell="H12" sqref="H12:H20"/>
    </sheetView>
  </sheetViews>
  <sheetFormatPr defaultRowHeight="15"/>
  <cols>
    <col min="1" max="2" width="9.140625" style="23" customWidth="1"/>
    <col min="3" max="3" width="13.42578125" style="23" customWidth="1"/>
    <col min="4" max="4" width="32.85546875" style="23" customWidth="1"/>
    <col min="5" max="5" width="9" style="23" customWidth="1"/>
    <col min="6" max="6" width="9.140625" style="23" customWidth="1"/>
    <col min="7" max="7" width="20" style="23" customWidth="1"/>
    <col min="8" max="8" width="15" style="23" customWidth="1"/>
    <col min="9" max="9" width="9.140625" style="23" customWidth="1"/>
    <col min="10" max="11" width="14.42578125" style="23" customWidth="1"/>
    <col min="12" max="12" width="11.85546875" style="23" customWidth="1"/>
    <col min="13" max="13" width="9.140625" style="23" customWidth="1"/>
    <col min="14" max="17" width="14.42578125" style="23" customWidth="1"/>
    <col min="18" max="18" width="11.85546875" style="23" customWidth="1"/>
    <col min="19" max="19" width="9.140625" style="23" customWidth="1"/>
    <col min="20" max="23" width="14.42578125" style="23" customWidth="1"/>
    <col min="24" max="24" width="12.5703125" style="23" bestFit="1" customWidth="1"/>
    <col min="25" max="25" width="9.140625" style="23" customWidth="1"/>
    <col min="26" max="27" width="14.42578125" style="23" customWidth="1"/>
    <col min="28" max="16381" width="9.140625" style="23" customWidth="1"/>
    <col min="16382" max="16384" width="9.140625" style="24"/>
  </cols>
  <sheetData>
    <row r="1" spans="2:30">
      <c r="B1" s="37"/>
      <c r="C1" s="37"/>
      <c r="D1" s="38" t="s">
        <v>0</v>
      </c>
      <c r="E1" s="38" t="s">
        <v>0</v>
      </c>
      <c r="F1" s="39" t="s">
        <v>0</v>
      </c>
      <c r="G1" s="40" t="s">
        <v>1</v>
      </c>
      <c r="H1" s="40" t="s">
        <v>1</v>
      </c>
      <c r="I1" s="40" t="s">
        <v>1</v>
      </c>
      <c r="J1" s="48" t="s">
        <v>2</v>
      </c>
      <c r="K1" s="48"/>
      <c r="L1" s="49"/>
      <c r="M1" s="49"/>
      <c r="N1" s="49"/>
      <c r="O1" s="49"/>
      <c r="P1" s="48" t="s">
        <v>3</v>
      </c>
      <c r="Q1" s="48"/>
      <c r="R1" s="49"/>
      <c r="S1" s="49"/>
      <c r="T1" s="49"/>
      <c r="U1" s="49"/>
      <c r="V1" s="48" t="s">
        <v>4</v>
      </c>
      <c r="W1" s="48"/>
      <c r="X1" s="49"/>
      <c r="Y1" s="49"/>
      <c r="Z1" s="49"/>
      <c r="AA1" s="49"/>
    </row>
    <row r="2" spans="2:30">
      <c r="B2" s="37"/>
      <c r="C2" s="37"/>
      <c r="D2" s="38" t="s">
        <v>0</v>
      </c>
      <c r="E2" s="38" t="s">
        <v>0</v>
      </c>
      <c r="F2" s="39" t="s">
        <v>0</v>
      </c>
      <c r="G2" s="40" t="s">
        <v>5</v>
      </c>
      <c r="H2" s="40" t="s">
        <v>5</v>
      </c>
      <c r="I2" s="40" t="s">
        <v>5</v>
      </c>
      <c r="J2" s="50" t="s">
        <v>6</v>
      </c>
      <c r="K2" s="50"/>
      <c r="L2" s="51"/>
      <c r="M2" s="51"/>
      <c r="N2" s="51"/>
      <c r="O2" s="51"/>
      <c r="P2" s="50" t="s">
        <v>7</v>
      </c>
      <c r="Q2" s="50"/>
      <c r="R2" s="51"/>
      <c r="S2" s="51"/>
      <c r="T2" s="51"/>
      <c r="U2" s="51"/>
      <c r="V2" s="50" t="s">
        <v>8</v>
      </c>
      <c r="W2" s="50"/>
      <c r="X2" s="51"/>
      <c r="Y2" s="51"/>
      <c r="Z2" s="51"/>
      <c r="AA2" s="51"/>
      <c r="AD2" s="25"/>
    </row>
    <row r="3" spans="2:30">
      <c r="B3" s="37"/>
      <c r="C3" s="37"/>
      <c r="D3" s="38" t="s">
        <v>0</v>
      </c>
      <c r="E3" s="38" t="s">
        <v>0</v>
      </c>
      <c r="F3" s="39" t="s">
        <v>0</v>
      </c>
      <c r="G3" s="40" t="s">
        <v>9</v>
      </c>
      <c r="H3" s="40" t="s">
        <v>9</v>
      </c>
      <c r="I3" s="40" t="s">
        <v>9</v>
      </c>
      <c r="J3" s="50" t="s">
        <v>10</v>
      </c>
      <c r="K3" s="50"/>
      <c r="L3" s="51"/>
      <c r="M3" s="51"/>
      <c r="N3" s="51"/>
      <c r="O3" s="51"/>
      <c r="P3" s="50" t="s">
        <v>10</v>
      </c>
      <c r="Q3" s="50"/>
      <c r="R3" s="51"/>
      <c r="S3" s="51"/>
      <c r="T3" s="51"/>
      <c r="U3" s="51"/>
      <c r="V3" s="50" t="s">
        <v>10</v>
      </c>
      <c r="W3" s="50"/>
      <c r="X3" s="51"/>
      <c r="Y3" s="51"/>
      <c r="Z3" s="51"/>
      <c r="AA3" s="51"/>
      <c r="AD3" s="25"/>
    </row>
    <row r="4" spans="2:30">
      <c r="B4" s="37"/>
      <c r="C4" s="37"/>
      <c r="D4" s="38" t="s">
        <v>0</v>
      </c>
      <c r="E4" s="38" t="s">
        <v>0</v>
      </c>
      <c r="F4" s="39" t="s">
        <v>0</v>
      </c>
      <c r="G4" s="40" t="s">
        <v>11</v>
      </c>
      <c r="H4" s="40" t="s">
        <v>11</v>
      </c>
      <c r="I4" s="40" t="s">
        <v>11</v>
      </c>
      <c r="J4" s="50" t="s">
        <v>12</v>
      </c>
      <c r="K4" s="50"/>
      <c r="L4" s="51"/>
      <c r="M4" s="51"/>
      <c r="N4" s="51"/>
      <c r="O4" s="51"/>
      <c r="P4" s="50" t="s">
        <v>12</v>
      </c>
      <c r="Q4" s="50"/>
      <c r="R4" s="51"/>
      <c r="S4" s="51"/>
      <c r="T4" s="51"/>
      <c r="U4" s="51"/>
      <c r="V4" s="50" t="s">
        <v>12</v>
      </c>
      <c r="W4" s="50"/>
      <c r="X4" s="51"/>
      <c r="Y4" s="51"/>
      <c r="Z4" s="51"/>
      <c r="AA4" s="51"/>
      <c r="AD4" s="25"/>
    </row>
    <row r="5" spans="2:30">
      <c r="B5" s="37"/>
      <c r="C5" s="37"/>
      <c r="D5" s="38" t="s">
        <v>0</v>
      </c>
      <c r="E5" s="38" t="s">
        <v>0</v>
      </c>
      <c r="F5" s="39" t="s">
        <v>0</v>
      </c>
      <c r="G5" s="37"/>
      <c r="H5" s="37"/>
      <c r="I5" s="37"/>
      <c r="J5" s="50" t="s">
        <v>13</v>
      </c>
      <c r="K5" s="50"/>
      <c r="L5" s="51"/>
      <c r="M5" s="51"/>
      <c r="N5" s="51"/>
      <c r="O5" s="51"/>
      <c r="P5" s="50" t="s">
        <v>13</v>
      </c>
      <c r="Q5" s="50"/>
      <c r="R5" s="51"/>
      <c r="S5" s="51"/>
      <c r="T5" s="51"/>
      <c r="U5" s="51"/>
      <c r="V5" s="50" t="s">
        <v>13</v>
      </c>
      <c r="W5" s="50"/>
      <c r="X5" s="51"/>
      <c r="Y5" s="51"/>
      <c r="Z5" s="51"/>
      <c r="AA5" s="51"/>
      <c r="AD5" s="25"/>
    </row>
    <row r="6" spans="2:30">
      <c r="B6" s="41" t="s">
        <v>14</v>
      </c>
      <c r="C6" s="41" t="s">
        <v>14</v>
      </c>
      <c r="D6" s="41" t="s">
        <v>14</v>
      </c>
      <c r="E6" s="41" t="s">
        <v>14</v>
      </c>
      <c r="F6" s="41" t="s">
        <v>14</v>
      </c>
      <c r="G6" s="41" t="s">
        <v>14</v>
      </c>
      <c r="H6" s="41" t="s">
        <v>14</v>
      </c>
      <c r="I6" s="41" t="s">
        <v>14</v>
      </c>
      <c r="J6" s="45" t="s">
        <v>15</v>
      </c>
      <c r="K6" s="45"/>
      <c r="L6" s="46"/>
      <c r="M6" s="46"/>
      <c r="N6" s="46"/>
      <c r="O6" s="46"/>
      <c r="P6" s="45" t="s">
        <v>16</v>
      </c>
      <c r="Q6" s="45"/>
      <c r="R6" s="46"/>
      <c r="S6" s="46"/>
      <c r="T6" s="46"/>
      <c r="U6" s="46"/>
      <c r="V6" s="45" t="s">
        <v>17</v>
      </c>
      <c r="W6" s="45"/>
      <c r="X6" s="46"/>
      <c r="Y6" s="46"/>
      <c r="Z6" s="46"/>
      <c r="AA6" s="46"/>
      <c r="AD6" s="25"/>
    </row>
    <row r="7" spans="2:30">
      <c r="B7" s="42" t="s">
        <v>18</v>
      </c>
      <c r="C7" s="42" t="s">
        <v>18</v>
      </c>
      <c r="D7" s="42" t="s">
        <v>18</v>
      </c>
      <c r="E7" s="42" t="s">
        <v>18</v>
      </c>
      <c r="F7" s="42" t="s">
        <v>18</v>
      </c>
      <c r="G7" s="42" t="s">
        <v>18</v>
      </c>
      <c r="H7" s="42" t="s">
        <v>18</v>
      </c>
      <c r="I7" s="42" t="s">
        <v>18</v>
      </c>
      <c r="J7" s="45" t="s">
        <v>19</v>
      </c>
      <c r="K7" s="45"/>
      <c r="L7" s="46"/>
      <c r="M7" s="46"/>
      <c r="N7" s="46"/>
      <c r="O7" s="46"/>
      <c r="P7" s="45" t="s">
        <v>19</v>
      </c>
      <c r="Q7" s="45"/>
      <c r="R7" s="46"/>
      <c r="S7" s="46"/>
      <c r="T7" s="46"/>
      <c r="U7" s="46"/>
      <c r="V7" s="45" t="s">
        <v>19</v>
      </c>
      <c r="W7" s="45"/>
      <c r="X7" s="46"/>
      <c r="Y7" s="46"/>
      <c r="Z7" s="46"/>
      <c r="AA7" s="46"/>
      <c r="AD7" s="25"/>
    </row>
    <row r="8" spans="2:30">
      <c r="B8" s="42" t="s">
        <v>20</v>
      </c>
      <c r="C8" s="42" t="s">
        <v>20</v>
      </c>
      <c r="D8" s="42" t="s">
        <v>20</v>
      </c>
      <c r="E8" s="42" t="s">
        <v>20</v>
      </c>
      <c r="F8" s="42" t="s">
        <v>20</v>
      </c>
      <c r="G8" s="42" t="s">
        <v>20</v>
      </c>
      <c r="H8" s="42" t="s">
        <v>20</v>
      </c>
      <c r="I8" s="42" t="s">
        <v>20</v>
      </c>
      <c r="J8" s="45" t="s">
        <v>21</v>
      </c>
      <c r="K8" s="45"/>
      <c r="L8" s="46"/>
      <c r="M8" s="45" t="s">
        <v>22</v>
      </c>
      <c r="N8" s="45"/>
      <c r="O8" s="46"/>
      <c r="P8" s="45" t="s">
        <v>21</v>
      </c>
      <c r="Q8" s="45"/>
      <c r="R8" s="46"/>
      <c r="S8" s="45" t="s">
        <v>22</v>
      </c>
      <c r="T8" s="45"/>
      <c r="U8" s="46"/>
      <c r="V8" s="45" t="s">
        <v>21</v>
      </c>
      <c r="W8" s="45"/>
      <c r="X8" s="46"/>
      <c r="Y8" s="45" t="s">
        <v>22</v>
      </c>
      <c r="Z8" s="45"/>
      <c r="AA8" s="46"/>
      <c r="AD8" s="25"/>
    </row>
    <row r="9" spans="2:30">
      <c r="B9" s="43" t="s">
        <v>23</v>
      </c>
      <c r="C9" s="43" t="s">
        <v>23</v>
      </c>
      <c r="D9" s="43" t="s">
        <v>23</v>
      </c>
      <c r="E9" s="43" t="s">
        <v>23</v>
      </c>
      <c r="F9" s="43" t="s">
        <v>23</v>
      </c>
      <c r="G9" s="44" t="s">
        <v>24</v>
      </c>
      <c r="H9" s="44" t="s">
        <v>24</v>
      </c>
      <c r="I9" s="44" t="s">
        <v>24</v>
      </c>
      <c r="J9" s="44" t="s">
        <v>25</v>
      </c>
      <c r="K9" s="44"/>
      <c r="L9" s="47"/>
      <c r="M9" s="47"/>
      <c r="N9" s="47"/>
      <c r="O9" s="47"/>
      <c r="P9" s="44" t="s">
        <v>25</v>
      </c>
      <c r="Q9" s="44"/>
      <c r="R9" s="47"/>
      <c r="S9" s="47"/>
      <c r="T9" s="47"/>
      <c r="U9" s="47"/>
      <c r="V9" s="44" t="s">
        <v>25</v>
      </c>
      <c r="W9" s="44"/>
      <c r="X9" s="47"/>
      <c r="Y9" s="47"/>
      <c r="Z9" s="47"/>
      <c r="AA9" s="47"/>
      <c r="AD9" s="25"/>
    </row>
    <row r="10" spans="2:30">
      <c r="B10" s="43" t="s">
        <v>23</v>
      </c>
      <c r="C10" s="43" t="s">
        <v>23</v>
      </c>
      <c r="D10" s="43" t="s">
        <v>23</v>
      </c>
      <c r="E10" s="43" t="s">
        <v>23</v>
      </c>
      <c r="F10" s="43" t="s">
        <v>23</v>
      </c>
      <c r="G10" s="44" t="s">
        <v>26</v>
      </c>
      <c r="H10" s="44" t="s">
        <v>27</v>
      </c>
      <c r="I10" s="44"/>
      <c r="J10" s="44" t="s">
        <v>28</v>
      </c>
      <c r="K10" s="44"/>
      <c r="L10" s="47"/>
      <c r="M10" s="47"/>
      <c r="N10" s="47"/>
      <c r="O10" s="47"/>
      <c r="P10" s="44" t="s">
        <v>28</v>
      </c>
      <c r="Q10" s="44"/>
      <c r="R10" s="47"/>
      <c r="S10" s="47"/>
      <c r="T10" s="47"/>
      <c r="U10" s="47"/>
      <c r="V10" s="44" t="s">
        <v>28</v>
      </c>
      <c r="W10" s="44"/>
      <c r="X10" s="47"/>
      <c r="Y10" s="47"/>
      <c r="Z10" s="47"/>
      <c r="AA10" s="47"/>
      <c r="AD10" s="25"/>
    </row>
    <row r="11" spans="2:30">
      <c r="B11" s="5" t="s">
        <v>29</v>
      </c>
      <c r="C11" s="5" t="s">
        <v>30</v>
      </c>
      <c r="D11" s="5" t="s">
        <v>31</v>
      </c>
      <c r="E11" s="5" t="s">
        <v>32</v>
      </c>
      <c r="F11" s="5" t="s">
        <v>33</v>
      </c>
      <c r="G11" s="5" t="s">
        <v>34</v>
      </c>
      <c r="H11" s="5" t="s">
        <v>35</v>
      </c>
      <c r="I11" s="5" t="s">
        <v>36</v>
      </c>
      <c r="J11" s="5" t="s">
        <v>37</v>
      </c>
      <c r="K11" s="5" t="s">
        <v>38</v>
      </c>
      <c r="L11" s="26" t="s">
        <v>39</v>
      </c>
      <c r="M11" s="26" t="s">
        <v>40</v>
      </c>
      <c r="N11" s="26" t="s">
        <v>41</v>
      </c>
      <c r="O11" s="26" t="s">
        <v>42</v>
      </c>
      <c r="P11" s="5" t="s">
        <v>37</v>
      </c>
      <c r="Q11" s="5" t="s">
        <v>38</v>
      </c>
      <c r="R11" s="26" t="s">
        <v>39</v>
      </c>
      <c r="S11" s="26" t="s">
        <v>40</v>
      </c>
      <c r="T11" s="26" t="s">
        <v>41</v>
      </c>
      <c r="U11" s="26" t="s">
        <v>42</v>
      </c>
      <c r="V11" s="5" t="s">
        <v>37</v>
      </c>
      <c r="W11" s="5" t="s">
        <v>38</v>
      </c>
      <c r="X11" s="26" t="s">
        <v>39</v>
      </c>
      <c r="Y11" s="26" t="s">
        <v>40</v>
      </c>
      <c r="Z11" s="26" t="s">
        <v>41</v>
      </c>
      <c r="AA11" s="26" t="s">
        <v>42</v>
      </c>
      <c r="AB11" s="2"/>
      <c r="AC11" s="2"/>
      <c r="AD11" s="27"/>
    </row>
    <row r="12" spans="2:30">
      <c r="B12" s="6">
        <v>1</v>
      </c>
      <c r="C12" s="6" t="s">
        <v>43</v>
      </c>
      <c r="D12" s="6" t="s">
        <v>44</v>
      </c>
      <c r="E12" s="6" t="s">
        <v>45</v>
      </c>
      <c r="F12" s="6">
        <v>1</v>
      </c>
      <c r="G12" s="6" t="s">
        <v>43</v>
      </c>
      <c r="H12" s="6">
        <v>33000</v>
      </c>
      <c r="I12" s="6" t="s">
        <v>46</v>
      </c>
      <c r="J12" s="6">
        <v>33000</v>
      </c>
      <c r="K12" s="6">
        <v>0</v>
      </c>
      <c r="L12" s="6">
        <v>18</v>
      </c>
      <c r="M12" s="6" t="s">
        <v>43</v>
      </c>
      <c r="N12" s="30">
        <v>33000</v>
      </c>
      <c r="O12" s="31">
        <v>33000</v>
      </c>
      <c r="P12" s="6">
        <v>48300</v>
      </c>
      <c r="Q12" s="6">
        <v>0</v>
      </c>
      <c r="R12" s="6">
        <v>18</v>
      </c>
      <c r="S12" s="6" t="s">
        <v>43</v>
      </c>
      <c r="T12" s="31">
        <v>48300</v>
      </c>
      <c r="U12" s="31">
        <v>48300</v>
      </c>
      <c r="V12" s="6">
        <v>120000</v>
      </c>
      <c r="W12" s="6">
        <v>0</v>
      </c>
      <c r="X12" s="6">
        <v>18</v>
      </c>
      <c r="Y12" s="6" t="s">
        <v>43</v>
      </c>
      <c r="Z12" s="31">
        <v>120000</v>
      </c>
      <c r="AA12" s="31">
        <v>120000</v>
      </c>
      <c r="AB12" s="3"/>
      <c r="AD12" s="25"/>
    </row>
    <row r="13" spans="2:30">
      <c r="B13" s="6">
        <v>2</v>
      </c>
      <c r="C13" s="6" t="s">
        <v>43</v>
      </c>
      <c r="D13" s="6" t="s">
        <v>48</v>
      </c>
      <c r="E13" s="6" t="s">
        <v>45</v>
      </c>
      <c r="F13" s="6">
        <v>1</v>
      </c>
      <c r="G13" s="6" t="s">
        <v>43</v>
      </c>
      <c r="H13" s="6">
        <v>22760</v>
      </c>
      <c r="I13" s="6" t="s">
        <v>46</v>
      </c>
      <c r="J13" s="6">
        <v>22760</v>
      </c>
      <c r="K13" s="6">
        <v>0</v>
      </c>
      <c r="L13" s="6">
        <v>18</v>
      </c>
      <c r="M13" s="6" t="s">
        <v>43</v>
      </c>
      <c r="N13" s="30">
        <v>22760</v>
      </c>
      <c r="O13" s="31">
        <v>22760</v>
      </c>
      <c r="P13" s="6">
        <v>26000</v>
      </c>
      <c r="Q13" s="6">
        <v>0</v>
      </c>
      <c r="R13" s="6">
        <v>18</v>
      </c>
      <c r="S13" s="6" t="s">
        <v>43</v>
      </c>
      <c r="T13" s="31">
        <v>26000</v>
      </c>
      <c r="U13" s="31">
        <v>26000</v>
      </c>
      <c r="V13" s="6">
        <v>155700</v>
      </c>
      <c r="W13" s="6">
        <v>0</v>
      </c>
      <c r="X13" s="6">
        <v>18</v>
      </c>
      <c r="Y13" s="6" t="s">
        <v>43</v>
      </c>
      <c r="Z13" s="31">
        <v>155700</v>
      </c>
      <c r="AA13" s="31">
        <v>155700</v>
      </c>
      <c r="AB13" s="3"/>
      <c r="AD13" s="25"/>
    </row>
    <row r="14" spans="2:30">
      <c r="B14" s="6">
        <v>3</v>
      </c>
      <c r="C14" s="6" t="s">
        <v>43</v>
      </c>
      <c r="D14" s="6" t="s">
        <v>49</v>
      </c>
      <c r="E14" s="6" t="s">
        <v>45</v>
      </c>
      <c r="F14" s="6">
        <v>1</v>
      </c>
      <c r="G14" s="6" t="s">
        <v>43</v>
      </c>
      <c r="H14" s="6">
        <v>10500</v>
      </c>
      <c r="I14" s="6" t="s">
        <v>46</v>
      </c>
      <c r="J14" s="6">
        <v>10500</v>
      </c>
      <c r="K14" s="6">
        <v>0</v>
      </c>
      <c r="L14" s="6">
        <v>18</v>
      </c>
      <c r="M14" s="6" t="s">
        <v>43</v>
      </c>
      <c r="N14" s="30">
        <v>10500</v>
      </c>
      <c r="O14" s="31">
        <v>10500</v>
      </c>
      <c r="P14" s="6">
        <v>55100</v>
      </c>
      <c r="Q14" s="6">
        <v>0</v>
      </c>
      <c r="R14" s="6">
        <v>18</v>
      </c>
      <c r="S14" s="6" t="s">
        <v>43</v>
      </c>
      <c r="T14" s="31">
        <v>55100</v>
      </c>
      <c r="U14" s="31">
        <v>55100</v>
      </c>
      <c r="V14" s="6">
        <v>17500</v>
      </c>
      <c r="W14" s="6">
        <v>0</v>
      </c>
      <c r="X14" s="6">
        <v>18</v>
      </c>
      <c r="Y14" s="6" t="s">
        <v>43</v>
      </c>
      <c r="Z14" s="31">
        <v>17500</v>
      </c>
      <c r="AA14" s="31">
        <v>17500</v>
      </c>
      <c r="AB14" s="3"/>
      <c r="AD14" s="25"/>
    </row>
    <row r="15" spans="2:30">
      <c r="B15" s="6">
        <v>4</v>
      </c>
      <c r="C15" s="6" t="s">
        <v>43</v>
      </c>
      <c r="D15" s="6" t="s">
        <v>50</v>
      </c>
      <c r="E15" s="6" t="s">
        <v>45</v>
      </c>
      <c r="F15" s="6">
        <v>1</v>
      </c>
      <c r="G15" s="6" t="s">
        <v>43</v>
      </c>
      <c r="H15" s="6">
        <v>106000</v>
      </c>
      <c r="I15" s="6" t="s">
        <v>46</v>
      </c>
      <c r="J15" s="6">
        <v>106000</v>
      </c>
      <c r="K15" s="6">
        <v>0</v>
      </c>
      <c r="L15" s="6">
        <v>18</v>
      </c>
      <c r="M15" s="6" t="s">
        <v>43</v>
      </c>
      <c r="N15" s="30">
        <v>106000</v>
      </c>
      <c r="O15" s="31">
        <v>106000</v>
      </c>
      <c r="P15" s="6">
        <v>120600</v>
      </c>
      <c r="Q15" s="6">
        <v>0</v>
      </c>
      <c r="R15" s="6">
        <v>18</v>
      </c>
      <c r="S15" s="6" t="s">
        <v>43</v>
      </c>
      <c r="T15" s="31">
        <v>120600</v>
      </c>
      <c r="U15" s="31">
        <v>120600</v>
      </c>
      <c r="V15" s="6">
        <v>159700</v>
      </c>
      <c r="W15" s="6">
        <v>0</v>
      </c>
      <c r="X15" s="6">
        <v>18</v>
      </c>
      <c r="Y15" s="6" t="s">
        <v>43</v>
      </c>
      <c r="Z15" s="31">
        <v>159700</v>
      </c>
      <c r="AA15" s="31">
        <v>159700</v>
      </c>
      <c r="AB15" s="3"/>
      <c r="AD15" s="25"/>
    </row>
    <row r="16" spans="2:30">
      <c r="B16" s="6">
        <v>5</v>
      </c>
      <c r="C16" s="6" t="s">
        <v>43</v>
      </c>
      <c r="D16" s="6" t="s">
        <v>51</v>
      </c>
      <c r="E16" s="6" t="s">
        <v>52</v>
      </c>
      <c r="F16" s="6">
        <v>1</v>
      </c>
      <c r="G16" s="6" t="s">
        <v>43</v>
      </c>
      <c r="H16" s="6">
        <v>144581</v>
      </c>
      <c r="I16" s="6" t="s">
        <v>46</v>
      </c>
      <c r="J16" s="6">
        <v>144581</v>
      </c>
      <c r="K16" s="6">
        <v>0</v>
      </c>
      <c r="L16" s="6">
        <v>18</v>
      </c>
      <c r="M16" s="6" t="s">
        <v>43</v>
      </c>
      <c r="N16" s="30">
        <v>144581</v>
      </c>
      <c r="O16" s="31">
        <v>144581</v>
      </c>
      <c r="P16" s="6">
        <v>364479</v>
      </c>
      <c r="Q16" s="6">
        <v>0</v>
      </c>
      <c r="R16" s="6">
        <v>18</v>
      </c>
      <c r="S16" s="6" t="s">
        <v>43</v>
      </c>
      <c r="T16" s="31">
        <v>364479</v>
      </c>
      <c r="U16" s="31">
        <v>364479</v>
      </c>
      <c r="V16" s="6">
        <v>239607</v>
      </c>
      <c r="W16" s="6">
        <v>0</v>
      </c>
      <c r="X16" s="6">
        <v>18</v>
      </c>
      <c r="Y16" s="6" t="s">
        <v>43</v>
      </c>
      <c r="Z16" s="31">
        <v>239607</v>
      </c>
      <c r="AA16" s="31">
        <v>239607</v>
      </c>
      <c r="AB16" s="3"/>
      <c r="AD16" s="25"/>
    </row>
    <row r="17" spans="2:30">
      <c r="B17" s="6">
        <v>6</v>
      </c>
      <c r="C17" s="6" t="s">
        <v>43</v>
      </c>
      <c r="D17" s="6" t="s">
        <v>53</v>
      </c>
      <c r="E17" s="6" t="s">
        <v>45</v>
      </c>
      <c r="F17" s="6">
        <v>1</v>
      </c>
      <c r="G17" s="6" t="s">
        <v>43</v>
      </c>
      <c r="H17" s="6">
        <v>222030</v>
      </c>
      <c r="I17" s="6" t="s">
        <v>54</v>
      </c>
      <c r="J17" s="6">
        <v>271700</v>
      </c>
      <c r="K17" s="6">
        <v>0</v>
      </c>
      <c r="L17" s="6">
        <v>18</v>
      </c>
      <c r="M17" s="6" t="s">
        <v>43</v>
      </c>
      <c r="N17" s="31">
        <v>271700</v>
      </c>
      <c r="O17" s="31">
        <v>271700</v>
      </c>
      <c r="P17" s="6">
        <v>222030</v>
      </c>
      <c r="Q17" s="6">
        <v>0</v>
      </c>
      <c r="R17" s="6">
        <v>18</v>
      </c>
      <c r="S17" s="6" t="s">
        <v>43</v>
      </c>
      <c r="T17" s="30">
        <v>222030</v>
      </c>
      <c r="U17" s="31">
        <v>222030</v>
      </c>
      <c r="V17" s="6">
        <v>6077500</v>
      </c>
      <c r="W17" s="6">
        <v>0</v>
      </c>
      <c r="X17" s="6">
        <v>18</v>
      </c>
      <c r="Y17" s="6" t="s">
        <v>43</v>
      </c>
      <c r="Z17" s="31">
        <v>6077500</v>
      </c>
      <c r="AA17" s="31">
        <v>6077500</v>
      </c>
      <c r="AB17" s="3"/>
      <c r="AD17" s="25"/>
    </row>
    <row r="18" spans="2:30">
      <c r="B18" s="6">
        <v>7</v>
      </c>
      <c r="C18" s="6" t="s">
        <v>43</v>
      </c>
      <c r="D18" s="6" t="s">
        <v>55</v>
      </c>
      <c r="E18" s="6" t="s">
        <v>45</v>
      </c>
      <c r="F18" s="6">
        <v>1</v>
      </c>
      <c r="G18" s="6" t="s">
        <v>43</v>
      </c>
      <c r="H18" s="6">
        <v>28856</v>
      </c>
      <c r="I18" s="6" t="s">
        <v>54</v>
      </c>
      <c r="J18" s="6">
        <v>33000</v>
      </c>
      <c r="K18" s="6">
        <v>0</v>
      </c>
      <c r="L18" s="6">
        <v>18</v>
      </c>
      <c r="M18" s="6" t="s">
        <v>43</v>
      </c>
      <c r="N18" s="31">
        <v>33000</v>
      </c>
      <c r="O18" s="31">
        <v>33000</v>
      </c>
      <c r="P18" s="6">
        <v>28856</v>
      </c>
      <c r="Q18" s="6">
        <v>0</v>
      </c>
      <c r="R18" s="6">
        <v>18</v>
      </c>
      <c r="S18" s="6" t="s">
        <v>43</v>
      </c>
      <c r="T18" s="30">
        <v>28856</v>
      </c>
      <c r="U18" s="31">
        <v>28856</v>
      </c>
      <c r="V18" s="6">
        <v>47500</v>
      </c>
      <c r="W18" s="6">
        <v>0</v>
      </c>
      <c r="X18" s="6">
        <v>18</v>
      </c>
      <c r="Y18" s="6" t="s">
        <v>43</v>
      </c>
      <c r="Z18" s="31">
        <v>47500</v>
      </c>
      <c r="AA18" s="31">
        <v>47500</v>
      </c>
      <c r="AB18" s="3"/>
      <c r="AD18" s="25"/>
    </row>
    <row r="19" spans="2:30">
      <c r="B19" s="6">
        <v>8</v>
      </c>
      <c r="C19" s="6" t="s">
        <v>43</v>
      </c>
      <c r="D19" s="6" t="s">
        <v>56</v>
      </c>
      <c r="E19" s="6" t="s">
        <v>45</v>
      </c>
      <c r="F19" s="6">
        <v>1</v>
      </c>
      <c r="G19" s="6" t="s">
        <v>43</v>
      </c>
      <c r="H19" s="6">
        <v>9520</v>
      </c>
      <c r="I19" s="6" t="s">
        <v>46</v>
      </c>
      <c r="J19" s="6">
        <v>9520</v>
      </c>
      <c r="K19" s="6">
        <v>0</v>
      </c>
      <c r="L19" s="6">
        <v>18</v>
      </c>
      <c r="M19" s="6" t="s">
        <v>43</v>
      </c>
      <c r="N19" s="30">
        <v>9520</v>
      </c>
      <c r="O19" s="31">
        <v>9520</v>
      </c>
      <c r="P19" s="6">
        <v>11876</v>
      </c>
      <c r="Q19" s="6">
        <v>0</v>
      </c>
      <c r="R19" s="6">
        <v>18</v>
      </c>
      <c r="S19" s="6" t="s">
        <v>43</v>
      </c>
      <c r="T19" s="31">
        <v>11876</v>
      </c>
      <c r="U19" s="31">
        <v>11876</v>
      </c>
      <c r="V19" s="6">
        <v>19900</v>
      </c>
      <c r="W19" s="6">
        <v>0</v>
      </c>
      <c r="X19" s="6">
        <v>18</v>
      </c>
      <c r="Y19" s="6" t="s">
        <v>43</v>
      </c>
      <c r="Z19" s="31">
        <v>19900</v>
      </c>
      <c r="AA19" s="31">
        <v>19900</v>
      </c>
      <c r="AB19" s="3"/>
      <c r="AD19" s="25"/>
    </row>
    <row r="20" spans="2:30">
      <c r="B20" s="6">
        <v>9</v>
      </c>
      <c r="C20" s="6" t="s">
        <v>43</v>
      </c>
      <c r="D20" s="6" t="s">
        <v>57</v>
      </c>
      <c r="E20" s="6" t="s">
        <v>45</v>
      </c>
      <c r="F20" s="6">
        <v>1</v>
      </c>
      <c r="G20" s="6" t="s">
        <v>43</v>
      </c>
      <c r="H20" s="6">
        <v>10440</v>
      </c>
      <c r="I20" s="6" t="s">
        <v>46</v>
      </c>
      <c r="J20" s="6">
        <v>10440</v>
      </c>
      <c r="K20" s="6">
        <v>0</v>
      </c>
      <c r="L20" s="6">
        <v>18</v>
      </c>
      <c r="M20" s="6" t="s">
        <v>43</v>
      </c>
      <c r="N20" s="30">
        <v>10440</v>
      </c>
      <c r="O20" s="31">
        <v>10440</v>
      </c>
      <c r="P20" s="6">
        <v>15177.6</v>
      </c>
      <c r="Q20" s="6">
        <v>0</v>
      </c>
      <c r="R20" s="6">
        <v>18</v>
      </c>
      <c r="S20" s="6" t="s">
        <v>43</v>
      </c>
      <c r="T20" s="31">
        <v>15177.6</v>
      </c>
      <c r="U20" s="31">
        <v>15177.6</v>
      </c>
      <c r="V20" s="6">
        <v>18000</v>
      </c>
      <c r="W20" s="6">
        <v>0</v>
      </c>
      <c r="X20" s="6">
        <v>18</v>
      </c>
      <c r="Y20" s="6" t="s">
        <v>43</v>
      </c>
      <c r="Z20" s="31">
        <v>18000</v>
      </c>
      <c r="AA20" s="31">
        <v>18000</v>
      </c>
      <c r="AB20" s="3"/>
      <c r="AD20" s="25"/>
    </row>
    <row r="21" spans="2:30">
      <c r="B21" s="52" t="s">
        <v>58</v>
      </c>
      <c r="C21" s="52"/>
      <c r="D21" s="52"/>
      <c r="E21" s="52"/>
      <c r="F21" s="52"/>
      <c r="G21" s="52"/>
      <c r="H21" s="52"/>
      <c r="I21" s="52"/>
      <c r="J21" s="28"/>
      <c r="K21" s="7">
        <v>0</v>
      </c>
      <c r="L21" s="20">
        <v>115470.18</v>
      </c>
      <c r="M21" s="28"/>
      <c r="N21" s="28"/>
      <c r="O21" s="32">
        <v>641501</v>
      </c>
      <c r="P21" s="28"/>
      <c r="Q21" s="7">
        <v>0</v>
      </c>
      <c r="R21" s="20">
        <v>160635.35</v>
      </c>
      <c r="S21" s="28"/>
      <c r="T21" s="28"/>
      <c r="U21" s="32">
        <v>892418.6</v>
      </c>
      <c r="V21" s="28"/>
      <c r="W21" s="7">
        <v>0</v>
      </c>
      <c r="X21" s="20">
        <v>1233973.26</v>
      </c>
      <c r="Y21" s="28"/>
      <c r="Z21" s="28"/>
      <c r="AA21" s="32">
        <v>6855407</v>
      </c>
      <c r="AD21" s="25"/>
    </row>
    <row r="22" spans="2:30">
      <c r="B22" s="44" t="s">
        <v>59</v>
      </c>
      <c r="C22" s="44"/>
      <c r="D22" s="44"/>
      <c r="E22" s="44"/>
      <c r="F22" s="44"/>
      <c r="G22" s="44"/>
      <c r="H22" s="44"/>
      <c r="I22" s="44"/>
      <c r="J22" s="28" t="s">
        <v>60</v>
      </c>
      <c r="K22" s="7">
        <v>0</v>
      </c>
      <c r="L22" s="28"/>
      <c r="M22" s="28"/>
      <c r="N22" s="28"/>
      <c r="O22" s="7">
        <v>0</v>
      </c>
      <c r="P22" s="28" t="s">
        <v>60</v>
      </c>
      <c r="Q22" s="7">
        <v>0</v>
      </c>
      <c r="R22" s="28"/>
      <c r="S22" s="28"/>
      <c r="T22" s="28"/>
      <c r="U22" s="7">
        <v>0</v>
      </c>
      <c r="V22" s="28" t="s">
        <v>60</v>
      </c>
      <c r="W22" s="7">
        <v>0</v>
      </c>
      <c r="X22" s="28"/>
      <c r="Y22" s="28"/>
      <c r="Z22" s="28"/>
      <c r="AA22" s="7">
        <v>0</v>
      </c>
      <c r="AD22" s="25"/>
    </row>
    <row r="23" spans="2:30">
      <c r="B23" s="52" t="s">
        <v>61</v>
      </c>
      <c r="C23" s="52"/>
      <c r="D23" s="52"/>
      <c r="E23" s="52"/>
      <c r="F23" s="52"/>
      <c r="G23" s="52"/>
      <c r="H23" s="52"/>
      <c r="I23" s="52"/>
      <c r="J23" s="28"/>
      <c r="K23" s="28"/>
      <c r="L23" s="28"/>
      <c r="M23" s="28"/>
      <c r="N23" s="28"/>
      <c r="O23" s="32">
        <v>115470.18</v>
      </c>
      <c r="P23" s="28"/>
      <c r="Q23" s="28"/>
      <c r="R23" s="28"/>
      <c r="S23" s="28"/>
      <c r="T23" s="28"/>
      <c r="U23" s="32">
        <v>160635.35</v>
      </c>
      <c r="V23" s="28"/>
      <c r="W23" s="28"/>
      <c r="X23" s="28"/>
      <c r="Y23" s="28"/>
      <c r="Z23" s="28"/>
      <c r="AA23" s="32">
        <v>1233973.26</v>
      </c>
      <c r="AD23" s="25"/>
    </row>
    <row r="24" spans="2:30">
      <c r="B24" s="52" t="s">
        <v>62</v>
      </c>
      <c r="C24" s="52"/>
      <c r="D24" s="52"/>
      <c r="E24" s="52"/>
      <c r="F24" s="52"/>
      <c r="G24" s="52"/>
      <c r="H24" s="52"/>
      <c r="I24" s="52"/>
      <c r="J24" s="28"/>
      <c r="K24" s="28"/>
      <c r="L24" s="28"/>
      <c r="M24" s="28"/>
      <c r="N24" s="29" t="s">
        <v>63</v>
      </c>
      <c r="O24" s="32">
        <v>756971.18</v>
      </c>
      <c r="P24" s="28"/>
      <c r="Q24" s="28"/>
      <c r="R24" s="28"/>
      <c r="S24" s="28"/>
      <c r="T24" s="29" t="s">
        <v>63</v>
      </c>
      <c r="U24" s="32">
        <v>1053053.95</v>
      </c>
      <c r="V24" s="28"/>
      <c r="W24" s="28"/>
      <c r="X24" s="28"/>
      <c r="Y24" s="28"/>
      <c r="Z24" s="29" t="s">
        <v>63</v>
      </c>
      <c r="AA24" s="32">
        <v>8089380.2599999998</v>
      </c>
      <c r="AD24" s="25"/>
    </row>
    <row r="25" spans="2:30">
      <c r="B25" s="53" t="s">
        <v>64</v>
      </c>
      <c r="C25" s="54"/>
      <c r="D25" s="54"/>
      <c r="E25" s="54"/>
      <c r="F25" s="54"/>
      <c r="G25" s="54"/>
      <c r="H25" s="54"/>
      <c r="I25" s="54"/>
      <c r="J25" s="53" t="s">
        <v>19</v>
      </c>
      <c r="K25" s="53" t="s">
        <v>19</v>
      </c>
    </row>
    <row r="26" spans="2:30">
      <c r="B26" s="5" t="s">
        <v>65</v>
      </c>
      <c r="C26" s="5" t="s">
        <v>66</v>
      </c>
      <c r="D26" s="53" t="s">
        <v>67</v>
      </c>
      <c r="E26" s="54"/>
      <c r="F26" s="54"/>
      <c r="G26" s="54"/>
      <c r="H26" s="54"/>
      <c r="I26" s="54"/>
      <c r="J26" s="5" t="s">
        <v>68</v>
      </c>
      <c r="K26" s="5" t="s">
        <v>69</v>
      </c>
    </row>
    <row r="27" spans="2:30">
      <c r="B27" s="6">
        <v>1</v>
      </c>
      <c r="C27" s="6" t="s">
        <v>70</v>
      </c>
      <c r="D27" s="55" t="s">
        <v>71</v>
      </c>
      <c r="E27" s="44"/>
      <c r="F27" s="44"/>
      <c r="G27" s="44"/>
      <c r="H27" s="44"/>
      <c r="I27" s="44"/>
      <c r="J27" s="6" t="s">
        <v>72</v>
      </c>
      <c r="K27" s="6" t="s">
        <v>43</v>
      </c>
    </row>
    <row r="28" spans="2:30">
      <c r="B28" s="6">
        <v>2</v>
      </c>
      <c r="C28" s="6" t="s">
        <v>73</v>
      </c>
      <c r="D28" s="55" t="s">
        <v>46</v>
      </c>
      <c r="E28" s="44"/>
      <c r="F28" s="44"/>
      <c r="G28" s="44"/>
      <c r="H28" s="44"/>
      <c r="I28" s="44"/>
      <c r="J28" s="6" t="s">
        <v>72</v>
      </c>
      <c r="K28" s="6" t="s">
        <v>43</v>
      </c>
    </row>
    <row r="29" spans="2:30">
      <c r="B29" s="6">
        <v>3</v>
      </c>
      <c r="C29" s="6" t="s">
        <v>74</v>
      </c>
      <c r="D29" s="55" t="s">
        <v>54</v>
      </c>
      <c r="E29" s="44"/>
      <c r="F29" s="44"/>
      <c r="G29" s="44"/>
      <c r="H29" s="44"/>
      <c r="I29" s="44"/>
      <c r="J29" s="6" t="s">
        <v>72</v>
      </c>
      <c r="K29" s="6" t="s">
        <v>43</v>
      </c>
    </row>
    <row r="30" spans="2:30">
      <c r="B30" s="6">
        <v>4</v>
      </c>
      <c r="C30" s="6" t="s">
        <v>75</v>
      </c>
      <c r="D30" s="55" t="s">
        <v>76</v>
      </c>
      <c r="E30" s="44"/>
      <c r="F30" s="44"/>
      <c r="G30" s="44"/>
      <c r="H30" s="44"/>
      <c r="I30" s="44"/>
      <c r="J30" s="6" t="s">
        <v>72</v>
      </c>
      <c r="K30" s="6" t="s">
        <v>43</v>
      </c>
    </row>
  </sheetData>
  <mergeCells count="58">
    <mergeCell ref="J25:K25"/>
    <mergeCell ref="D27:I27"/>
    <mergeCell ref="D28:I28"/>
    <mergeCell ref="D29:I29"/>
    <mergeCell ref="D30:I30"/>
    <mergeCell ref="B22:I22"/>
    <mergeCell ref="B23:I23"/>
    <mergeCell ref="B24:I24"/>
    <mergeCell ref="B25:I25"/>
    <mergeCell ref="D26:I26"/>
    <mergeCell ref="V6:AA6"/>
    <mergeCell ref="B21:I21"/>
    <mergeCell ref="V7:AA7"/>
    <mergeCell ref="V8:X8"/>
    <mergeCell ref="Y8:AA8"/>
    <mergeCell ref="V9:AA9"/>
    <mergeCell ref="V10:AA10"/>
    <mergeCell ref="J10:O10"/>
    <mergeCell ref="P6:U6"/>
    <mergeCell ref="P7:U7"/>
    <mergeCell ref="P8:R8"/>
    <mergeCell ref="S8:U8"/>
    <mergeCell ref="P9:U9"/>
    <mergeCell ref="P10:U10"/>
    <mergeCell ref="J6:O6"/>
    <mergeCell ref="J7:O7"/>
    <mergeCell ref="V1:AA1"/>
    <mergeCell ref="V2:AA2"/>
    <mergeCell ref="V3:AA3"/>
    <mergeCell ref="V4:AA4"/>
    <mergeCell ref="V5:AA5"/>
    <mergeCell ref="P1:U1"/>
    <mergeCell ref="P2:U2"/>
    <mergeCell ref="P3:U3"/>
    <mergeCell ref="P4:U4"/>
    <mergeCell ref="P5:U5"/>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U90"/>
  <sheetViews>
    <sheetView tabSelected="1" topLeftCell="A7" workbookViewId="0">
      <selection activeCell="L17" sqref="L17"/>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hidden="1" customWidth="1"/>
    <col min="9" max="10" width="22.7109375" style="1" hidden="1" customWidth="1"/>
    <col min="11" max="12" width="22.7109375" style="16" customWidth="1"/>
    <col min="13" max="16" width="22.7109375" style="1" hidden="1" customWidth="1"/>
    <col min="17" max="18" width="22.7109375" style="16" hidden="1" customWidth="1"/>
    <col min="19" max="20" width="22.7109375" style="1" hidden="1" customWidth="1"/>
    <col min="21" max="16384" width="9.140625" style="1"/>
  </cols>
  <sheetData>
    <row r="1" spans="2:21" s="16" customFormat="1">
      <c r="I1" s="57" t="s">
        <v>194</v>
      </c>
      <c r="J1" s="57"/>
      <c r="K1" s="57" t="s">
        <v>195</v>
      </c>
      <c r="L1" s="57"/>
      <c r="M1" s="36"/>
      <c r="N1" s="36"/>
      <c r="O1" s="57" t="s">
        <v>194</v>
      </c>
      <c r="P1" s="57"/>
      <c r="Q1" s="57" t="s">
        <v>195</v>
      </c>
      <c r="R1" s="57"/>
    </row>
    <row r="2" spans="2:21" ht="15" thickBot="1">
      <c r="B2" s="62"/>
      <c r="C2" s="62"/>
      <c r="D2" s="38" t="s">
        <v>0</v>
      </c>
      <c r="E2" s="38" t="s">
        <v>0</v>
      </c>
      <c r="F2" s="63" t="s">
        <v>1</v>
      </c>
      <c r="G2" s="63" t="s">
        <v>1</v>
      </c>
      <c r="H2" s="63" t="s">
        <v>1</v>
      </c>
      <c r="I2" s="59" t="s">
        <v>77</v>
      </c>
      <c r="J2" s="59" t="s">
        <v>77</v>
      </c>
      <c r="K2" s="59" t="s">
        <v>77</v>
      </c>
      <c r="L2" s="59" t="s">
        <v>77</v>
      </c>
      <c r="M2" s="59" t="s">
        <v>78</v>
      </c>
      <c r="N2" s="59" t="s">
        <v>78</v>
      </c>
      <c r="O2" s="59" t="s">
        <v>79</v>
      </c>
      <c r="P2" s="59" t="s">
        <v>79</v>
      </c>
      <c r="Q2" s="59" t="s">
        <v>79</v>
      </c>
      <c r="R2" s="59" t="s">
        <v>79</v>
      </c>
      <c r="S2" s="56"/>
      <c r="T2" s="56"/>
    </row>
    <row r="3" spans="2:21">
      <c r="B3" s="62"/>
      <c r="C3" s="62"/>
      <c r="D3" s="38" t="s">
        <v>0</v>
      </c>
      <c r="E3" s="38" t="s">
        <v>0</v>
      </c>
      <c r="F3" s="63" t="s">
        <v>5</v>
      </c>
      <c r="G3" s="63" t="s">
        <v>5</v>
      </c>
      <c r="H3" s="63" t="s">
        <v>5</v>
      </c>
      <c r="I3" s="61" t="s">
        <v>6</v>
      </c>
      <c r="J3" s="61" t="s">
        <v>6</v>
      </c>
      <c r="K3" s="61" t="s">
        <v>6</v>
      </c>
      <c r="L3" s="61" t="s">
        <v>6</v>
      </c>
      <c r="M3" s="58" t="s">
        <v>7</v>
      </c>
      <c r="N3" s="58" t="s">
        <v>7</v>
      </c>
      <c r="O3" s="58" t="s">
        <v>8</v>
      </c>
      <c r="P3" s="58" t="s">
        <v>8</v>
      </c>
      <c r="Q3" s="58" t="s">
        <v>8</v>
      </c>
      <c r="R3" s="58" t="s">
        <v>8</v>
      </c>
      <c r="S3" s="58"/>
      <c r="T3" s="58"/>
    </row>
    <row r="4" spans="2:21">
      <c r="B4" s="62"/>
      <c r="C4" s="62"/>
      <c r="D4" s="38" t="s">
        <v>0</v>
      </c>
      <c r="E4" s="38" t="s">
        <v>0</v>
      </c>
      <c r="F4" s="63" t="s">
        <v>9</v>
      </c>
      <c r="G4" s="63" t="s">
        <v>9</v>
      </c>
      <c r="H4" s="63" t="s">
        <v>9</v>
      </c>
      <c r="I4" s="61" t="s">
        <v>10</v>
      </c>
      <c r="J4" s="61" t="s">
        <v>10</v>
      </c>
      <c r="K4" s="61" t="s">
        <v>10</v>
      </c>
      <c r="L4" s="61" t="s">
        <v>10</v>
      </c>
      <c r="M4" s="58" t="s">
        <v>10</v>
      </c>
      <c r="N4" s="58" t="s">
        <v>10</v>
      </c>
      <c r="O4" s="58" t="s">
        <v>10</v>
      </c>
      <c r="P4" s="58" t="s">
        <v>10</v>
      </c>
      <c r="Q4" s="58" t="s">
        <v>10</v>
      </c>
      <c r="R4" s="58" t="s">
        <v>10</v>
      </c>
      <c r="S4" s="58"/>
      <c r="T4" s="58"/>
    </row>
    <row r="5" spans="2:21">
      <c r="B5" s="62"/>
      <c r="C5" s="62"/>
      <c r="D5" s="38" t="s">
        <v>0</v>
      </c>
      <c r="E5" s="38" t="s">
        <v>0</v>
      </c>
      <c r="F5" s="63" t="s">
        <v>11</v>
      </c>
      <c r="G5" s="63" t="s">
        <v>11</v>
      </c>
      <c r="H5" s="63" t="s">
        <v>11</v>
      </c>
      <c r="I5" s="61" t="s">
        <v>12</v>
      </c>
      <c r="J5" s="61" t="s">
        <v>12</v>
      </c>
      <c r="K5" s="61" t="s">
        <v>12</v>
      </c>
      <c r="L5" s="61" t="s">
        <v>12</v>
      </c>
      <c r="M5" s="58" t="s">
        <v>12</v>
      </c>
      <c r="N5" s="58" t="s">
        <v>12</v>
      </c>
      <c r="O5" s="58" t="s">
        <v>12</v>
      </c>
      <c r="P5" s="58" t="s">
        <v>12</v>
      </c>
      <c r="Q5" s="58" t="s">
        <v>12</v>
      </c>
      <c r="R5" s="58" t="s">
        <v>12</v>
      </c>
      <c r="S5" s="58"/>
      <c r="T5" s="58"/>
    </row>
    <row r="6" spans="2:21" ht="15" thickBot="1">
      <c r="B6" s="62"/>
      <c r="C6" s="62"/>
      <c r="D6" s="38" t="s">
        <v>0</v>
      </c>
      <c r="E6" s="38" t="s">
        <v>0</v>
      </c>
      <c r="F6" s="62"/>
      <c r="G6" s="62"/>
      <c r="H6" s="62"/>
      <c r="I6" s="61" t="s">
        <v>13</v>
      </c>
      <c r="J6" s="61" t="s">
        <v>13</v>
      </c>
      <c r="K6" s="61" t="s">
        <v>13</v>
      </c>
      <c r="L6" s="61" t="s">
        <v>13</v>
      </c>
      <c r="M6" s="58" t="s">
        <v>13</v>
      </c>
      <c r="N6" s="58" t="s">
        <v>13</v>
      </c>
      <c r="O6" s="58" t="s">
        <v>13</v>
      </c>
      <c r="P6" s="58" t="s">
        <v>13</v>
      </c>
      <c r="Q6" s="58" t="s">
        <v>13</v>
      </c>
      <c r="R6" s="58" t="s">
        <v>13</v>
      </c>
      <c r="S6" s="58"/>
      <c r="T6" s="58"/>
    </row>
    <row r="7" spans="2:21" ht="15" thickBot="1">
      <c r="B7" s="64" t="s">
        <v>14</v>
      </c>
      <c r="C7" s="64" t="s">
        <v>14</v>
      </c>
      <c r="D7" s="64" t="s">
        <v>14</v>
      </c>
      <c r="E7" s="64" t="s">
        <v>14</v>
      </c>
      <c r="F7" s="64" t="s">
        <v>14</v>
      </c>
      <c r="G7" s="64" t="s">
        <v>14</v>
      </c>
      <c r="H7" s="64" t="s">
        <v>14</v>
      </c>
      <c r="I7" s="60" t="s">
        <v>15</v>
      </c>
      <c r="J7" s="60" t="s">
        <v>15</v>
      </c>
      <c r="K7" s="60" t="s">
        <v>15</v>
      </c>
      <c r="L7" s="60" t="s">
        <v>15</v>
      </c>
      <c r="M7" s="56" t="s">
        <v>16</v>
      </c>
      <c r="N7" s="56" t="s">
        <v>16</v>
      </c>
      <c r="O7" s="56" t="s">
        <v>17</v>
      </c>
      <c r="P7" s="56" t="s">
        <v>17</v>
      </c>
      <c r="Q7" s="56" t="s">
        <v>17</v>
      </c>
      <c r="R7" s="56" t="s">
        <v>17</v>
      </c>
      <c r="S7" s="56"/>
      <c r="T7" s="56"/>
    </row>
    <row r="8" spans="2:21" ht="15" thickBot="1">
      <c r="B8" s="60" t="s">
        <v>18</v>
      </c>
      <c r="C8" s="60" t="s">
        <v>18</v>
      </c>
      <c r="D8" s="60" t="s">
        <v>18</v>
      </c>
      <c r="E8" s="60" t="s">
        <v>18</v>
      </c>
      <c r="F8" s="60" t="s">
        <v>18</v>
      </c>
      <c r="G8" s="60" t="s">
        <v>18</v>
      </c>
      <c r="H8" s="60" t="s">
        <v>18</v>
      </c>
      <c r="I8" s="60" t="s">
        <v>19</v>
      </c>
      <c r="J8" s="60" t="s">
        <v>19</v>
      </c>
      <c r="K8" s="60" t="s">
        <v>19</v>
      </c>
      <c r="L8" s="60" t="s">
        <v>19</v>
      </c>
      <c r="M8" s="56" t="s">
        <v>19</v>
      </c>
      <c r="N8" s="56" t="s">
        <v>19</v>
      </c>
      <c r="O8" s="56" t="s">
        <v>19</v>
      </c>
      <c r="P8" s="56" t="s">
        <v>19</v>
      </c>
      <c r="Q8" s="56" t="s">
        <v>19</v>
      </c>
      <c r="R8" s="56" t="s">
        <v>19</v>
      </c>
      <c r="S8" s="56"/>
      <c r="T8" s="56"/>
    </row>
    <row r="9" spans="2:21" ht="15" thickBot="1">
      <c r="B9" s="60" t="s">
        <v>80</v>
      </c>
      <c r="C9" s="60" t="s">
        <v>80</v>
      </c>
      <c r="D9" s="60" t="s">
        <v>80</v>
      </c>
      <c r="E9" s="60" t="s">
        <v>80</v>
      </c>
      <c r="F9" s="60" t="s">
        <v>80</v>
      </c>
      <c r="G9" s="60" t="s">
        <v>80</v>
      </c>
      <c r="H9" s="60" t="s">
        <v>80</v>
      </c>
      <c r="I9" s="60" t="s">
        <v>81</v>
      </c>
      <c r="J9" s="60" t="s">
        <v>81</v>
      </c>
      <c r="K9" s="60" t="s">
        <v>81</v>
      </c>
      <c r="L9" s="60" t="s">
        <v>81</v>
      </c>
      <c r="M9" s="56" t="s">
        <v>81</v>
      </c>
      <c r="N9" s="56" t="s">
        <v>81</v>
      </c>
      <c r="O9" s="56" t="s">
        <v>81</v>
      </c>
      <c r="P9" s="56" t="s">
        <v>81</v>
      </c>
      <c r="Q9" s="56" t="s">
        <v>81</v>
      </c>
      <c r="R9" s="56" t="s">
        <v>81</v>
      </c>
      <c r="S9" s="56"/>
      <c r="T9" s="56"/>
    </row>
    <row r="10" spans="2:21" ht="15" thickBot="1">
      <c r="B10" s="65" t="s">
        <v>23</v>
      </c>
      <c r="C10" s="65" t="s">
        <v>23</v>
      </c>
      <c r="D10" s="65" t="s">
        <v>23</v>
      </c>
      <c r="E10" s="65" t="s">
        <v>23</v>
      </c>
      <c r="F10" s="60" t="s">
        <v>24</v>
      </c>
      <c r="G10" s="60" t="s">
        <v>24</v>
      </c>
      <c r="H10" s="60" t="s">
        <v>24</v>
      </c>
      <c r="I10" s="60" t="s">
        <v>21</v>
      </c>
      <c r="J10" s="60" t="s">
        <v>21</v>
      </c>
      <c r="K10" s="60" t="s">
        <v>21</v>
      </c>
      <c r="L10" s="60" t="s">
        <v>21</v>
      </c>
      <c r="M10" s="56" t="s">
        <v>21</v>
      </c>
      <c r="N10" s="56" t="s">
        <v>21</v>
      </c>
      <c r="O10" s="56" t="s">
        <v>21</v>
      </c>
      <c r="P10" s="56" t="s">
        <v>21</v>
      </c>
      <c r="Q10" s="56" t="s">
        <v>21</v>
      </c>
      <c r="R10" s="56" t="s">
        <v>21</v>
      </c>
      <c r="S10" s="56"/>
      <c r="T10" s="56"/>
    </row>
    <row r="11" spans="2:21" ht="15" thickBot="1">
      <c r="B11" s="65" t="s">
        <v>23</v>
      </c>
      <c r="C11" s="65" t="s">
        <v>23</v>
      </c>
      <c r="D11" s="65" t="s">
        <v>23</v>
      </c>
      <c r="E11" s="65" t="s">
        <v>23</v>
      </c>
      <c r="F11" s="60" t="s">
        <v>82</v>
      </c>
      <c r="G11" s="60" t="s">
        <v>82</v>
      </c>
      <c r="H11" s="60" t="s">
        <v>82</v>
      </c>
      <c r="I11" s="60" t="s">
        <v>22</v>
      </c>
      <c r="J11" s="60" t="s">
        <v>22</v>
      </c>
      <c r="K11" s="60" t="s">
        <v>22</v>
      </c>
      <c r="L11" s="60" t="s">
        <v>22</v>
      </c>
      <c r="M11" s="56" t="s">
        <v>22</v>
      </c>
      <c r="N11" s="56" t="s">
        <v>22</v>
      </c>
      <c r="O11" s="56" t="s">
        <v>22</v>
      </c>
      <c r="P11" s="56" t="s">
        <v>22</v>
      </c>
      <c r="Q11" s="56" t="s">
        <v>22</v>
      </c>
      <c r="R11" s="56" t="s">
        <v>22</v>
      </c>
      <c r="S11" s="56" t="s">
        <v>193</v>
      </c>
      <c r="T11" s="56"/>
    </row>
    <row r="12" spans="2:21" ht="15" thickBot="1">
      <c r="B12" s="11" t="s">
        <v>65</v>
      </c>
      <c r="C12" s="11" t="s">
        <v>30</v>
      </c>
      <c r="D12" s="11" t="s">
        <v>83</v>
      </c>
      <c r="E12" s="11" t="s">
        <v>31</v>
      </c>
      <c r="F12" s="11" t="s">
        <v>84</v>
      </c>
      <c r="G12" s="11" t="s">
        <v>33</v>
      </c>
      <c r="H12" s="11" t="s">
        <v>85</v>
      </c>
      <c r="I12" s="11" t="s">
        <v>41</v>
      </c>
      <c r="J12" s="11" t="s">
        <v>86</v>
      </c>
      <c r="K12" s="11" t="s">
        <v>41</v>
      </c>
      <c r="L12" s="11" t="s">
        <v>86</v>
      </c>
      <c r="M12" s="11" t="s">
        <v>41</v>
      </c>
      <c r="N12" s="11" t="s">
        <v>86</v>
      </c>
      <c r="O12" s="11" t="s">
        <v>41</v>
      </c>
      <c r="P12" s="11" t="s">
        <v>86</v>
      </c>
      <c r="Q12" s="11" t="s">
        <v>41</v>
      </c>
      <c r="R12" s="11" t="s">
        <v>86</v>
      </c>
      <c r="S12" s="11" t="s">
        <v>41</v>
      </c>
      <c r="T12" s="11" t="s">
        <v>86</v>
      </c>
    </row>
    <row r="13" spans="2:21" ht="15" thickBot="1">
      <c r="B13" s="12"/>
      <c r="C13" s="12"/>
      <c r="D13" s="12"/>
      <c r="E13" s="12"/>
      <c r="F13" s="12"/>
      <c r="G13" s="12"/>
      <c r="H13" s="22">
        <f>SUM(H14+H17+H21+H24+H30+H49+H78+H82+H87)</f>
        <v>470978</v>
      </c>
      <c r="I13" s="13"/>
      <c r="J13" s="22">
        <f>SUM(J14+J17+J21+J24+J30+J49+J78+J82+J87)</f>
        <v>641501</v>
      </c>
      <c r="K13" s="18"/>
      <c r="L13" s="22">
        <f>SUM(L14+L17+L21+L24+L30+L49+L78+L82+L87)</f>
        <v>498572</v>
      </c>
      <c r="M13" s="18"/>
      <c r="N13" s="22">
        <f>SUM(N14+N17+N21+N24+N30+N49+N78+N82+N87)</f>
        <v>888681.1</v>
      </c>
      <c r="O13" s="13"/>
      <c r="P13" s="22">
        <f>SUM(P14+P17+P21+P24+P30+P49+P78+P82+P87)</f>
        <v>1029207</v>
      </c>
      <c r="Q13" s="13"/>
      <c r="R13" s="22">
        <f>SUM(R14+R17+R21+R24+R30+R49+R78+R82+R87)</f>
        <v>860808</v>
      </c>
      <c r="S13" s="13"/>
      <c r="T13" s="22">
        <f>SUM(T14+T17+T21+T24+T30+T49+T78+T82+T87)</f>
        <v>436217.5</v>
      </c>
    </row>
    <row r="14" spans="2:21" ht="15" thickBot="1">
      <c r="B14" s="12">
        <v>1</v>
      </c>
      <c r="C14" s="12" t="s">
        <v>43</v>
      </c>
      <c r="D14" s="12" t="s">
        <v>44</v>
      </c>
      <c r="E14" s="12" t="s">
        <v>87</v>
      </c>
      <c r="F14" s="12" t="s">
        <v>45</v>
      </c>
      <c r="G14" s="12">
        <v>1</v>
      </c>
      <c r="H14" s="18">
        <f>SUM(H15:H16)</f>
        <v>25500</v>
      </c>
      <c r="I14" s="13"/>
      <c r="J14" s="18">
        <f>SUM(J15:J16)</f>
        <v>33000</v>
      </c>
      <c r="K14" s="13"/>
      <c r="L14" s="18">
        <f>SUM(L15:L16)</f>
        <v>22500</v>
      </c>
      <c r="M14" s="13"/>
      <c r="N14" s="18">
        <f>SUM(N15:N16)</f>
        <v>48300</v>
      </c>
      <c r="O14" s="13"/>
      <c r="P14" s="18">
        <f>SUM(P15:P16)</f>
        <v>120000</v>
      </c>
      <c r="Q14" s="13"/>
      <c r="R14" s="18">
        <f>SUM(R15:R16)</f>
        <v>93000</v>
      </c>
      <c r="S14" s="13"/>
      <c r="T14" s="18">
        <f>SUM(T15:T16)</f>
        <v>22500</v>
      </c>
      <c r="U14" s="1">
        <f>L14*1.18</f>
        <v>26550</v>
      </c>
    </row>
    <row r="15" spans="2:21" ht="15" hidden="1" thickBot="1">
      <c r="B15" s="4">
        <v>1</v>
      </c>
      <c r="C15" s="4" t="s">
        <v>43</v>
      </c>
      <c r="D15" s="4" t="s">
        <v>89</v>
      </c>
      <c r="E15" s="4" t="s">
        <v>89</v>
      </c>
      <c r="F15" s="4" t="s">
        <v>90</v>
      </c>
      <c r="G15" s="4">
        <v>30</v>
      </c>
      <c r="H15" s="19">
        <v>10500</v>
      </c>
      <c r="I15" s="7">
        <v>600</v>
      </c>
      <c r="J15" s="20">
        <f t="shared" ref="J15:J16" si="0">I15*$G15</f>
        <v>18000</v>
      </c>
      <c r="K15" s="7">
        <v>350</v>
      </c>
      <c r="L15" s="20">
        <f t="shared" ref="L15:L16" si="1">K15*$G15</f>
        <v>10500</v>
      </c>
      <c r="M15" s="7">
        <v>350</v>
      </c>
      <c r="N15" s="33">
        <f t="shared" ref="N15:N16" si="2">M15*$G15</f>
        <v>10500</v>
      </c>
      <c r="O15" s="7">
        <v>1500</v>
      </c>
      <c r="P15" s="20">
        <f>O15*$G15</f>
        <v>45000</v>
      </c>
      <c r="Q15" s="7">
        <v>1200</v>
      </c>
      <c r="R15" s="20">
        <f>Q15*$G15</f>
        <v>36000</v>
      </c>
      <c r="S15" s="7">
        <f>MIN(K15,M15,Q15)</f>
        <v>350</v>
      </c>
      <c r="T15" s="20">
        <f>S15*$G15</f>
        <v>10500</v>
      </c>
    </row>
    <row r="16" spans="2:21" ht="15" hidden="1" thickBot="1">
      <c r="B16" s="4">
        <v>2</v>
      </c>
      <c r="C16" s="4" t="s">
        <v>43</v>
      </c>
      <c r="D16" s="4" t="s">
        <v>92</v>
      </c>
      <c r="E16" s="4" t="s">
        <v>92</v>
      </c>
      <c r="F16" s="4" t="s">
        <v>90</v>
      </c>
      <c r="G16" s="4">
        <v>30</v>
      </c>
      <c r="H16" s="19">
        <v>15000</v>
      </c>
      <c r="I16" s="7">
        <v>500</v>
      </c>
      <c r="J16" s="33">
        <f t="shared" si="0"/>
        <v>15000</v>
      </c>
      <c r="K16" s="7">
        <v>400</v>
      </c>
      <c r="L16" s="33">
        <f t="shared" si="1"/>
        <v>12000</v>
      </c>
      <c r="M16" s="7">
        <v>1260</v>
      </c>
      <c r="N16" s="20">
        <f t="shared" si="2"/>
        <v>37800</v>
      </c>
      <c r="O16" s="7">
        <v>2500</v>
      </c>
      <c r="P16" s="20">
        <f>O16*$G16</f>
        <v>75000</v>
      </c>
      <c r="Q16" s="7">
        <v>1900</v>
      </c>
      <c r="R16" s="20">
        <f>Q16*$G16</f>
        <v>57000</v>
      </c>
      <c r="S16" s="7">
        <f>MIN(K16,M16,Q16)</f>
        <v>400</v>
      </c>
      <c r="T16" s="20">
        <f>S16*$G16</f>
        <v>12000</v>
      </c>
    </row>
    <row r="17" spans="2:21" ht="15" thickBot="1">
      <c r="B17" s="12">
        <v>2</v>
      </c>
      <c r="C17" s="12" t="s">
        <v>43</v>
      </c>
      <c r="D17" s="12" t="s">
        <v>48</v>
      </c>
      <c r="E17" s="12" t="s">
        <v>93</v>
      </c>
      <c r="F17" s="12" t="s">
        <v>45</v>
      </c>
      <c r="G17" s="12">
        <v>1</v>
      </c>
      <c r="H17" s="18">
        <f>SUM(H18:H20)</f>
        <v>16370</v>
      </c>
      <c r="I17" s="13"/>
      <c r="J17" s="18">
        <f>SUM(J18:J20)</f>
        <v>22760</v>
      </c>
      <c r="K17" s="13"/>
      <c r="L17" s="18">
        <f>SUM(L18:L20)</f>
        <v>18600</v>
      </c>
      <c r="M17" s="13"/>
      <c r="N17" s="18">
        <f>SUM(N18:N20)</f>
        <v>26000</v>
      </c>
      <c r="O17" s="13"/>
      <c r="P17" s="18">
        <f>SUM(P18:P20)</f>
        <v>36300</v>
      </c>
      <c r="Q17" s="13"/>
      <c r="R17" s="18">
        <f>SUM(R18:R20)</f>
        <v>24700</v>
      </c>
      <c r="S17" s="13"/>
      <c r="T17" s="18">
        <f>SUM(T18:T20)</f>
        <v>16050</v>
      </c>
      <c r="U17" s="35">
        <f>L17*1.18</f>
        <v>21948</v>
      </c>
    </row>
    <row r="18" spans="2:21" ht="15" hidden="1" thickBot="1">
      <c r="B18" s="4">
        <v>3</v>
      </c>
      <c r="C18" s="4" t="s">
        <v>43</v>
      </c>
      <c r="D18" s="4" t="s">
        <v>94</v>
      </c>
      <c r="E18" s="4" t="s">
        <v>94</v>
      </c>
      <c r="F18" s="4" t="s">
        <v>90</v>
      </c>
      <c r="G18" s="4">
        <v>6</v>
      </c>
      <c r="H18" s="19">
        <v>8400</v>
      </c>
      <c r="I18" s="7">
        <v>2410</v>
      </c>
      <c r="J18" s="20">
        <f t="shared" ref="J18:J20" si="3">I18*$G18</f>
        <v>14460</v>
      </c>
      <c r="K18" s="7">
        <v>1800</v>
      </c>
      <c r="L18" s="20">
        <f t="shared" ref="L18:L20" si="4">K18*$G18</f>
        <v>10800</v>
      </c>
      <c r="M18" s="7">
        <v>1400</v>
      </c>
      <c r="N18" s="33">
        <f t="shared" ref="N18:N20" si="5">M18*$G18</f>
        <v>8400</v>
      </c>
      <c r="O18" s="7">
        <v>3100</v>
      </c>
      <c r="P18" s="20">
        <f t="shared" ref="P18:T20" si="6">O18*$G18</f>
        <v>18600</v>
      </c>
      <c r="Q18" s="7">
        <v>1900</v>
      </c>
      <c r="R18" s="20">
        <f t="shared" ref="R18:R20" si="7">Q18*$G18</f>
        <v>11400</v>
      </c>
      <c r="S18" s="7">
        <f t="shared" ref="S18:S20" si="8">MIN(K18,M18,Q18)</f>
        <v>1400</v>
      </c>
      <c r="T18" s="20">
        <f t="shared" si="6"/>
        <v>8400</v>
      </c>
    </row>
    <row r="19" spans="2:21" ht="15" hidden="1" thickBot="1">
      <c r="B19" s="4">
        <v>4</v>
      </c>
      <c r="C19" s="4" t="s">
        <v>43</v>
      </c>
      <c r="D19" s="4" t="s">
        <v>96</v>
      </c>
      <c r="E19" s="4" t="s">
        <v>96</v>
      </c>
      <c r="F19" s="4" t="s">
        <v>90</v>
      </c>
      <c r="G19" s="4">
        <v>3</v>
      </c>
      <c r="H19" s="19">
        <v>4650</v>
      </c>
      <c r="I19" s="7">
        <v>1660</v>
      </c>
      <c r="J19" s="20">
        <f t="shared" si="3"/>
        <v>4980</v>
      </c>
      <c r="K19" s="7">
        <v>1600</v>
      </c>
      <c r="L19" s="20">
        <f t="shared" si="4"/>
        <v>4800</v>
      </c>
      <c r="M19" s="7">
        <v>1550</v>
      </c>
      <c r="N19" s="33">
        <f t="shared" si="5"/>
        <v>4650</v>
      </c>
      <c r="O19" s="7">
        <v>2900</v>
      </c>
      <c r="P19" s="20">
        <f t="shared" si="6"/>
        <v>8700</v>
      </c>
      <c r="Q19" s="7">
        <v>2300</v>
      </c>
      <c r="R19" s="20">
        <f t="shared" si="7"/>
        <v>6900</v>
      </c>
      <c r="S19" s="7">
        <f t="shared" si="8"/>
        <v>1550</v>
      </c>
      <c r="T19" s="20">
        <f t="shared" si="6"/>
        <v>4650</v>
      </c>
    </row>
    <row r="20" spans="2:21" ht="15" hidden="1" thickBot="1">
      <c r="B20" s="4">
        <v>5</v>
      </c>
      <c r="C20" s="4" t="s">
        <v>43</v>
      </c>
      <c r="D20" s="4" t="s">
        <v>98</v>
      </c>
      <c r="E20" s="4" t="s">
        <v>98</v>
      </c>
      <c r="F20" s="4" t="s">
        <v>90</v>
      </c>
      <c r="G20" s="4">
        <v>2</v>
      </c>
      <c r="H20" s="19">
        <v>3320</v>
      </c>
      <c r="I20" s="7">
        <v>1660</v>
      </c>
      <c r="J20" s="33">
        <f t="shared" si="3"/>
        <v>3320</v>
      </c>
      <c r="K20" s="7">
        <v>1500</v>
      </c>
      <c r="L20" s="33">
        <f t="shared" si="4"/>
        <v>3000</v>
      </c>
      <c r="M20" s="7">
        <v>6475</v>
      </c>
      <c r="N20" s="20">
        <f t="shared" si="5"/>
        <v>12950</v>
      </c>
      <c r="O20" s="7">
        <v>4500</v>
      </c>
      <c r="P20" s="20">
        <f t="shared" si="6"/>
        <v>9000</v>
      </c>
      <c r="Q20" s="7">
        <v>3200</v>
      </c>
      <c r="R20" s="20">
        <f t="shared" si="7"/>
        <v>6400</v>
      </c>
      <c r="S20" s="7">
        <f t="shared" si="8"/>
        <v>1500</v>
      </c>
      <c r="T20" s="20">
        <f t="shared" si="6"/>
        <v>3000</v>
      </c>
    </row>
    <row r="21" spans="2:21" ht="15" thickBot="1">
      <c r="B21" s="12">
        <v>3</v>
      </c>
      <c r="C21" s="12" t="s">
        <v>43</v>
      </c>
      <c r="D21" s="12" t="s">
        <v>49</v>
      </c>
      <c r="E21" s="12" t="s">
        <v>100</v>
      </c>
      <c r="F21" s="12" t="s">
        <v>45</v>
      </c>
      <c r="G21" s="12">
        <v>1</v>
      </c>
      <c r="H21" s="18">
        <f>SUM(H22:H23)</f>
        <v>10500</v>
      </c>
      <c r="I21" s="13"/>
      <c r="J21" s="18">
        <f>SUM(J22:J23)</f>
        <v>10500</v>
      </c>
      <c r="K21" s="13"/>
      <c r="L21" s="18">
        <f>SUM(L22:L23)</f>
        <v>8400</v>
      </c>
      <c r="M21" s="13"/>
      <c r="N21" s="18">
        <f>SUM(N22:N23)</f>
        <v>55100</v>
      </c>
      <c r="O21" s="13"/>
      <c r="P21" s="18">
        <f>SUM(P22:P23)</f>
        <v>17500</v>
      </c>
      <c r="Q21" s="13"/>
      <c r="R21" s="18">
        <f>SUM(R22:R23)</f>
        <v>14000</v>
      </c>
      <c r="S21" s="13"/>
      <c r="T21" s="18">
        <f>SUM(T22:T23)</f>
        <v>8400</v>
      </c>
      <c r="U21" s="35">
        <f>L21*1.18</f>
        <v>9912</v>
      </c>
    </row>
    <row r="22" spans="2:21" ht="15" hidden="1" thickBot="1">
      <c r="B22" s="4">
        <v>6</v>
      </c>
      <c r="C22" s="4" t="s">
        <v>43</v>
      </c>
      <c r="D22" s="4" t="s">
        <v>101</v>
      </c>
      <c r="E22" s="4" t="s">
        <v>101</v>
      </c>
      <c r="F22" s="4" t="s">
        <v>90</v>
      </c>
      <c r="G22" s="4">
        <v>1</v>
      </c>
      <c r="H22" s="8">
        <v>500</v>
      </c>
      <c r="I22" s="7">
        <v>500</v>
      </c>
      <c r="J22" s="34">
        <f t="shared" ref="J22:J23" si="9">I22*$G22</f>
        <v>500</v>
      </c>
      <c r="K22" s="7">
        <v>400</v>
      </c>
      <c r="L22" s="34">
        <f t="shared" ref="L22:L23" si="10">K22*$G22</f>
        <v>400</v>
      </c>
      <c r="M22" s="7">
        <v>9500</v>
      </c>
      <c r="N22" s="20">
        <f t="shared" ref="N22:N23" si="11">M22*$G22</f>
        <v>9500</v>
      </c>
      <c r="O22" s="7">
        <v>2500</v>
      </c>
      <c r="P22" s="20">
        <f t="shared" ref="P22:T23" si="12">O22*$G22</f>
        <v>2500</v>
      </c>
      <c r="Q22" s="7">
        <v>1500</v>
      </c>
      <c r="R22" s="20">
        <f t="shared" ref="R22:R23" si="13">Q22*$G22</f>
        <v>1500</v>
      </c>
      <c r="S22" s="7">
        <f t="shared" ref="S22:S23" si="14">MIN(K22,M22,Q22)</f>
        <v>400</v>
      </c>
      <c r="T22" s="20">
        <f t="shared" si="12"/>
        <v>400</v>
      </c>
    </row>
    <row r="23" spans="2:21" ht="15" hidden="1" thickBot="1">
      <c r="B23" s="4">
        <v>7</v>
      </c>
      <c r="C23" s="4" t="s">
        <v>43</v>
      </c>
      <c r="D23" s="4" t="s">
        <v>102</v>
      </c>
      <c r="E23" s="4" t="s">
        <v>102</v>
      </c>
      <c r="F23" s="4" t="s">
        <v>90</v>
      </c>
      <c r="G23" s="4">
        <v>1</v>
      </c>
      <c r="H23" s="19">
        <v>10000</v>
      </c>
      <c r="I23" s="7">
        <v>10000</v>
      </c>
      <c r="J23" s="33">
        <f t="shared" si="9"/>
        <v>10000</v>
      </c>
      <c r="K23" s="7">
        <v>8000</v>
      </c>
      <c r="L23" s="33">
        <f t="shared" si="10"/>
        <v>8000</v>
      </c>
      <c r="M23" s="7">
        <v>45600</v>
      </c>
      <c r="N23" s="20">
        <f t="shared" si="11"/>
        <v>45600</v>
      </c>
      <c r="O23" s="7">
        <v>15000</v>
      </c>
      <c r="P23" s="20">
        <f t="shared" si="12"/>
        <v>15000</v>
      </c>
      <c r="Q23" s="7">
        <v>12500</v>
      </c>
      <c r="R23" s="20">
        <f t="shared" si="13"/>
        <v>12500</v>
      </c>
      <c r="S23" s="7">
        <f t="shared" si="14"/>
        <v>8000</v>
      </c>
      <c r="T23" s="20">
        <f t="shared" si="12"/>
        <v>8000</v>
      </c>
    </row>
    <row r="24" spans="2:21" ht="15" thickBot="1">
      <c r="B24" s="12">
        <v>4</v>
      </c>
      <c r="C24" s="12" t="s">
        <v>43</v>
      </c>
      <c r="D24" s="12" t="s">
        <v>50</v>
      </c>
      <c r="E24" s="12" t="s">
        <v>103</v>
      </c>
      <c r="F24" s="12" t="s">
        <v>45</v>
      </c>
      <c r="G24" s="12">
        <v>1</v>
      </c>
      <c r="H24" s="18">
        <f>SUM(H25:H29)</f>
        <v>78300</v>
      </c>
      <c r="I24" s="13"/>
      <c r="J24" s="18">
        <f>SUM(J25:J29)</f>
        <v>106000</v>
      </c>
      <c r="K24" s="13"/>
      <c r="L24" s="18">
        <f>SUM(L25:L29)</f>
        <v>85500</v>
      </c>
      <c r="M24" s="13"/>
      <c r="N24" s="18">
        <f>SUM(N25:N29)</f>
        <v>120600</v>
      </c>
      <c r="O24" s="13"/>
      <c r="P24" s="18">
        <f>SUM(P25:P29)</f>
        <v>159700</v>
      </c>
      <c r="Q24" s="13"/>
      <c r="R24" s="18">
        <f>SUM(R25:R29)</f>
        <v>114080</v>
      </c>
      <c r="S24" s="13"/>
      <c r="T24" s="18">
        <f>SUM(T25:T29)</f>
        <v>72780</v>
      </c>
      <c r="U24" s="35">
        <f>L24*1.18</f>
        <v>100890</v>
      </c>
    </row>
    <row r="25" spans="2:21" ht="15" hidden="1" thickBot="1">
      <c r="B25" s="4">
        <v>8</v>
      </c>
      <c r="C25" s="4" t="s">
        <v>43</v>
      </c>
      <c r="D25" s="4" t="s">
        <v>104</v>
      </c>
      <c r="E25" s="4" t="s">
        <v>104</v>
      </c>
      <c r="F25" s="4" t="s">
        <v>105</v>
      </c>
      <c r="G25" s="4">
        <v>1</v>
      </c>
      <c r="H25" s="19">
        <v>20000</v>
      </c>
      <c r="I25" s="7">
        <v>20000</v>
      </c>
      <c r="J25" s="33">
        <f t="shared" ref="J25:J29" si="15">I25*$G25</f>
        <v>20000</v>
      </c>
      <c r="K25" s="7">
        <v>18000</v>
      </c>
      <c r="L25" s="33">
        <f t="shared" ref="L25:L29" si="16">K25*$G25</f>
        <v>18000</v>
      </c>
      <c r="M25" s="7">
        <v>43800</v>
      </c>
      <c r="N25" s="20">
        <f t="shared" ref="N25:N29" si="17">M25*$G25</f>
        <v>43800</v>
      </c>
      <c r="O25" s="7">
        <v>45000</v>
      </c>
      <c r="P25" s="20">
        <f t="shared" ref="P25:T29" si="18">O25*$G25</f>
        <v>45000</v>
      </c>
      <c r="Q25" s="7">
        <v>38000</v>
      </c>
      <c r="R25" s="20">
        <f t="shared" ref="R25:R29" si="19">Q25*$G25</f>
        <v>38000</v>
      </c>
      <c r="S25" s="7">
        <f t="shared" ref="S25:S29" si="20">MIN(K25,M25,Q25)</f>
        <v>18000</v>
      </c>
      <c r="T25" s="20">
        <f t="shared" si="18"/>
        <v>18000</v>
      </c>
    </row>
    <row r="26" spans="2:21" ht="15" hidden="1" thickBot="1">
      <c r="B26" s="4">
        <v>9</v>
      </c>
      <c r="C26" s="4" t="s">
        <v>43</v>
      </c>
      <c r="D26" s="4" t="s">
        <v>106</v>
      </c>
      <c r="E26" s="4" t="s">
        <v>106</v>
      </c>
      <c r="F26" s="4" t="s">
        <v>105</v>
      </c>
      <c r="G26" s="4">
        <v>1</v>
      </c>
      <c r="H26" s="19">
        <v>18000</v>
      </c>
      <c r="I26" s="7">
        <v>18000</v>
      </c>
      <c r="J26" s="33">
        <f t="shared" si="15"/>
        <v>18000</v>
      </c>
      <c r="K26" s="7">
        <v>16000</v>
      </c>
      <c r="L26" s="33">
        <f t="shared" si="16"/>
        <v>16000</v>
      </c>
      <c r="M26" s="7">
        <v>24600</v>
      </c>
      <c r="N26" s="20">
        <f t="shared" si="17"/>
        <v>24600</v>
      </c>
      <c r="O26" s="7">
        <v>34500</v>
      </c>
      <c r="P26" s="20">
        <f t="shared" si="18"/>
        <v>34500</v>
      </c>
      <c r="Q26" s="7">
        <v>29000</v>
      </c>
      <c r="R26" s="20">
        <f t="shared" si="19"/>
        <v>29000</v>
      </c>
      <c r="S26" s="7">
        <f t="shared" si="20"/>
        <v>16000</v>
      </c>
      <c r="T26" s="20">
        <f t="shared" si="18"/>
        <v>16000</v>
      </c>
    </row>
    <row r="27" spans="2:21" ht="15" hidden="1" thickBot="1">
      <c r="B27" s="4">
        <v>10</v>
      </c>
      <c r="C27" s="4" t="s">
        <v>43</v>
      </c>
      <c r="D27" s="4" t="s">
        <v>107</v>
      </c>
      <c r="E27" s="4" t="s">
        <v>107</v>
      </c>
      <c r="F27" s="4" t="s">
        <v>105</v>
      </c>
      <c r="G27" s="4">
        <v>1</v>
      </c>
      <c r="H27" s="19">
        <v>7600</v>
      </c>
      <c r="I27" s="7">
        <v>18000</v>
      </c>
      <c r="J27" s="20">
        <f t="shared" si="15"/>
        <v>18000</v>
      </c>
      <c r="K27" s="7">
        <v>12000</v>
      </c>
      <c r="L27" s="20">
        <f t="shared" si="16"/>
        <v>12000</v>
      </c>
      <c r="M27" s="7">
        <v>19500</v>
      </c>
      <c r="N27" s="20">
        <f t="shared" si="17"/>
        <v>19500</v>
      </c>
      <c r="O27" s="7">
        <v>7600</v>
      </c>
      <c r="P27" s="33">
        <f t="shared" si="18"/>
        <v>7600</v>
      </c>
      <c r="Q27" s="7">
        <v>6080</v>
      </c>
      <c r="R27" s="33">
        <f t="shared" si="19"/>
        <v>6080</v>
      </c>
      <c r="S27" s="7">
        <f t="shared" si="20"/>
        <v>6080</v>
      </c>
      <c r="T27" s="33">
        <f t="shared" si="18"/>
        <v>6080</v>
      </c>
    </row>
    <row r="28" spans="2:21" ht="15" hidden="1" thickBot="1">
      <c r="B28" s="4">
        <v>11</v>
      </c>
      <c r="C28" s="4" t="s">
        <v>43</v>
      </c>
      <c r="D28" s="4" t="s">
        <v>107</v>
      </c>
      <c r="E28" s="4" t="s">
        <v>107</v>
      </c>
      <c r="F28" s="4" t="s">
        <v>105</v>
      </c>
      <c r="G28" s="4">
        <v>1</v>
      </c>
      <c r="H28" s="19">
        <v>6000</v>
      </c>
      <c r="I28" s="7">
        <v>18000</v>
      </c>
      <c r="J28" s="20">
        <f t="shared" si="15"/>
        <v>18000</v>
      </c>
      <c r="K28" s="7">
        <v>9500</v>
      </c>
      <c r="L28" s="20">
        <f t="shared" si="16"/>
        <v>9500</v>
      </c>
      <c r="M28" s="7">
        <v>6000</v>
      </c>
      <c r="N28" s="33">
        <f t="shared" si="17"/>
        <v>6000</v>
      </c>
      <c r="O28" s="7">
        <v>7600</v>
      </c>
      <c r="P28" s="20">
        <f t="shared" si="18"/>
        <v>7600</v>
      </c>
      <c r="Q28" s="7">
        <v>6000</v>
      </c>
      <c r="R28" s="20">
        <f t="shared" si="19"/>
        <v>6000</v>
      </c>
      <c r="S28" s="7">
        <f t="shared" si="20"/>
        <v>6000</v>
      </c>
      <c r="T28" s="20">
        <f t="shared" si="18"/>
        <v>6000</v>
      </c>
    </row>
    <row r="29" spans="2:21" ht="15" hidden="1" thickBot="1">
      <c r="B29" s="4">
        <v>12</v>
      </c>
      <c r="C29" s="4" t="s">
        <v>43</v>
      </c>
      <c r="D29" s="4" t="s">
        <v>108</v>
      </c>
      <c r="E29" s="4" t="s">
        <v>108</v>
      </c>
      <c r="F29" s="4" t="s">
        <v>105</v>
      </c>
      <c r="G29" s="4">
        <v>1</v>
      </c>
      <c r="H29" s="19">
        <v>26700</v>
      </c>
      <c r="I29" s="7">
        <v>32000</v>
      </c>
      <c r="J29" s="20">
        <f t="shared" si="15"/>
        <v>32000</v>
      </c>
      <c r="K29" s="7">
        <v>30000</v>
      </c>
      <c r="L29" s="20">
        <f t="shared" si="16"/>
        <v>30000</v>
      </c>
      <c r="M29" s="7">
        <v>26700</v>
      </c>
      <c r="N29" s="33">
        <f t="shared" si="17"/>
        <v>26700</v>
      </c>
      <c r="O29" s="7">
        <v>65000</v>
      </c>
      <c r="P29" s="20">
        <f t="shared" si="18"/>
        <v>65000</v>
      </c>
      <c r="Q29" s="7">
        <v>35000</v>
      </c>
      <c r="R29" s="20">
        <f t="shared" si="19"/>
        <v>35000</v>
      </c>
      <c r="S29" s="7">
        <f t="shared" si="20"/>
        <v>26700</v>
      </c>
      <c r="T29" s="20">
        <f t="shared" si="18"/>
        <v>26700</v>
      </c>
    </row>
    <row r="30" spans="2:21" ht="15" thickBot="1">
      <c r="B30" s="12">
        <v>5</v>
      </c>
      <c r="C30" s="12" t="s">
        <v>43</v>
      </c>
      <c r="D30" s="12" t="s">
        <v>51</v>
      </c>
      <c r="E30" s="12" t="s">
        <v>109</v>
      </c>
      <c r="F30" s="12" t="s">
        <v>52</v>
      </c>
      <c r="G30" s="12">
        <v>1</v>
      </c>
      <c r="H30" s="18">
        <f>SUM(H31:H48)</f>
        <v>95126</v>
      </c>
      <c r="I30" s="13"/>
      <c r="J30" s="18">
        <f>SUM(J31:J48)</f>
        <v>144581</v>
      </c>
      <c r="K30" s="13"/>
      <c r="L30" s="18">
        <f>SUM(L31:L48)</f>
        <v>101978</v>
      </c>
      <c r="M30" s="13"/>
      <c r="N30" s="18">
        <f>SUM(N31:N48)</f>
        <v>364443</v>
      </c>
      <c r="O30" s="13"/>
      <c r="P30" s="18">
        <f>SUM(P31:P48)</f>
        <v>239607</v>
      </c>
      <c r="Q30" s="13"/>
      <c r="R30" s="18">
        <f>SUM(R31:R48)</f>
        <v>223268</v>
      </c>
      <c r="S30" s="13"/>
      <c r="T30" s="18">
        <f>SUM(T31:T48)</f>
        <v>86858</v>
      </c>
      <c r="U30" s="35">
        <f>L30*1.18</f>
        <v>120334.04</v>
      </c>
    </row>
    <row r="31" spans="2:21" ht="15" hidden="1" thickBot="1">
      <c r="B31" s="4">
        <v>13</v>
      </c>
      <c r="C31" s="4" t="s">
        <v>43</v>
      </c>
      <c r="D31" s="4" t="s">
        <v>110</v>
      </c>
      <c r="E31" s="4" t="s">
        <v>110</v>
      </c>
      <c r="F31" s="4" t="s">
        <v>43</v>
      </c>
      <c r="G31" s="4" t="s">
        <v>43</v>
      </c>
      <c r="H31" s="4"/>
      <c r="I31" s="4"/>
      <c r="J31" s="4"/>
      <c r="K31" s="17"/>
      <c r="L31" s="17"/>
      <c r="M31" s="4"/>
      <c r="N31" s="4"/>
      <c r="O31" s="4"/>
      <c r="P31" s="4"/>
      <c r="Q31" s="17"/>
      <c r="R31" s="17"/>
      <c r="S31" s="4"/>
      <c r="T31" s="4"/>
    </row>
    <row r="32" spans="2:21" ht="15" hidden="1" thickBot="1">
      <c r="B32" s="4">
        <v>14</v>
      </c>
      <c r="C32" s="4" t="s">
        <v>43</v>
      </c>
      <c r="D32" s="4" t="s">
        <v>111</v>
      </c>
      <c r="E32" s="4" t="s">
        <v>111</v>
      </c>
      <c r="F32" s="4" t="s">
        <v>112</v>
      </c>
      <c r="G32" s="4">
        <v>2.25</v>
      </c>
      <c r="H32" s="19">
        <v>23625</v>
      </c>
      <c r="I32" s="7">
        <v>32000</v>
      </c>
      <c r="J32" s="20">
        <f t="shared" ref="J32:J33" si="21">I32*$G32</f>
        <v>72000</v>
      </c>
      <c r="K32" s="7">
        <v>16500</v>
      </c>
      <c r="L32" s="20">
        <f t="shared" ref="L32:L33" si="22">K32*$G32</f>
        <v>37125</v>
      </c>
      <c r="M32" s="7">
        <v>35600</v>
      </c>
      <c r="N32" s="20">
        <f t="shared" ref="N32:N33" si="23">M32*$G32</f>
        <v>80100</v>
      </c>
      <c r="O32" s="7">
        <v>10500</v>
      </c>
      <c r="P32" s="33">
        <f t="shared" ref="P32:T33" si="24">O32*$G32</f>
        <v>23625</v>
      </c>
      <c r="Q32" s="7">
        <v>10000</v>
      </c>
      <c r="R32" s="33">
        <f t="shared" ref="R32:R33" si="25">Q32*$G32</f>
        <v>22500</v>
      </c>
      <c r="S32" s="7">
        <f t="shared" ref="S32:S33" si="26">MIN(K32,M32,Q32)</f>
        <v>10000</v>
      </c>
      <c r="T32" s="33">
        <f t="shared" si="24"/>
        <v>22500</v>
      </c>
    </row>
    <row r="33" spans="2:20" ht="15" hidden="1" thickBot="1">
      <c r="B33" s="4">
        <v>15</v>
      </c>
      <c r="C33" s="4" t="s">
        <v>43</v>
      </c>
      <c r="D33" s="4" t="s">
        <v>114</v>
      </c>
      <c r="E33" s="4" t="s">
        <v>114</v>
      </c>
      <c r="F33" s="4" t="s">
        <v>112</v>
      </c>
      <c r="G33" s="4">
        <v>1</v>
      </c>
      <c r="H33" s="8">
        <v>110</v>
      </c>
      <c r="I33" s="7">
        <v>110</v>
      </c>
      <c r="J33" s="34">
        <f t="shared" si="21"/>
        <v>110</v>
      </c>
      <c r="K33" s="7">
        <v>110</v>
      </c>
      <c r="L33" s="34">
        <f t="shared" si="22"/>
        <v>110</v>
      </c>
      <c r="M33" s="7">
        <v>12500</v>
      </c>
      <c r="N33" s="20">
        <f t="shared" si="23"/>
        <v>12500</v>
      </c>
      <c r="O33" s="7">
        <v>230</v>
      </c>
      <c r="P33" s="7">
        <f t="shared" si="24"/>
        <v>230</v>
      </c>
      <c r="Q33" s="7">
        <v>150</v>
      </c>
      <c r="R33" s="7">
        <f t="shared" si="25"/>
        <v>150</v>
      </c>
      <c r="S33" s="7">
        <f t="shared" si="26"/>
        <v>110</v>
      </c>
      <c r="T33" s="7">
        <f t="shared" si="24"/>
        <v>110</v>
      </c>
    </row>
    <row r="34" spans="2:20" ht="15" hidden="1" thickBot="1">
      <c r="B34" s="4">
        <v>16</v>
      </c>
      <c r="C34" s="4" t="s">
        <v>43</v>
      </c>
      <c r="D34" s="4" t="s">
        <v>115</v>
      </c>
      <c r="E34" s="4" t="s">
        <v>115</v>
      </c>
      <c r="F34" s="4" t="s">
        <v>43</v>
      </c>
      <c r="G34" s="4" t="s">
        <v>43</v>
      </c>
      <c r="H34" s="4"/>
      <c r="I34" s="4"/>
      <c r="J34" s="4"/>
      <c r="K34" s="17"/>
      <c r="L34" s="17"/>
      <c r="M34" s="4"/>
      <c r="N34" s="4"/>
      <c r="O34" s="4"/>
      <c r="P34" s="4"/>
      <c r="Q34" s="17"/>
      <c r="R34" s="17"/>
      <c r="S34" s="4"/>
      <c r="T34" s="4"/>
    </row>
    <row r="35" spans="2:20" ht="15" hidden="1" thickBot="1">
      <c r="B35" s="4">
        <v>17</v>
      </c>
      <c r="C35" s="4" t="s">
        <v>43</v>
      </c>
      <c r="D35" s="4" t="s">
        <v>116</v>
      </c>
      <c r="E35" s="4" t="s">
        <v>116</v>
      </c>
      <c r="F35" s="4" t="s">
        <v>112</v>
      </c>
      <c r="G35" s="4">
        <v>3.6</v>
      </c>
      <c r="H35" s="19">
        <v>6840</v>
      </c>
      <c r="I35" s="7">
        <v>1900</v>
      </c>
      <c r="J35" s="33">
        <f t="shared" ref="J35:P48" si="27">I35*$G35</f>
        <v>6840</v>
      </c>
      <c r="K35" s="7">
        <v>1850</v>
      </c>
      <c r="L35" s="33">
        <f t="shared" ref="L35" si="28">K35*$G35</f>
        <v>6660</v>
      </c>
      <c r="M35" s="7">
        <v>6050</v>
      </c>
      <c r="N35" s="20">
        <f t="shared" si="27"/>
        <v>21780</v>
      </c>
      <c r="O35" s="7">
        <v>3500</v>
      </c>
      <c r="P35" s="20">
        <f>O35*$G35</f>
        <v>12600</v>
      </c>
      <c r="Q35" s="7">
        <v>2500</v>
      </c>
      <c r="R35" s="20">
        <f>Q35*$G35</f>
        <v>9000</v>
      </c>
      <c r="S35" s="7">
        <f>MIN(K35,M35,Q35)</f>
        <v>1850</v>
      </c>
      <c r="T35" s="20">
        <f>S35*$G35</f>
        <v>6660</v>
      </c>
    </row>
    <row r="36" spans="2:20" ht="15" hidden="1" thickBot="1">
      <c r="B36" s="4">
        <v>18</v>
      </c>
      <c r="C36" s="4" t="s">
        <v>43</v>
      </c>
      <c r="D36" s="4" t="s">
        <v>118</v>
      </c>
      <c r="E36" s="4" t="s">
        <v>118</v>
      </c>
      <c r="F36" s="4" t="s">
        <v>43</v>
      </c>
      <c r="G36" s="4" t="s">
        <v>43</v>
      </c>
      <c r="H36" s="4"/>
      <c r="I36" s="4"/>
      <c r="J36" s="4"/>
      <c r="K36" s="17"/>
      <c r="L36" s="17"/>
      <c r="M36" s="4"/>
      <c r="N36" s="4"/>
      <c r="O36" s="4"/>
      <c r="P36" s="4"/>
      <c r="Q36" s="17"/>
      <c r="R36" s="17"/>
      <c r="S36" s="4"/>
      <c r="T36" s="4"/>
    </row>
    <row r="37" spans="2:20" ht="15" hidden="1" thickBot="1">
      <c r="B37" s="4">
        <v>19</v>
      </c>
      <c r="C37" s="4" t="s">
        <v>43</v>
      </c>
      <c r="D37" s="4" t="s">
        <v>119</v>
      </c>
      <c r="E37" s="4" t="s">
        <v>119</v>
      </c>
      <c r="F37" s="4" t="s">
        <v>112</v>
      </c>
      <c r="G37" s="4">
        <v>1.5</v>
      </c>
      <c r="H37" s="19">
        <v>3150</v>
      </c>
      <c r="I37" s="7">
        <v>2100</v>
      </c>
      <c r="J37" s="33">
        <f t="shared" ref="J37:J41" si="29">I37*$G37</f>
        <v>3150</v>
      </c>
      <c r="K37" s="7">
        <v>1850</v>
      </c>
      <c r="L37" s="33">
        <f t="shared" ref="L37:L41" si="30">K37*$G37</f>
        <v>2775</v>
      </c>
      <c r="M37" s="7">
        <v>6050</v>
      </c>
      <c r="N37" s="20">
        <f t="shared" ref="N37:N41" si="31">M37*$G37</f>
        <v>9075</v>
      </c>
      <c r="O37" s="7">
        <v>3500</v>
      </c>
      <c r="P37" s="20">
        <f t="shared" si="27"/>
        <v>5250</v>
      </c>
      <c r="Q37" s="7">
        <v>3100</v>
      </c>
      <c r="R37" s="20">
        <f t="shared" ref="R37:R41" si="32">Q37*$G37</f>
        <v>4650</v>
      </c>
      <c r="S37" s="7">
        <f t="shared" ref="S37:S41" si="33">MIN(K37,M37,Q37)</f>
        <v>1850</v>
      </c>
      <c r="T37" s="20">
        <f t="shared" ref="T37" si="34">S37*$G37</f>
        <v>2775</v>
      </c>
    </row>
    <row r="38" spans="2:20" ht="15" hidden="1" thickBot="1">
      <c r="B38" s="4">
        <v>20</v>
      </c>
      <c r="C38" s="4" t="s">
        <v>43</v>
      </c>
      <c r="D38" s="4" t="s">
        <v>121</v>
      </c>
      <c r="E38" s="4" t="s">
        <v>121</v>
      </c>
      <c r="F38" s="4" t="s">
        <v>112</v>
      </c>
      <c r="G38" s="4">
        <v>1.28</v>
      </c>
      <c r="H38" s="19">
        <v>2688</v>
      </c>
      <c r="I38" s="7">
        <v>2100</v>
      </c>
      <c r="J38" s="33">
        <f t="shared" si="29"/>
        <v>2688</v>
      </c>
      <c r="K38" s="7">
        <v>1800</v>
      </c>
      <c r="L38" s="33">
        <f t="shared" si="30"/>
        <v>2304</v>
      </c>
      <c r="M38" s="7">
        <v>6050</v>
      </c>
      <c r="N38" s="20">
        <f t="shared" si="31"/>
        <v>7744</v>
      </c>
      <c r="O38" s="7">
        <v>3500</v>
      </c>
      <c r="P38" s="20">
        <f t="shared" si="27"/>
        <v>4480</v>
      </c>
      <c r="Q38" s="7">
        <v>3100</v>
      </c>
      <c r="R38" s="20">
        <f t="shared" si="32"/>
        <v>3968</v>
      </c>
      <c r="S38" s="7">
        <f t="shared" si="33"/>
        <v>1800</v>
      </c>
      <c r="T38" s="20">
        <f t="shared" ref="T38" si="35">S38*$G38</f>
        <v>2304</v>
      </c>
    </row>
    <row r="39" spans="2:20" ht="15" hidden="1" thickBot="1">
      <c r="B39" s="4">
        <v>21</v>
      </c>
      <c r="C39" s="4" t="s">
        <v>43</v>
      </c>
      <c r="D39" s="4" t="s">
        <v>123</v>
      </c>
      <c r="E39" s="4" t="s">
        <v>123</v>
      </c>
      <c r="F39" s="4" t="s">
        <v>112</v>
      </c>
      <c r="G39" s="4">
        <v>0.84</v>
      </c>
      <c r="H39" s="19">
        <v>1848</v>
      </c>
      <c r="I39" s="7">
        <v>2200</v>
      </c>
      <c r="J39" s="33">
        <f t="shared" si="29"/>
        <v>1848</v>
      </c>
      <c r="K39" s="7">
        <v>1950</v>
      </c>
      <c r="L39" s="33">
        <f t="shared" si="30"/>
        <v>1638</v>
      </c>
      <c r="M39" s="7">
        <v>6050</v>
      </c>
      <c r="N39" s="20">
        <f t="shared" si="31"/>
        <v>5082</v>
      </c>
      <c r="O39" s="7">
        <v>3500</v>
      </c>
      <c r="P39" s="20">
        <f t="shared" si="27"/>
        <v>2940</v>
      </c>
      <c r="Q39" s="7">
        <v>32000</v>
      </c>
      <c r="R39" s="20">
        <f t="shared" si="32"/>
        <v>26880</v>
      </c>
      <c r="S39" s="7">
        <f t="shared" si="33"/>
        <v>1950</v>
      </c>
      <c r="T39" s="20">
        <f t="shared" ref="T39" si="36">S39*$G39</f>
        <v>1638</v>
      </c>
    </row>
    <row r="40" spans="2:20" ht="15" hidden="1" thickBot="1">
      <c r="B40" s="4">
        <v>22</v>
      </c>
      <c r="C40" s="4" t="s">
        <v>43</v>
      </c>
      <c r="D40" s="4" t="s">
        <v>125</v>
      </c>
      <c r="E40" s="4" t="s">
        <v>125</v>
      </c>
      <c r="F40" s="4" t="s">
        <v>112</v>
      </c>
      <c r="G40" s="4">
        <v>3.6</v>
      </c>
      <c r="H40" s="8">
        <v>900</v>
      </c>
      <c r="I40" s="7">
        <v>250</v>
      </c>
      <c r="J40" s="34">
        <f t="shared" si="29"/>
        <v>900</v>
      </c>
      <c r="K40" s="7">
        <v>200</v>
      </c>
      <c r="L40" s="34">
        <f t="shared" si="30"/>
        <v>720</v>
      </c>
      <c r="M40" s="7">
        <v>1450</v>
      </c>
      <c r="N40" s="20">
        <f t="shared" si="31"/>
        <v>5220</v>
      </c>
      <c r="O40" s="7">
        <v>300</v>
      </c>
      <c r="P40" s="20">
        <f t="shared" si="27"/>
        <v>1080</v>
      </c>
      <c r="Q40" s="7">
        <v>250</v>
      </c>
      <c r="R40" s="20">
        <f t="shared" si="32"/>
        <v>900</v>
      </c>
      <c r="S40" s="7">
        <f t="shared" si="33"/>
        <v>200</v>
      </c>
      <c r="T40" s="20">
        <f t="shared" ref="T40" si="37">S40*$G40</f>
        <v>720</v>
      </c>
    </row>
    <row r="41" spans="2:20" ht="15" hidden="1" thickBot="1">
      <c r="B41" s="4">
        <v>23</v>
      </c>
      <c r="C41" s="4" t="s">
        <v>43</v>
      </c>
      <c r="D41" s="4" t="s">
        <v>126</v>
      </c>
      <c r="E41" s="4" t="s">
        <v>126</v>
      </c>
      <c r="F41" s="4" t="s">
        <v>112</v>
      </c>
      <c r="G41" s="4">
        <v>3.6</v>
      </c>
      <c r="H41" s="19">
        <v>2700</v>
      </c>
      <c r="I41" s="7">
        <v>750</v>
      </c>
      <c r="J41" s="33">
        <f t="shared" si="29"/>
        <v>2700</v>
      </c>
      <c r="K41" s="7">
        <v>650</v>
      </c>
      <c r="L41" s="33">
        <f t="shared" si="30"/>
        <v>2340</v>
      </c>
      <c r="M41" s="7">
        <v>5000</v>
      </c>
      <c r="N41" s="20">
        <f t="shared" si="31"/>
        <v>18000</v>
      </c>
      <c r="O41" s="7">
        <v>5600</v>
      </c>
      <c r="P41" s="20">
        <f t="shared" si="27"/>
        <v>20160</v>
      </c>
      <c r="Q41" s="7">
        <v>5600</v>
      </c>
      <c r="R41" s="20">
        <f t="shared" si="32"/>
        <v>20160</v>
      </c>
      <c r="S41" s="7">
        <f t="shared" si="33"/>
        <v>650</v>
      </c>
      <c r="T41" s="20">
        <f t="shared" ref="T41" si="38">S41*$G41</f>
        <v>2340</v>
      </c>
    </row>
    <row r="42" spans="2:20" ht="15" hidden="1" thickBot="1">
      <c r="B42" s="4">
        <v>24</v>
      </c>
      <c r="C42" s="4" t="s">
        <v>43</v>
      </c>
      <c r="D42" s="4" t="s">
        <v>127</v>
      </c>
      <c r="E42" s="4" t="s">
        <v>127</v>
      </c>
      <c r="F42" s="4" t="s">
        <v>43</v>
      </c>
      <c r="G42" s="4" t="s">
        <v>43</v>
      </c>
      <c r="H42" s="4"/>
      <c r="I42" s="4"/>
      <c r="J42" s="4"/>
      <c r="K42" s="17"/>
      <c r="L42" s="17"/>
      <c r="M42" s="4"/>
      <c r="N42" s="4"/>
      <c r="O42" s="4"/>
      <c r="P42" s="4"/>
      <c r="Q42" s="17"/>
      <c r="R42" s="17"/>
      <c r="S42" s="4"/>
      <c r="T42" s="4"/>
    </row>
    <row r="43" spans="2:20" ht="15" hidden="1" thickBot="1">
      <c r="B43" s="4">
        <v>25</v>
      </c>
      <c r="C43" s="4" t="s">
        <v>43</v>
      </c>
      <c r="D43" s="4" t="s">
        <v>128</v>
      </c>
      <c r="E43" s="4" t="s">
        <v>128</v>
      </c>
      <c r="F43" s="4" t="s">
        <v>112</v>
      </c>
      <c r="G43" s="4">
        <v>0.45</v>
      </c>
      <c r="H43" s="19">
        <v>7020</v>
      </c>
      <c r="I43" s="7">
        <v>18000</v>
      </c>
      <c r="J43" s="20">
        <f t="shared" ref="J43:J48" si="39">I43*$G43</f>
        <v>8100</v>
      </c>
      <c r="K43" s="7">
        <v>15600</v>
      </c>
      <c r="L43" s="20">
        <f t="shared" ref="L43:L48" si="40">K43*$G43</f>
        <v>7020</v>
      </c>
      <c r="M43" s="7">
        <v>25700</v>
      </c>
      <c r="N43" s="20">
        <f t="shared" ref="N43:N48" si="41">M43*$G43</f>
        <v>11565</v>
      </c>
      <c r="O43" s="7">
        <v>15600</v>
      </c>
      <c r="P43" s="33">
        <f t="shared" si="27"/>
        <v>7020</v>
      </c>
      <c r="Q43" s="7">
        <v>14500</v>
      </c>
      <c r="R43" s="33">
        <f t="shared" ref="R43:R48" si="42">Q43*$G43</f>
        <v>6525</v>
      </c>
      <c r="S43" s="7">
        <f t="shared" ref="S43:S48" si="43">MIN(K43,M43,Q43)</f>
        <v>14500</v>
      </c>
      <c r="T43" s="33">
        <f t="shared" ref="T43" si="44">S43*$G43</f>
        <v>6525</v>
      </c>
    </row>
    <row r="44" spans="2:20" ht="15" hidden="1" thickBot="1">
      <c r="B44" s="4">
        <v>26</v>
      </c>
      <c r="C44" s="4" t="s">
        <v>43</v>
      </c>
      <c r="D44" s="4" t="s">
        <v>130</v>
      </c>
      <c r="E44" s="4" t="s">
        <v>130</v>
      </c>
      <c r="F44" s="4" t="s">
        <v>112</v>
      </c>
      <c r="G44" s="4">
        <v>1.5</v>
      </c>
      <c r="H44" s="19">
        <v>6300</v>
      </c>
      <c r="I44" s="7">
        <v>4200</v>
      </c>
      <c r="J44" s="33">
        <f t="shared" si="39"/>
        <v>6300</v>
      </c>
      <c r="K44" s="7">
        <v>3360</v>
      </c>
      <c r="L44" s="33">
        <f t="shared" si="40"/>
        <v>5040</v>
      </c>
      <c r="M44" s="7">
        <v>15780</v>
      </c>
      <c r="N44" s="20">
        <f t="shared" si="41"/>
        <v>23670</v>
      </c>
      <c r="O44" s="7">
        <v>15600</v>
      </c>
      <c r="P44" s="20">
        <f t="shared" si="27"/>
        <v>23400</v>
      </c>
      <c r="Q44" s="7">
        <v>9600</v>
      </c>
      <c r="R44" s="20">
        <f t="shared" si="42"/>
        <v>14400</v>
      </c>
      <c r="S44" s="7">
        <f t="shared" si="43"/>
        <v>3360</v>
      </c>
      <c r="T44" s="20">
        <f t="shared" ref="T44" si="45">S44*$G44</f>
        <v>5040</v>
      </c>
    </row>
    <row r="45" spans="2:20" ht="15" hidden="1" thickBot="1">
      <c r="B45" s="4">
        <v>27</v>
      </c>
      <c r="C45" s="4" t="s">
        <v>43</v>
      </c>
      <c r="D45" s="4" t="s">
        <v>131</v>
      </c>
      <c r="E45" s="4" t="s">
        <v>131</v>
      </c>
      <c r="F45" s="4" t="s">
        <v>112</v>
      </c>
      <c r="G45" s="4">
        <v>0.45</v>
      </c>
      <c r="H45" s="19">
        <v>15750</v>
      </c>
      <c r="I45" s="7">
        <v>35000</v>
      </c>
      <c r="J45" s="33">
        <f t="shared" si="39"/>
        <v>15750</v>
      </c>
      <c r="K45" s="7">
        <v>32000</v>
      </c>
      <c r="L45" s="33">
        <f t="shared" si="40"/>
        <v>14400</v>
      </c>
      <c r="M45" s="7">
        <v>70500</v>
      </c>
      <c r="N45" s="20">
        <f t="shared" si="41"/>
        <v>31725</v>
      </c>
      <c r="O45" s="7">
        <v>45000</v>
      </c>
      <c r="P45" s="20">
        <f t="shared" si="27"/>
        <v>20250</v>
      </c>
      <c r="Q45" s="7">
        <v>40000</v>
      </c>
      <c r="R45" s="20">
        <f t="shared" si="42"/>
        <v>18000</v>
      </c>
      <c r="S45" s="7">
        <f t="shared" si="43"/>
        <v>32000</v>
      </c>
      <c r="T45" s="20">
        <f t="shared" ref="T45" si="46">S45*$G45</f>
        <v>14400</v>
      </c>
    </row>
    <row r="46" spans="2:20" ht="15" hidden="1" thickBot="1">
      <c r="B46" s="4">
        <v>28</v>
      </c>
      <c r="C46" s="4" t="s">
        <v>43</v>
      </c>
      <c r="D46" s="4" t="s">
        <v>132</v>
      </c>
      <c r="E46" s="4" t="s">
        <v>132</v>
      </c>
      <c r="F46" s="4" t="s">
        <v>112</v>
      </c>
      <c r="G46" s="4">
        <v>1.2</v>
      </c>
      <c r="H46" s="19">
        <v>3840</v>
      </c>
      <c r="I46" s="7">
        <v>3200</v>
      </c>
      <c r="J46" s="33">
        <f t="shared" si="39"/>
        <v>3840</v>
      </c>
      <c r="K46" s="7">
        <v>2560</v>
      </c>
      <c r="L46" s="33">
        <f t="shared" si="40"/>
        <v>3072</v>
      </c>
      <c r="M46" s="7">
        <v>34600</v>
      </c>
      <c r="N46" s="20">
        <f t="shared" si="41"/>
        <v>41520</v>
      </c>
      <c r="O46" s="7">
        <v>38600</v>
      </c>
      <c r="P46" s="20">
        <f t="shared" si="27"/>
        <v>46320</v>
      </c>
      <c r="Q46" s="7">
        <v>35500</v>
      </c>
      <c r="R46" s="20">
        <f t="shared" si="42"/>
        <v>42600</v>
      </c>
      <c r="S46" s="7">
        <f t="shared" si="43"/>
        <v>2560</v>
      </c>
      <c r="T46" s="20">
        <f t="shared" ref="T46" si="47">S46*$G46</f>
        <v>3072</v>
      </c>
    </row>
    <row r="47" spans="2:20" ht="15" hidden="1" thickBot="1">
      <c r="B47" s="4">
        <v>29</v>
      </c>
      <c r="C47" s="4" t="s">
        <v>43</v>
      </c>
      <c r="D47" s="4" t="s">
        <v>134</v>
      </c>
      <c r="E47" s="4" t="s">
        <v>134</v>
      </c>
      <c r="F47" s="4" t="s">
        <v>112</v>
      </c>
      <c r="G47" s="4">
        <v>3.67</v>
      </c>
      <c r="H47" s="19">
        <v>16515</v>
      </c>
      <c r="I47" s="7">
        <v>4500</v>
      </c>
      <c r="J47" s="33">
        <f t="shared" si="39"/>
        <v>16515</v>
      </c>
      <c r="K47" s="7">
        <v>4200</v>
      </c>
      <c r="L47" s="33">
        <f t="shared" si="40"/>
        <v>15414</v>
      </c>
      <c r="M47" s="7">
        <v>18600</v>
      </c>
      <c r="N47" s="20">
        <f t="shared" si="41"/>
        <v>68262</v>
      </c>
      <c r="O47" s="7">
        <v>15600</v>
      </c>
      <c r="P47" s="20">
        <f t="shared" si="27"/>
        <v>57252</v>
      </c>
      <c r="Q47" s="7">
        <v>10500</v>
      </c>
      <c r="R47" s="20">
        <f t="shared" si="42"/>
        <v>38535</v>
      </c>
      <c r="S47" s="7">
        <f t="shared" si="43"/>
        <v>4200</v>
      </c>
      <c r="T47" s="20">
        <f t="shared" ref="T47" si="48">S47*$G47</f>
        <v>15414</v>
      </c>
    </row>
    <row r="48" spans="2:20" ht="15" hidden="1" thickBot="1">
      <c r="B48" s="4">
        <v>30</v>
      </c>
      <c r="C48" s="4" t="s">
        <v>43</v>
      </c>
      <c r="D48" s="4" t="s">
        <v>136</v>
      </c>
      <c r="E48" s="4" t="s">
        <v>136</v>
      </c>
      <c r="F48" s="4" t="s">
        <v>112</v>
      </c>
      <c r="G48" s="4">
        <v>1.2</v>
      </c>
      <c r="H48" s="19">
        <v>3840</v>
      </c>
      <c r="I48" s="7">
        <v>3200</v>
      </c>
      <c r="J48" s="33">
        <f t="shared" si="39"/>
        <v>3840</v>
      </c>
      <c r="K48" s="7">
        <v>2800</v>
      </c>
      <c r="L48" s="33">
        <f t="shared" si="40"/>
        <v>3360</v>
      </c>
      <c r="M48" s="7">
        <v>23500</v>
      </c>
      <c r="N48" s="20">
        <f t="shared" si="41"/>
        <v>28200</v>
      </c>
      <c r="O48" s="7">
        <v>12500</v>
      </c>
      <c r="P48" s="20">
        <f t="shared" si="27"/>
        <v>15000</v>
      </c>
      <c r="Q48" s="7">
        <v>12500</v>
      </c>
      <c r="R48" s="20">
        <f t="shared" si="42"/>
        <v>15000</v>
      </c>
      <c r="S48" s="7">
        <f t="shared" si="43"/>
        <v>2800</v>
      </c>
      <c r="T48" s="20">
        <f t="shared" ref="T48" si="49">S48*$G48</f>
        <v>3360</v>
      </c>
    </row>
    <row r="49" spans="2:21" ht="15" thickBot="1">
      <c r="B49" s="12">
        <v>6</v>
      </c>
      <c r="C49" s="12" t="s">
        <v>43</v>
      </c>
      <c r="D49" s="12" t="s">
        <v>53</v>
      </c>
      <c r="E49" s="12" t="s">
        <v>137</v>
      </c>
      <c r="F49" s="12" t="s">
        <v>45</v>
      </c>
      <c r="G49" s="12">
        <v>1</v>
      </c>
      <c r="H49" s="18">
        <f>SUM(H50:H77)</f>
        <v>202847</v>
      </c>
      <c r="I49" s="13"/>
      <c r="J49" s="18">
        <f>SUM(J50:J77)</f>
        <v>271700</v>
      </c>
      <c r="K49" s="13"/>
      <c r="L49" s="18">
        <f>SUM(L50:L77)</f>
        <v>216830</v>
      </c>
      <c r="M49" s="13"/>
      <c r="N49" s="18">
        <f>SUM(N50:N77)</f>
        <v>218328.5</v>
      </c>
      <c r="O49" s="13"/>
      <c r="P49" s="18">
        <f>SUM(P50:P77)</f>
        <v>370700</v>
      </c>
      <c r="Q49" s="13"/>
      <c r="R49" s="18">
        <f>SUM(R50:R77)</f>
        <v>318100</v>
      </c>
      <c r="S49" s="13"/>
      <c r="T49" s="18">
        <f>SUM(T50:T77)</f>
        <v>189350.5</v>
      </c>
      <c r="U49" s="35">
        <f>L49*1.18</f>
        <v>255859.4</v>
      </c>
    </row>
    <row r="50" spans="2:21" ht="15" hidden="1" thickBot="1">
      <c r="B50" s="4">
        <v>31</v>
      </c>
      <c r="C50" s="4" t="s">
        <v>43</v>
      </c>
      <c r="D50" s="4" t="s">
        <v>138</v>
      </c>
      <c r="E50" s="4" t="s">
        <v>138</v>
      </c>
      <c r="F50" s="4" t="s">
        <v>43</v>
      </c>
      <c r="G50" s="4" t="s">
        <v>43</v>
      </c>
      <c r="H50" s="4"/>
      <c r="I50" s="4"/>
      <c r="J50" s="4"/>
      <c r="K50" s="17"/>
      <c r="L50" s="17"/>
      <c r="M50" s="4"/>
      <c r="N50" s="4"/>
      <c r="O50" s="4"/>
      <c r="P50" s="4"/>
      <c r="Q50" s="17"/>
      <c r="R50" s="17"/>
      <c r="S50" s="4"/>
      <c r="T50" s="4"/>
    </row>
    <row r="51" spans="2:21" ht="15" hidden="1" thickBot="1">
      <c r="B51" s="4">
        <v>32</v>
      </c>
      <c r="C51" s="4" t="s">
        <v>43</v>
      </c>
      <c r="D51" s="4" t="s">
        <v>139</v>
      </c>
      <c r="E51" s="4" t="s">
        <v>139</v>
      </c>
      <c r="F51" s="4" t="s">
        <v>140</v>
      </c>
      <c r="G51" s="4">
        <v>2</v>
      </c>
      <c r="H51" s="19">
        <v>3000</v>
      </c>
      <c r="I51" s="7">
        <v>2100</v>
      </c>
      <c r="J51" s="20">
        <f t="shared" ref="J51:J60" si="50">I51*$G51</f>
        <v>4200</v>
      </c>
      <c r="K51" s="7">
        <v>1800</v>
      </c>
      <c r="L51" s="20">
        <f t="shared" ref="L51:L60" si="51">K51*$G51</f>
        <v>3600</v>
      </c>
      <c r="M51" s="7">
        <v>1500</v>
      </c>
      <c r="N51" s="33">
        <f t="shared" ref="N51:N60" si="52">M51*$G51</f>
        <v>3000</v>
      </c>
      <c r="O51" s="7">
        <v>4750</v>
      </c>
      <c r="P51" s="20">
        <f t="shared" ref="P51:T60" si="53">O51*$G51</f>
        <v>9500</v>
      </c>
      <c r="Q51" s="7">
        <v>4500</v>
      </c>
      <c r="R51" s="20">
        <f t="shared" ref="R51:R60" si="54">Q51*$G51</f>
        <v>9000</v>
      </c>
      <c r="S51" s="7">
        <f t="shared" ref="S51:S60" si="55">MIN(K51,M51,Q51)</f>
        <v>1500</v>
      </c>
      <c r="T51" s="20">
        <f t="shared" si="53"/>
        <v>3000</v>
      </c>
    </row>
    <row r="52" spans="2:21" ht="15" hidden="1" thickBot="1">
      <c r="B52" s="4">
        <v>33</v>
      </c>
      <c r="C52" s="4" t="s">
        <v>43</v>
      </c>
      <c r="D52" s="4" t="s">
        <v>141</v>
      </c>
      <c r="E52" s="4" t="s">
        <v>141</v>
      </c>
      <c r="F52" s="4" t="s">
        <v>140</v>
      </c>
      <c r="G52" s="4">
        <v>4</v>
      </c>
      <c r="H52" s="19">
        <v>4500</v>
      </c>
      <c r="I52" s="7">
        <v>1700</v>
      </c>
      <c r="J52" s="20">
        <f t="shared" si="50"/>
        <v>6800</v>
      </c>
      <c r="K52" s="7">
        <v>1400</v>
      </c>
      <c r="L52" s="20">
        <f t="shared" si="51"/>
        <v>5600</v>
      </c>
      <c r="M52" s="7">
        <v>1125</v>
      </c>
      <c r="N52" s="33">
        <f t="shared" si="52"/>
        <v>4500</v>
      </c>
      <c r="O52" s="7">
        <v>3650</v>
      </c>
      <c r="P52" s="20">
        <f t="shared" si="53"/>
        <v>14600</v>
      </c>
      <c r="Q52" s="7">
        <v>3000</v>
      </c>
      <c r="R52" s="20">
        <f t="shared" si="54"/>
        <v>12000</v>
      </c>
      <c r="S52" s="7">
        <f t="shared" si="55"/>
        <v>1125</v>
      </c>
      <c r="T52" s="20">
        <f t="shared" si="53"/>
        <v>4500</v>
      </c>
      <c r="U52" s="35"/>
    </row>
    <row r="53" spans="2:21" ht="15" hidden="1" thickBot="1">
      <c r="B53" s="4">
        <v>34</v>
      </c>
      <c r="C53" s="4" t="s">
        <v>43</v>
      </c>
      <c r="D53" s="4" t="s">
        <v>143</v>
      </c>
      <c r="E53" s="4" t="s">
        <v>143</v>
      </c>
      <c r="F53" s="4" t="s">
        <v>140</v>
      </c>
      <c r="G53" s="4">
        <v>2</v>
      </c>
      <c r="H53" s="19">
        <v>2780</v>
      </c>
      <c r="I53" s="7">
        <v>2200</v>
      </c>
      <c r="J53" s="20">
        <f t="shared" si="50"/>
        <v>4400</v>
      </c>
      <c r="K53" s="7">
        <v>1800</v>
      </c>
      <c r="L53" s="20">
        <f t="shared" si="51"/>
        <v>3600</v>
      </c>
      <c r="M53" s="7">
        <v>1390</v>
      </c>
      <c r="N53" s="33">
        <f t="shared" si="52"/>
        <v>2780</v>
      </c>
      <c r="O53" s="7">
        <v>3000</v>
      </c>
      <c r="P53" s="20">
        <f t="shared" si="53"/>
        <v>6000</v>
      </c>
      <c r="Q53" s="7">
        <v>3000</v>
      </c>
      <c r="R53" s="20">
        <f t="shared" si="54"/>
        <v>6000</v>
      </c>
      <c r="S53" s="7">
        <f t="shared" si="55"/>
        <v>1390</v>
      </c>
      <c r="T53" s="20">
        <f t="shared" si="53"/>
        <v>2780</v>
      </c>
    </row>
    <row r="54" spans="2:21" ht="15" hidden="1" thickBot="1">
      <c r="B54" s="4">
        <v>35</v>
      </c>
      <c r="C54" s="4" t="s">
        <v>43</v>
      </c>
      <c r="D54" s="4" t="s">
        <v>144</v>
      </c>
      <c r="E54" s="4" t="s">
        <v>144</v>
      </c>
      <c r="F54" s="4" t="s">
        <v>140</v>
      </c>
      <c r="G54" s="4">
        <v>2</v>
      </c>
      <c r="H54" s="19">
        <v>2980</v>
      </c>
      <c r="I54" s="7">
        <v>1700</v>
      </c>
      <c r="J54" s="20">
        <f t="shared" si="50"/>
        <v>3400</v>
      </c>
      <c r="K54" s="7">
        <v>1500</v>
      </c>
      <c r="L54" s="20">
        <f t="shared" si="51"/>
        <v>3000</v>
      </c>
      <c r="M54" s="7">
        <v>1270</v>
      </c>
      <c r="N54" s="33">
        <f t="shared" si="52"/>
        <v>2540</v>
      </c>
      <c r="O54" s="7">
        <v>3800</v>
      </c>
      <c r="P54" s="20">
        <f t="shared" si="53"/>
        <v>7600</v>
      </c>
      <c r="Q54" s="7">
        <v>2500</v>
      </c>
      <c r="R54" s="20">
        <f t="shared" si="54"/>
        <v>5000</v>
      </c>
      <c r="S54" s="7">
        <f t="shared" si="55"/>
        <v>1270</v>
      </c>
      <c r="T54" s="20">
        <f t="shared" si="53"/>
        <v>2540</v>
      </c>
    </row>
    <row r="55" spans="2:21" ht="15" hidden="1" thickBot="1">
      <c r="B55" s="4">
        <v>36</v>
      </c>
      <c r="C55" s="4" t="s">
        <v>43</v>
      </c>
      <c r="D55" s="4" t="s">
        <v>145</v>
      </c>
      <c r="E55" s="4" t="s">
        <v>145</v>
      </c>
      <c r="F55" s="4" t="s">
        <v>140</v>
      </c>
      <c r="G55" s="4">
        <v>1</v>
      </c>
      <c r="H55" s="19">
        <v>1388</v>
      </c>
      <c r="I55" s="7">
        <v>3100</v>
      </c>
      <c r="J55" s="20">
        <f t="shared" si="50"/>
        <v>3100</v>
      </c>
      <c r="K55" s="7">
        <v>2400</v>
      </c>
      <c r="L55" s="20">
        <f t="shared" si="51"/>
        <v>2400</v>
      </c>
      <c r="M55" s="7">
        <v>1388</v>
      </c>
      <c r="N55" s="33">
        <f t="shared" si="52"/>
        <v>1388</v>
      </c>
      <c r="O55" s="7">
        <v>5300</v>
      </c>
      <c r="P55" s="20">
        <f t="shared" si="53"/>
        <v>5300</v>
      </c>
      <c r="Q55" s="7">
        <v>2500</v>
      </c>
      <c r="R55" s="20">
        <f t="shared" si="54"/>
        <v>2500</v>
      </c>
      <c r="S55" s="7">
        <f t="shared" si="55"/>
        <v>1388</v>
      </c>
      <c r="T55" s="20">
        <f t="shared" si="53"/>
        <v>1388</v>
      </c>
    </row>
    <row r="56" spans="2:21" ht="15" hidden="1" thickBot="1">
      <c r="B56" s="4">
        <v>37</v>
      </c>
      <c r="C56" s="4" t="s">
        <v>43</v>
      </c>
      <c r="D56" s="4" t="s">
        <v>146</v>
      </c>
      <c r="E56" s="4" t="s">
        <v>146</v>
      </c>
      <c r="F56" s="4" t="s">
        <v>140</v>
      </c>
      <c r="G56" s="4">
        <v>2</v>
      </c>
      <c r="H56" s="19">
        <v>3450</v>
      </c>
      <c r="I56" s="7">
        <v>3100</v>
      </c>
      <c r="J56" s="20">
        <f t="shared" si="50"/>
        <v>6200</v>
      </c>
      <c r="K56" s="7">
        <v>2400</v>
      </c>
      <c r="L56" s="20">
        <f t="shared" si="51"/>
        <v>4800</v>
      </c>
      <c r="M56" s="7">
        <v>1475</v>
      </c>
      <c r="N56" s="33">
        <f t="shared" si="52"/>
        <v>2950</v>
      </c>
      <c r="O56" s="7">
        <v>4700</v>
      </c>
      <c r="P56" s="20">
        <f t="shared" si="53"/>
        <v>9400</v>
      </c>
      <c r="Q56" s="7">
        <v>3000</v>
      </c>
      <c r="R56" s="20">
        <f t="shared" si="54"/>
        <v>6000</v>
      </c>
      <c r="S56" s="7">
        <f t="shared" si="55"/>
        <v>1475</v>
      </c>
      <c r="T56" s="20">
        <f t="shared" si="53"/>
        <v>2950</v>
      </c>
    </row>
    <row r="57" spans="2:21" ht="15" hidden="1" thickBot="1">
      <c r="B57" s="4">
        <v>38</v>
      </c>
      <c r="C57" s="4" t="s">
        <v>43</v>
      </c>
      <c r="D57" s="4" t="s">
        <v>147</v>
      </c>
      <c r="E57" s="4" t="s">
        <v>147</v>
      </c>
      <c r="F57" s="4" t="s">
        <v>140</v>
      </c>
      <c r="G57" s="4">
        <v>2</v>
      </c>
      <c r="H57" s="19">
        <v>2590</v>
      </c>
      <c r="I57" s="7">
        <v>2700</v>
      </c>
      <c r="J57" s="20">
        <f t="shared" si="50"/>
        <v>5400</v>
      </c>
      <c r="K57" s="7">
        <v>2300</v>
      </c>
      <c r="L57" s="20">
        <f t="shared" si="51"/>
        <v>4600</v>
      </c>
      <c r="M57" s="7">
        <v>1085</v>
      </c>
      <c r="N57" s="33">
        <f t="shared" si="52"/>
        <v>2170</v>
      </c>
      <c r="O57" s="7">
        <v>3000</v>
      </c>
      <c r="P57" s="20">
        <f t="shared" si="53"/>
        <v>6000</v>
      </c>
      <c r="Q57" s="7">
        <v>2500</v>
      </c>
      <c r="R57" s="20">
        <f t="shared" si="54"/>
        <v>5000</v>
      </c>
      <c r="S57" s="7">
        <f t="shared" si="55"/>
        <v>1085</v>
      </c>
      <c r="T57" s="20">
        <f t="shared" si="53"/>
        <v>2170</v>
      </c>
    </row>
    <row r="58" spans="2:21" ht="15" hidden="1" thickBot="1">
      <c r="B58" s="4">
        <v>39</v>
      </c>
      <c r="C58" s="4" t="s">
        <v>43</v>
      </c>
      <c r="D58" s="4" t="s">
        <v>148</v>
      </c>
      <c r="E58" s="4" t="s">
        <v>148</v>
      </c>
      <c r="F58" s="4" t="s">
        <v>140</v>
      </c>
      <c r="G58" s="4">
        <v>1</v>
      </c>
      <c r="H58" s="19">
        <v>1523</v>
      </c>
      <c r="I58" s="7">
        <v>2900</v>
      </c>
      <c r="J58" s="20">
        <f t="shared" si="50"/>
        <v>2900</v>
      </c>
      <c r="K58" s="7">
        <v>2200</v>
      </c>
      <c r="L58" s="20">
        <f t="shared" si="51"/>
        <v>2200</v>
      </c>
      <c r="M58" s="7">
        <v>1522.5</v>
      </c>
      <c r="N58" s="33">
        <f t="shared" si="52"/>
        <v>1522.5</v>
      </c>
      <c r="O58" s="7">
        <v>3000</v>
      </c>
      <c r="P58" s="20">
        <f t="shared" si="53"/>
        <v>3000</v>
      </c>
      <c r="Q58" s="7">
        <v>2500</v>
      </c>
      <c r="R58" s="20">
        <f t="shared" si="54"/>
        <v>2500</v>
      </c>
      <c r="S58" s="7">
        <f t="shared" si="55"/>
        <v>1522.5</v>
      </c>
      <c r="T58" s="20">
        <f t="shared" si="53"/>
        <v>1522.5</v>
      </c>
    </row>
    <row r="59" spans="2:21" ht="15" hidden="1" thickBot="1">
      <c r="B59" s="4">
        <v>40</v>
      </c>
      <c r="C59" s="4" t="s">
        <v>43</v>
      </c>
      <c r="D59" s="4" t="s">
        <v>149</v>
      </c>
      <c r="E59" s="4" t="s">
        <v>149</v>
      </c>
      <c r="F59" s="4" t="s">
        <v>140</v>
      </c>
      <c r="G59" s="4">
        <v>2</v>
      </c>
      <c r="H59" s="19">
        <v>3816</v>
      </c>
      <c r="I59" s="7">
        <v>3100</v>
      </c>
      <c r="J59" s="20">
        <f t="shared" si="50"/>
        <v>6200</v>
      </c>
      <c r="K59" s="7">
        <v>2400</v>
      </c>
      <c r="L59" s="20">
        <f t="shared" si="51"/>
        <v>4800</v>
      </c>
      <c r="M59" s="7">
        <v>1697.5</v>
      </c>
      <c r="N59" s="33">
        <f t="shared" si="52"/>
        <v>3395</v>
      </c>
      <c r="O59" s="7">
        <v>3000</v>
      </c>
      <c r="P59" s="20">
        <f t="shared" si="53"/>
        <v>6000</v>
      </c>
      <c r="Q59" s="7">
        <v>2500</v>
      </c>
      <c r="R59" s="20">
        <f t="shared" si="54"/>
        <v>5000</v>
      </c>
      <c r="S59" s="7">
        <f t="shared" si="55"/>
        <v>1697.5</v>
      </c>
      <c r="T59" s="20">
        <f t="shared" si="53"/>
        <v>3395</v>
      </c>
    </row>
    <row r="60" spans="2:21" ht="15" hidden="1" thickBot="1">
      <c r="B60" s="4">
        <v>41</v>
      </c>
      <c r="C60" s="4" t="s">
        <v>43</v>
      </c>
      <c r="D60" s="4" t="s">
        <v>150</v>
      </c>
      <c r="E60" s="4" t="s">
        <v>150</v>
      </c>
      <c r="F60" s="4" t="s">
        <v>140</v>
      </c>
      <c r="G60" s="4">
        <v>2</v>
      </c>
      <c r="H60" s="19">
        <v>2240</v>
      </c>
      <c r="I60" s="7">
        <v>2900</v>
      </c>
      <c r="J60" s="20">
        <f t="shared" si="50"/>
        <v>5800</v>
      </c>
      <c r="K60" s="7">
        <v>1400</v>
      </c>
      <c r="L60" s="20">
        <f t="shared" si="51"/>
        <v>2800</v>
      </c>
      <c r="M60" s="7">
        <v>910</v>
      </c>
      <c r="N60" s="33">
        <f t="shared" si="52"/>
        <v>1820</v>
      </c>
      <c r="O60" s="7">
        <v>4100</v>
      </c>
      <c r="P60" s="20">
        <f t="shared" si="53"/>
        <v>8200</v>
      </c>
      <c r="Q60" s="7">
        <v>2500</v>
      </c>
      <c r="R60" s="20">
        <f t="shared" si="54"/>
        <v>5000</v>
      </c>
      <c r="S60" s="7">
        <f t="shared" si="55"/>
        <v>910</v>
      </c>
      <c r="T60" s="20">
        <f t="shared" si="53"/>
        <v>1820</v>
      </c>
    </row>
    <row r="61" spans="2:21" ht="15" hidden="1" thickBot="1">
      <c r="B61" s="4">
        <v>42</v>
      </c>
      <c r="C61" s="4" t="s">
        <v>43</v>
      </c>
      <c r="D61" s="4" t="s">
        <v>151</v>
      </c>
      <c r="E61" s="4" t="s">
        <v>151</v>
      </c>
      <c r="F61" s="4" t="s">
        <v>43</v>
      </c>
      <c r="G61" s="4" t="s">
        <v>43</v>
      </c>
      <c r="H61" s="4"/>
      <c r="I61" s="4"/>
      <c r="J61" s="4"/>
      <c r="K61" s="17"/>
      <c r="L61" s="17"/>
      <c r="M61" s="4"/>
      <c r="N61" s="4"/>
      <c r="O61" s="4"/>
      <c r="P61" s="4"/>
      <c r="Q61" s="17"/>
      <c r="R61" s="17"/>
      <c r="S61" s="4"/>
      <c r="T61" s="4"/>
    </row>
    <row r="62" spans="2:21" ht="15" hidden="1" thickBot="1">
      <c r="B62" s="4">
        <v>43</v>
      </c>
      <c r="C62" s="4" t="s">
        <v>43</v>
      </c>
      <c r="D62" s="4" t="s">
        <v>152</v>
      </c>
      <c r="E62" s="4" t="s">
        <v>152</v>
      </c>
      <c r="F62" s="4" t="s">
        <v>153</v>
      </c>
      <c r="G62" s="4">
        <v>80</v>
      </c>
      <c r="H62" s="19">
        <v>21200</v>
      </c>
      <c r="I62" s="7">
        <v>290</v>
      </c>
      <c r="J62" s="20">
        <f t="shared" ref="J62:J65" si="56">I62*$G62</f>
        <v>23200</v>
      </c>
      <c r="K62" s="7">
        <v>265</v>
      </c>
      <c r="L62" s="20">
        <f t="shared" ref="L62:L65" si="57">K62*$G62</f>
        <v>21200</v>
      </c>
      <c r="M62" s="7">
        <v>265</v>
      </c>
      <c r="N62" s="33">
        <f t="shared" ref="N62:N65" si="58">M62*$G62</f>
        <v>21200</v>
      </c>
      <c r="O62" s="7">
        <v>315</v>
      </c>
      <c r="P62" s="20">
        <f t="shared" ref="P62:T65" si="59">O62*$G62</f>
        <v>25200</v>
      </c>
      <c r="Q62" s="7">
        <v>315</v>
      </c>
      <c r="R62" s="20">
        <f t="shared" ref="R62:R65" si="60">Q62*$G62</f>
        <v>25200</v>
      </c>
      <c r="S62" s="7">
        <f t="shared" ref="S62:S65" si="61">MIN(K62,M62,Q62)</f>
        <v>265</v>
      </c>
      <c r="T62" s="20">
        <f t="shared" si="59"/>
        <v>21200</v>
      </c>
    </row>
    <row r="63" spans="2:21" ht="15" hidden="1" thickBot="1">
      <c r="B63" s="4">
        <v>44</v>
      </c>
      <c r="C63" s="4" t="s">
        <v>43</v>
      </c>
      <c r="D63" s="4" t="s">
        <v>155</v>
      </c>
      <c r="E63" s="4" t="s">
        <v>155</v>
      </c>
      <c r="F63" s="4" t="s">
        <v>153</v>
      </c>
      <c r="G63" s="4">
        <v>50</v>
      </c>
      <c r="H63" s="19">
        <v>14250</v>
      </c>
      <c r="I63" s="7">
        <v>320</v>
      </c>
      <c r="J63" s="20">
        <f t="shared" si="56"/>
        <v>16000</v>
      </c>
      <c r="K63" s="7">
        <v>285</v>
      </c>
      <c r="L63" s="20">
        <f t="shared" si="57"/>
        <v>14250</v>
      </c>
      <c r="M63" s="7">
        <v>285</v>
      </c>
      <c r="N63" s="33">
        <f t="shared" si="58"/>
        <v>14250</v>
      </c>
      <c r="O63" s="7">
        <v>395</v>
      </c>
      <c r="P63" s="20">
        <f t="shared" si="59"/>
        <v>19750</v>
      </c>
      <c r="Q63" s="7">
        <v>395</v>
      </c>
      <c r="R63" s="20">
        <f t="shared" si="60"/>
        <v>19750</v>
      </c>
      <c r="S63" s="7">
        <f t="shared" si="61"/>
        <v>285</v>
      </c>
      <c r="T63" s="20">
        <f t="shared" si="59"/>
        <v>14250</v>
      </c>
    </row>
    <row r="64" spans="2:21" ht="15" hidden="1" thickBot="1">
      <c r="B64" s="4">
        <v>45</v>
      </c>
      <c r="C64" s="4" t="s">
        <v>43</v>
      </c>
      <c r="D64" s="4" t="s">
        <v>157</v>
      </c>
      <c r="E64" s="4" t="s">
        <v>157</v>
      </c>
      <c r="F64" s="4" t="s">
        <v>153</v>
      </c>
      <c r="G64" s="4">
        <v>40</v>
      </c>
      <c r="H64" s="19">
        <v>11400</v>
      </c>
      <c r="I64" s="7">
        <v>380</v>
      </c>
      <c r="J64" s="20">
        <f t="shared" si="56"/>
        <v>15200</v>
      </c>
      <c r="K64" s="7">
        <v>325</v>
      </c>
      <c r="L64" s="20">
        <f t="shared" si="57"/>
        <v>13000</v>
      </c>
      <c r="M64" s="7">
        <v>285</v>
      </c>
      <c r="N64" s="33">
        <f t="shared" si="58"/>
        <v>11400</v>
      </c>
      <c r="O64" s="7">
        <v>485</v>
      </c>
      <c r="P64" s="20">
        <f t="shared" si="59"/>
        <v>19400</v>
      </c>
      <c r="Q64" s="7">
        <v>485</v>
      </c>
      <c r="R64" s="20">
        <f t="shared" si="60"/>
        <v>19400</v>
      </c>
      <c r="S64" s="7">
        <f t="shared" si="61"/>
        <v>285</v>
      </c>
      <c r="T64" s="20">
        <f t="shared" si="59"/>
        <v>11400</v>
      </c>
    </row>
    <row r="65" spans="2:21" ht="15" hidden="1" thickBot="1">
      <c r="B65" s="4">
        <v>46</v>
      </c>
      <c r="C65" s="4" t="s">
        <v>43</v>
      </c>
      <c r="D65" s="4" t="s">
        <v>159</v>
      </c>
      <c r="E65" s="4" t="s">
        <v>159</v>
      </c>
      <c r="F65" s="4" t="s">
        <v>153</v>
      </c>
      <c r="G65" s="4">
        <v>30</v>
      </c>
      <c r="H65" s="19">
        <v>19230</v>
      </c>
      <c r="I65" s="7">
        <v>1415</v>
      </c>
      <c r="J65" s="20">
        <f t="shared" si="56"/>
        <v>42450</v>
      </c>
      <c r="K65" s="7">
        <v>1050</v>
      </c>
      <c r="L65" s="20">
        <f t="shared" si="57"/>
        <v>31500</v>
      </c>
      <c r="M65" s="7">
        <v>641</v>
      </c>
      <c r="N65" s="33">
        <f t="shared" si="58"/>
        <v>19230</v>
      </c>
      <c r="O65" s="7">
        <v>1645</v>
      </c>
      <c r="P65" s="20">
        <f t="shared" si="59"/>
        <v>49350</v>
      </c>
      <c r="Q65" s="7">
        <v>1645</v>
      </c>
      <c r="R65" s="20">
        <f t="shared" si="60"/>
        <v>49350</v>
      </c>
      <c r="S65" s="7">
        <f t="shared" si="61"/>
        <v>641</v>
      </c>
      <c r="T65" s="20">
        <f t="shared" si="59"/>
        <v>19230</v>
      </c>
    </row>
    <row r="66" spans="2:21" ht="15" hidden="1" thickBot="1">
      <c r="B66" s="4">
        <v>47</v>
      </c>
      <c r="C66" s="4" t="s">
        <v>43</v>
      </c>
      <c r="D66" s="4" t="s">
        <v>160</v>
      </c>
      <c r="E66" s="4" t="s">
        <v>160</v>
      </c>
      <c r="F66" s="4" t="s">
        <v>43</v>
      </c>
      <c r="G66" s="4" t="s">
        <v>43</v>
      </c>
      <c r="H66" s="4"/>
      <c r="I66" s="4"/>
      <c r="J66" s="4"/>
      <c r="K66" s="17"/>
      <c r="L66" s="17"/>
      <c r="M66" s="4"/>
      <c r="N66" s="4"/>
      <c r="O66" s="4"/>
      <c r="P66" s="4"/>
      <c r="Q66" s="17"/>
      <c r="R66" s="17"/>
      <c r="S66" s="4"/>
      <c r="T66" s="4"/>
    </row>
    <row r="67" spans="2:21" ht="15" hidden="1" thickBot="1">
      <c r="B67" s="4">
        <v>48</v>
      </c>
      <c r="C67" s="4" t="s">
        <v>43</v>
      </c>
      <c r="D67" s="4" t="s">
        <v>161</v>
      </c>
      <c r="E67" s="4" t="s">
        <v>161</v>
      </c>
      <c r="F67" s="4" t="s">
        <v>153</v>
      </c>
      <c r="G67" s="4">
        <v>20</v>
      </c>
      <c r="H67" s="19">
        <v>3100</v>
      </c>
      <c r="I67" s="7">
        <v>155</v>
      </c>
      <c r="J67" s="33">
        <f t="shared" ref="J67:J69" si="62">I67*$G67</f>
        <v>3100</v>
      </c>
      <c r="K67" s="7">
        <v>124</v>
      </c>
      <c r="L67" s="33">
        <f t="shared" ref="L67:L69" si="63">K67*$G67</f>
        <v>2480</v>
      </c>
      <c r="M67" s="7">
        <v>285</v>
      </c>
      <c r="N67" s="20">
        <f t="shared" ref="N67:N69" si="64">M67*$G67</f>
        <v>5700</v>
      </c>
      <c r="O67" s="7">
        <v>185</v>
      </c>
      <c r="P67" s="20">
        <f t="shared" ref="P67:T69" si="65">O67*$G67</f>
        <v>3700</v>
      </c>
      <c r="Q67" s="7">
        <v>185</v>
      </c>
      <c r="R67" s="20">
        <f t="shared" ref="R67:R69" si="66">Q67*$G67</f>
        <v>3700</v>
      </c>
      <c r="S67" s="7">
        <f t="shared" ref="S67:S69" si="67">MIN(K67,M67,Q67)</f>
        <v>124</v>
      </c>
      <c r="T67" s="20">
        <f t="shared" si="65"/>
        <v>2480</v>
      </c>
    </row>
    <row r="68" spans="2:21" ht="15" hidden="1" thickBot="1">
      <c r="B68" s="4">
        <v>49</v>
      </c>
      <c r="C68" s="4" t="s">
        <v>43</v>
      </c>
      <c r="D68" s="4" t="s">
        <v>163</v>
      </c>
      <c r="E68" s="4" t="s">
        <v>163</v>
      </c>
      <c r="F68" s="4" t="s">
        <v>153</v>
      </c>
      <c r="G68" s="4">
        <v>30</v>
      </c>
      <c r="H68" s="19">
        <v>8100</v>
      </c>
      <c r="I68" s="7">
        <v>270</v>
      </c>
      <c r="J68" s="33">
        <f t="shared" si="62"/>
        <v>8100</v>
      </c>
      <c r="K68" s="7">
        <v>185</v>
      </c>
      <c r="L68" s="33">
        <f t="shared" si="63"/>
        <v>5550</v>
      </c>
      <c r="M68" s="7">
        <v>355</v>
      </c>
      <c r="N68" s="20">
        <f t="shared" si="64"/>
        <v>10650</v>
      </c>
      <c r="O68" s="7">
        <v>185</v>
      </c>
      <c r="P68" s="20">
        <f t="shared" si="65"/>
        <v>5550</v>
      </c>
      <c r="Q68" s="7">
        <v>185</v>
      </c>
      <c r="R68" s="20">
        <f t="shared" si="66"/>
        <v>5550</v>
      </c>
      <c r="S68" s="7">
        <f t="shared" si="67"/>
        <v>185</v>
      </c>
      <c r="T68" s="20">
        <f t="shared" si="65"/>
        <v>5550</v>
      </c>
    </row>
    <row r="69" spans="2:21" ht="15" hidden="1" thickBot="1">
      <c r="B69" s="4">
        <v>50</v>
      </c>
      <c r="C69" s="4" t="s">
        <v>43</v>
      </c>
      <c r="D69" s="4" t="s">
        <v>164</v>
      </c>
      <c r="E69" s="4" t="s">
        <v>164</v>
      </c>
      <c r="F69" s="4" t="s">
        <v>153</v>
      </c>
      <c r="G69" s="4">
        <v>50</v>
      </c>
      <c r="H69" s="19">
        <v>7750</v>
      </c>
      <c r="I69" s="7">
        <v>155</v>
      </c>
      <c r="J69" s="33">
        <f t="shared" si="62"/>
        <v>7750</v>
      </c>
      <c r="K69" s="7">
        <v>95</v>
      </c>
      <c r="L69" s="33">
        <f t="shared" si="63"/>
        <v>4750</v>
      </c>
      <c r="M69" s="7">
        <v>355</v>
      </c>
      <c r="N69" s="20">
        <f t="shared" si="64"/>
        <v>17750</v>
      </c>
      <c r="O69" s="7">
        <v>95</v>
      </c>
      <c r="P69" s="20">
        <f t="shared" si="65"/>
        <v>4750</v>
      </c>
      <c r="Q69" s="7">
        <v>95</v>
      </c>
      <c r="R69" s="20">
        <f t="shared" si="66"/>
        <v>4750</v>
      </c>
      <c r="S69" s="7">
        <f t="shared" si="67"/>
        <v>95</v>
      </c>
      <c r="T69" s="20">
        <f t="shared" si="65"/>
        <v>4750</v>
      </c>
    </row>
    <row r="70" spans="2:21" ht="15" hidden="1" thickBot="1">
      <c r="B70" s="4">
        <v>51</v>
      </c>
      <c r="C70" s="4" t="s">
        <v>43</v>
      </c>
      <c r="D70" s="4" t="s">
        <v>165</v>
      </c>
      <c r="E70" s="4" t="s">
        <v>165</v>
      </c>
      <c r="F70" s="4" t="s">
        <v>43</v>
      </c>
      <c r="G70" s="4" t="s">
        <v>43</v>
      </c>
      <c r="H70" s="4"/>
      <c r="I70" s="4"/>
      <c r="J70" s="4"/>
      <c r="K70" s="17"/>
      <c r="L70" s="17"/>
      <c r="M70" s="4"/>
      <c r="N70" s="4"/>
      <c r="O70" s="4"/>
      <c r="P70" s="4"/>
      <c r="Q70" s="17"/>
      <c r="R70" s="17"/>
      <c r="S70" s="4"/>
      <c r="T70" s="4"/>
    </row>
    <row r="71" spans="2:21" ht="15" hidden="1" thickBot="1">
      <c r="B71" s="4">
        <v>52</v>
      </c>
      <c r="C71" s="4" t="s">
        <v>43</v>
      </c>
      <c r="D71" s="4" t="s">
        <v>166</v>
      </c>
      <c r="E71" s="4" t="s">
        <v>166</v>
      </c>
      <c r="F71" s="4" t="s">
        <v>140</v>
      </c>
      <c r="G71" s="4">
        <v>1</v>
      </c>
      <c r="H71" s="19">
        <v>25000</v>
      </c>
      <c r="I71" s="7">
        <v>25000</v>
      </c>
      <c r="J71" s="33">
        <f t="shared" ref="J71:J73" si="68">I71*$G71</f>
        <v>25000</v>
      </c>
      <c r="K71" s="7">
        <v>22000</v>
      </c>
      <c r="L71" s="33">
        <f t="shared" ref="L71:L73" si="69">K71*$G71</f>
        <v>22000</v>
      </c>
      <c r="M71" s="7">
        <v>25670</v>
      </c>
      <c r="N71" s="20">
        <f t="shared" ref="N71:N73" si="70">M71*$G71</f>
        <v>25670</v>
      </c>
      <c r="O71" s="7">
        <v>26200</v>
      </c>
      <c r="P71" s="20">
        <f t="shared" ref="P71:T73" si="71">O71*$G71</f>
        <v>26200</v>
      </c>
      <c r="Q71" s="7">
        <v>26200</v>
      </c>
      <c r="R71" s="20">
        <f t="shared" ref="R71:R73" si="72">Q71*$G71</f>
        <v>26200</v>
      </c>
      <c r="S71" s="7">
        <f t="shared" ref="S71:S73" si="73">MIN(K71,M71,Q71)</f>
        <v>22000</v>
      </c>
      <c r="T71" s="20">
        <f t="shared" si="71"/>
        <v>22000</v>
      </c>
    </row>
    <row r="72" spans="2:21" ht="15" hidden="1" thickBot="1">
      <c r="B72" s="4">
        <v>53</v>
      </c>
      <c r="C72" s="4" t="s">
        <v>43</v>
      </c>
      <c r="D72" s="4" t="s">
        <v>167</v>
      </c>
      <c r="E72" s="4" t="s">
        <v>167</v>
      </c>
      <c r="F72" s="4" t="s">
        <v>140</v>
      </c>
      <c r="G72" s="4">
        <v>1</v>
      </c>
      <c r="H72" s="19">
        <v>15000</v>
      </c>
      <c r="I72" s="7">
        <v>15000</v>
      </c>
      <c r="J72" s="33">
        <f t="shared" si="68"/>
        <v>15000</v>
      </c>
      <c r="K72" s="7">
        <v>13000</v>
      </c>
      <c r="L72" s="33">
        <f t="shared" si="69"/>
        <v>13000</v>
      </c>
      <c r="M72" s="7">
        <v>16658</v>
      </c>
      <c r="N72" s="20">
        <f t="shared" si="70"/>
        <v>16658</v>
      </c>
      <c r="O72" s="7">
        <v>24000</v>
      </c>
      <c r="P72" s="20">
        <f t="shared" si="71"/>
        <v>24000</v>
      </c>
      <c r="Q72" s="7">
        <v>24000</v>
      </c>
      <c r="R72" s="20">
        <f t="shared" si="72"/>
        <v>24000</v>
      </c>
      <c r="S72" s="7">
        <f t="shared" si="73"/>
        <v>13000</v>
      </c>
      <c r="T72" s="20">
        <f t="shared" si="71"/>
        <v>13000</v>
      </c>
    </row>
    <row r="73" spans="2:21" ht="15" hidden="1" thickBot="1">
      <c r="B73" s="4">
        <v>54</v>
      </c>
      <c r="C73" s="4" t="s">
        <v>43</v>
      </c>
      <c r="D73" s="4" t="s">
        <v>168</v>
      </c>
      <c r="E73" s="4" t="s">
        <v>168</v>
      </c>
      <c r="F73" s="4" t="s">
        <v>140</v>
      </c>
      <c r="G73" s="4">
        <v>1</v>
      </c>
      <c r="H73" s="19">
        <v>7850</v>
      </c>
      <c r="I73" s="7">
        <v>14000</v>
      </c>
      <c r="J73" s="20">
        <f t="shared" si="68"/>
        <v>14000</v>
      </c>
      <c r="K73" s="7">
        <v>10000</v>
      </c>
      <c r="L73" s="20">
        <f t="shared" si="69"/>
        <v>10000</v>
      </c>
      <c r="M73" s="7">
        <v>7850</v>
      </c>
      <c r="N73" s="33">
        <f t="shared" si="70"/>
        <v>7850</v>
      </c>
      <c r="O73" s="7">
        <v>8500</v>
      </c>
      <c r="P73" s="20">
        <f t="shared" si="71"/>
        <v>8500</v>
      </c>
      <c r="Q73" s="7">
        <v>8500</v>
      </c>
      <c r="R73" s="20">
        <f t="shared" si="72"/>
        <v>8500</v>
      </c>
      <c r="S73" s="7">
        <f t="shared" si="73"/>
        <v>7850</v>
      </c>
      <c r="T73" s="20">
        <f t="shared" si="71"/>
        <v>7850</v>
      </c>
    </row>
    <row r="74" spans="2:21" ht="15" hidden="1" thickBot="1">
      <c r="B74" s="4">
        <v>55</v>
      </c>
      <c r="C74" s="4" t="s">
        <v>43</v>
      </c>
      <c r="D74" s="4" t="s">
        <v>169</v>
      </c>
      <c r="E74" s="4" t="s">
        <v>169</v>
      </c>
      <c r="F74" s="4" t="s">
        <v>43</v>
      </c>
      <c r="G74" s="4" t="s">
        <v>43</v>
      </c>
      <c r="H74" s="4"/>
      <c r="I74" s="4"/>
      <c r="J74" s="4"/>
      <c r="K74" s="17"/>
      <c r="L74" s="17"/>
      <c r="M74" s="4"/>
      <c r="N74" s="4"/>
      <c r="O74" s="4"/>
      <c r="P74" s="4"/>
      <c r="Q74" s="17"/>
      <c r="R74" s="17"/>
      <c r="S74" s="4"/>
      <c r="T74" s="4"/>
    </row>
    <row r="75" spans="2:21" ht="15" hidden="1" thickBot="1">
      <c r="B75" s="4">
        <v>56</v>
      </c>
      <c r="C75" s="4" t="s">
        <v>43</v>
      </c>
      <c r="D75" s="4" t="s">
        <v>170</v>
      </c>
      <c r="E75" s="4" t="s">
        <v>170</v>
      </c>
      <c r="F75" s="4" t="s">
        <v>140</v>
      </c>
      <c r="G75" s="4">
        <v>1</v>
      </c>
      <c r="H75" s="19">
        <v>2500</v>
      </c>
      <c r="I75" s="7">
        <v>12000</v>
      </c>
      <c r="J75" s="20">
        <f t="shared" ref="J75:J77" si="74">I75*$G75</f>
        <v>12000</v>
      </c>
      <c r="K75" s="7">
        <v>2500</v>
      </c>
      <c r="L75" s="20">
        <f t="shared" ref="L75:L77" si="75">K75*$G75</f>
        <v>2500</v>
      </c>
      <c r="M75" s="7">
        <v>2500</v>
      </c>
      <c r="N75" s="33">
        <f t="shared" ref="N75:N77" si="76">M75*$G75</f>
        <v>2500</v>
      </c>
      <c r="O75" s="7">
        <v>26500</v>
      </c>
      <c r="P75" s="20">
        <f t="shared" ref="P75:T77" si="77">O75*$G75</f>
        <v>26500</v>
      </c>
      <c r="Q75" s="7">
        <v>4500</v>
      </c>
      <c r="R75" s="20">
        <f t="shared" ref="R75:R77" si="78">Q75*$G75</f>
        <v>4500</v>
      </c>
      <c r="S75" s="7">
        <f t="shared" ref="S75:S77" si="79">MIN(K75,M75,Q75)</f>
        <v>2500</v>
      </c>
      <c r="T75" s="20">
        <f t="shared" si="77"/>
        <v>2500</v>
      </c>
    </row>
    <row r="76" spans="2:21" ht="15" hidden="1" thickBot="1">
      <c r="B76" s="4">
        <v>57</v>
      </c>
      <c r="C76" s="4" t="s">
        <v>43</v>
      </c>
      <c r="D76" s="4" t="s">
        <v>171</v>
      </c>
      <c r="E76" s="4" t="s">
        <v>171</v>
      </c>
      <c r="F76" s="4" t="s">
        <v>140</v>
      </c>
      <c r="G76" s="4">
        <v>1</v>
      </c>
      <c r="H76" s="19">
        <v>4200</v>
      </c>
      <c r="I76" s="7">
        <v>6500</v>
      </c>
      <c r="J76" s="20">
        <f t="shared" si="74"/>
        <v>6500</v>
      </c>
      <c r="K76" s="7">
        <v>4200</v>
      </c>
      <c r="L76" s="20">
        <f t="shared" si="75"/>
        <v>4200</v>
      </c>
      <c r="M76" s="7">
        <v>4530</v>
      </c>
      <c r="N76" s="20">
        <f t="shared" si="76"/>
        <v>4530</v>
      </c>
      <c r="O76" s="7">
        <v>4200</v>
      </c>
      <c r="P76" s="33">
        <f t="shared" si="77"/>
        <v>4200</v>
      </c>
      <c r="Q76" s="7">
        <v>4200</v>
      </c>
      <c r="R76" s="33">
        <f t="shared" si="78"/>
        <v>4200</v>
      </c>
      <c r="S76" s="7">
        <f t="shared" si="79"/>
        <v>4200</v>
      </c>
      <c r="T76" s="33">
        <f t="shared" si="77"/>
        <v>4200</v>
      </c>
    </row>
    <row r="77" spans="2:21" ht="15" hidden="1" thickBot="1">
      <c r="B77" s="4">
        <v>58</v>
      </c>
      <c r="C77" s="4" t="s">
        <v>43</v>
      </c>
      <c r="D77" s="4" t="s">
        <v>172</v>
      </c>
      <c r="E77" s="4" t="s">
        <v>172</v>
      </c>
      <c r="F77" s="4" t="s">
        <v>140</v>
      </c>
      <c r="G77" s="4">
        <v>1</v>
      </c>
      <c r="H77" s="19">
        <v>35000</v>
      </c>
      <c r="I77" s="7">
        <v>35000</v>
      </c>
      <c r="J77" s="33">
        <f t="shared" si="74"/>
        <v>35000</v>
      </c>
      <c r="K77" s="7">
        <v>35000</v>
      </c>
      <c r="L77" s="33">
        <f t="shared" si="75"/>
        <v>35000</v>
      </c>
      <c r="M77" s="7">
        <v>34875</v>
      </c>
      <c r="N77" s="20">
        <f t="shared" si="76"/>
        <v>34875</v>
      </c>
      <c r="O77" s="7">
        <v>78000</v>
      </c>
      <c r="P77" s="20">
        <f t="shared" si="77"/>
        <v>78000</v>
      </c>
      <c r="Q77" s="7">
        <v>65000</v>
      </c>
      <c r="R77" s="20">
        <f t="shared" si="78"/>
        <v>65000</v>
      </c>
      <c r="S77" s="7">
        <f t="shared" si="79"/>
        <v>34875</v>
      </c>
      <c r="T77" s="20">
        <f t="shared" si="77"/>
        <v>34875</v>
      </c>
    </row>
    <row r="78" spans="2:21" ht="15" thickBot="1">
      <c r="B78" s="12">
        <v>7</v>
      </c>
      <c r="C78" s="12" t="s">
        <v>43</v>
      </c>
      <c r="D78" s="12" t="s">
        <v>55</v>
      </c>
      <c r="E78" s="12" t="s">
        <v>173</v>
      </c>
      <c r="F78" s="12" t="s">
        <v>45</v>
      </c>
      <c r="G78" s="12">
        <v>1</v>
      </c>
      <c r="H78" s="18">
        <f>SUM(H79:H81)</f>
        <v>22375</v>
      </c>
      <c r="I78" s="18">
        <f>SUM(I79:I81)</f>
        <v>33000</v>
      </c>
      <c r="J78" s="18">
        <f>SUM(J79:J81)</f>
        <v>33000</v>
      </c>
      <c r="K78" s="18"/>
      <c r="L78" s="18">
        <f>SUM(L79:L81)</f>
        <v>26500</v>
      </c>
      <c r="M78" s="13"/>
      <c r="N78" s="18">
        <f>SUM(N79:N81)</f>
        <v>28856</v>
      </c>
      <c r="O78" s="13"/>
      <c r="P78" s="18">
        <f>SUM(P79:P81)</f>
        <v>47500</v>
      </c>
      <c r="Q78" s="13"/>
      <c r="R78" s="18">
        <f>SUM(R79:R81)</f>
        <v>45000</v>
      </c>
      <c r="S78" s="13"/>
      <c r="T78" s="18">
        <f>SUM(T79:T81)</f>
        <v>22375</v>
      </c>
      <c r="U78" s="35">
        <f>L78*1.18</f>
        <v>31270</v>
      </c>
    </row>
    <row r="79" spans="2:21" ht="15" hidden="1" thickBot="1">
      <c r="B79" s="4">
        <v>59</v>
      </c>
      <c r="C79" s="4" t="s">
        <v>43</v>
      </c>
      <c r="D79" s="4" t="s">
        <v>174</v>
      </c>
      <c r="E79" s="4" t="s">
        <v>174</v>
      </c>
      <c r="F79" s="4" t="s">
        <v>90</v>
      </c>
      <c r="G79" s="4">
        <v>1</v>
      </c>
      <c r="H79" s="19">
        <v>7500</v>
      </c>
      <c r="I79" s="7">
        <v>8500</v>
      </c>
      <c r="J79" s="20">
        <f t="shared" ref="J79:J81" si="80">I79*$G79</f>
        <v>8500</v>
      </c>
      <c r="K79" s="7">
        <v>8000</v>
      </c>
      <c r="L79" s="20">
        <f t="shared" ref="L79:L81" si="81">K79*$G79</f>
        <v>8000</v>
      </c>
      <c r="M79" s="7">
        <v>13981</v>
      </c>
      <c r="N79" s="20">
        <f t="shared" ref="N79:N81" si="82">M79*$G79</f>
        <v>13981</v>
      </c>
      <c r="O79" s="7">
        <v>7500</v>
      </c>
      <c r="P79" s="33">
        <v>7500</v>
      </c>
      <c r="Q79" s="7">
        <v>6500</v>
      </c>
      <c r="R79" s="33">
        <v>7500</v>
      </c>
      <c r="S79" s="7">
        <f t="shared" ref="S79:S81" si="83">MIN(K79,M79,Q79)</f>
        <v>6500</v>
      </c>
      <c r="T79" s="33">
        <v>7500</v>
      </c>
    </row>
    <row r="80" spans="2:21" ht="15" hidden="1" thickBot="1">
      <c r="B80" s="4">
        <v>60</v>
      </c>
      <c r="C80" s="4" t="s">
        <v>43</v>
      </c>
      <c r="D80" s="4" t="s">
        <v>175</v>
      </c>
      <c r="E80" s="4" t="s">
        <v>175</v>
      </c>
      <c r="F80" s="4" t="s">
        <v>90</v>
      </c>
      <c r="G80" s="4">
        <v>1</v>
      </c>
      <c r="H80" s="19">
        <v>6125</v>
      </c>
      <c r="I80" s="7">
        <v>6500</v>
      </c>
      <c r="J80" s="20">
        <f t="shared" si="80"/>
        <v>6500</v>
      </c>
      <c r="K80" s="7">
        <v>6500</v>
      </c>
      <c r="L80" s="20">
        <f t="shared" si="81"/>
        <v>6500</v>
      </c>
      <c r="M80" s="7">
        <v>6125</v>
      </c>
      <c r="N80" s="33">
        <f t="shared" si="82"/>
        <v>6125</v>
      </c>
      <c r="O80" s="7">
        <v>25000</v>
      </c>
      <c r="P80" s="20">
        <f t="shared" ref="P80:T81" si="84">O80*$G80</f>
        <v>25000</v>
      </c>
      <c r="Q80" s="7">
        <v>25000</v>
      </c>
      <c r="R80" s="20">
        <f t="shared" ref="R80:R81" si="85">Q80*$G80</f>
        <v>25000</v>
      </c>
      <c r="S80" s="7">
        <f t="shared" si="83"/>
        <v>6125</v>
      </c>
      <c r="T80" s="20">
        <f t="shared" si="84"/>
        <v>6125</v>
      </c>
    </row>
    <row r="81" spans="2:21" ht="15" hidden="1" thickBot="1">
      <c r="B81" s="4">
        <v>61</v>
      </c>
      <c r="C81" s="4" t="s">
        <v>43</v>
      </c>
      <c r="D81" s="4" t="s">
        <v>176</v>
      </c>
      <c r="E81" s="4" t="s">
        <v>176</v>
      </c>
      <c r="F81" s="4" t="s">
        <v>90</v>
      </c>
      <c r="G81" s="4">
        <v>1</v>
      </c>
      <c r="H81" s="19">
        <v>8750</v>
      </c>
      <c r="I81" s="7">
        <v>18000</v>
      </c>
      <c r="J81" s="20">
        <f t="shared" si="80"/>
        <v>18000</v>
      </c>
      <c r="K81" s="7">
        <v>12000</v>
      </c>
      <c r="L81" s="20">
        <f t="shared" si="81"/>
        <v>12000</v>
      </c>
      <c r="M81" s="7">
        <v>8750</v>
      </c>
      <c r="N81" s="33">
        <f t="shared" si="82"/>
        <v>8750</v>
      </c>
      <c r="O81" s="7">
        <v>15000</v>
      </c>
      <c r="P81" s="20">
        <f t="shared" si="84"/>
        <v>15000</v>
      </c>
      <c r="Q81" s="7">
        <v>12500</v>
      </c>
      <c r="R81" s="20">
        <f t="shared" si="85"/>
        <v>12500</v>
      </c>
      <c r="S81" s="7">
        <f t="shared" si="83"/>
        <v>8750</v>
      </c>
      <c r="T81" s="20">
        <f t="shared" si="84"/>
        <v>8750</v>
      </c>
    </row>
    <row r="82" spans="2:21" ht="15" thickBot="1">
      <c r="B82" s="12">
        <v>8</v>
      </c>
      <c r="C82" s="12" t="s">
        <v>43</v>
      </c>
      <c r="D82" s="12" t="s">
        <v>56</v>
      </c>
      <c r="E82" s="12" t="s">
        <v>177</v>
      </c>
      <c r="F82" s="12" t="s">
        <v>45</v>
      </c>
      <c r="G82" s="12">
        <v>1</v>
      </c>
      <c r="H82" s="18">
        <f>SUM(H83:H86)</f>
        <v>9520</v>
      </c>
      <c r="I82" s="13"/>
      <c r="J82" s="18">
        <f>SUM(J83:J86)</f>
        <v>9520</v>
      </c>
      <c r="K82" s="13"/>
      <c r="L82" s="18">
        <f>SUM(L83:L86)</f>
        <v>8544</v>
      </c>
      <c r="M82" s="13"/>
      <c r="N82" s="18">
        <f>SUM(N83:N86)</f>
        <v>11876</v>
      </c>
      <c r="O82" s="13"/>
      <c r="P82" s="18">
        <f>SUM(P83:P86)</f>
        <v>19900</v>
      </c>
      <c r="Q82" s="13"/>
      <c r="R82" s="18">
        <f>SUM(R83:R86)</f>
        <v>14620</v>
      </c>
      <c r="S82" s="13"/>
      <c r="T82" s="18">
        <f>SUM(T83:T86)</f>
        <v>8544</v>
      </c>
      <c r="U82" s="35">
        <f>L82*1.18</f>
        <v>10081.92</v>
      </c>
    </row>
    <row r="83" spans="2:21" ht="15" hidden="1" thickBot="1">
      <c r="B83" s="4">
        <v>62</v>
      </c>
      <c r="C83" s="4" t="s">
        <v>43</v>
      </c>
      <c r="D83" s="4" t="s">
        <v>178</v>
      </c>
      <c r="E83" s="4" t="s">
        <v>178</v>
      </c>
      <c r="F83" s="4" t="s">
        <v>43</v>
      </c>
      <c r="G83" s="4" t="s">
        <v>43</v>
      </c>
      <c r="H83" s="4"/>
      <c r="I83" s="4"/>
      <c r="J83" s="4"/>
      <c r="K83" s="17"/>
      <c r="L83" s="17"/>
      <c r="M83" s="4"/>
      <c r="N83" s="4"/>
      <c r="O83" s="4"/>
      <c r="P83" s="4"/>
      <c r="Q83" s="17"/>
      <c r="R83" s="17"/>
      <c r="S83" s="4"/>
      <c r="T83" s="4"/>
    </row>
    <row r="84" spans="2:21" ht="15" hidden="1" thickBot="1">
      <c r="B84" s="4">
        <v>63</v>
      </c>
      <c r="C84" s="4" t="s">
        <v>43</v>
      </c>
      <c r="D84" s="4" t="s">
        <v>179</v>
      </c>
      <c r="E84" s="4" t="s">
        <v>179</v>
      </c>
      <c r="F84" s="4" t="s">
        <v>112</v>
      </c>
      <c r="G84" s="4">
        <v>3.6</v>
      </c>
      <c r="H84" s="19">
        <v>2340</v>
      </c>
      <c r="I84" s="7">
        <v>650</v>
      </c>
      <c r="J84" s="33">
        <f t="shared" ref="J84:J86" si="86">I84*$G84</f>
        <v>2340</v>
      </c>
      <c r="K84" s="7">
        <v>600</v>
      </c>
      <c r="L84" s="33">
        <f t="shared" ref="L84:L86" si="87">K84*$G84</f>
        <v>2160</v>
      </c>
      <c r="M84" s="7">
        <v>850</v>
      </c>
      <c r="N84" s="20">
        <f t="shared" ref="N84:N86" si="88">M84*$G84</f>
        <v>3060</v>
      </c>
      <c r="O84" s="7">
        <v>1250</v>
      </c>
      <c r="P84" s="20">
        <f t="shared" ref="P84:T86" si="89">O84*$G84</f>
        <v>4500</v>
      </c>
      <c r="Q84" s="7">
        <v>950</v>
      </c>
      <c r="R84" s="20">
        <f t="shared" ref="R84:R86" si="90">Q84*$G84</f>
        <v>3420</v>
      </c>
      <c r="S84" s="7">
        <f t="shared" ref="S84:S86" si="91">MIN(K84,M84,Q84)</f>
        <v>600</v>
      </c>
      <c r="T84" s="20">
        <f t="shared" si="89"/>
        <v>2160</v>
      </c>
    </row>
    <row r="85" spans="2:21" ht="15" hidden="1" thickBot="1">
      <c r="B85" s="4">
        <v>64</v>
      </c>
      <c r="C85" s="4" t="s">
        <v>43</v>
      </c>
      <c r="D85" s="4" t="s">
        <v>180</v>
      </c>
      <c r="E85" s="4" t="s">
        <v>180</v>
      </c>
      <c r="F85" s="4" t="s">
        <v>112</v>
      </c>
      <c r="G85" s="4">
        <v>8</v>
      </c>
      <c r="H85" s="19">
        <v>5200</v>
      </c>
      <c r="I85" s="7">
        <v>650</v>
      </c>
      <c r="J85" s="33">
        <f t="shared" si="86"/>
        <v>5200</v>
      </c>
      <c r="K85" s="7">
        <v>600</v>
      </c>
      <c r="L85" s="33">
        <f t="shared" si="87"/>
        <v>4800</v>
      </c>
      <c r="M85" s="7">
        <v>850</v>
      </c>
      <c r="N85" s="20">
        <f t="shared" si="88"/>
        <v>6800</v>
      </c>
      <c r="O85" s="7">
        <v>1250</v>
      </c>
      <c r="P85" s="20">
        <f t="shared" si="89"/>
        <v>10000</v>
      </c>
      <c r="Q85" s="7">
        <v>950</v>
      </c>
      <c r="R85" s="20">
        <f t="shared" si="90"/>
        <v>7600</v>
      </c>
      <c r="S85" s="7">
        <f t="shared" si="91"/>
        <v>600</v>
      </c>
      <c r="T85" s="20">
        <f t="shared" si="89"/>
        <v>4800</v>
      </c>
    </row>
    <row r="86" spans="2:21" ht="15" hidden="1" thickBot="1">
      <c r="B86" s="4">
        <v>65</v>
      </c>
      <c r="C86" s="4" t="s">
        <v>43</v>
      </c>
      <c r="D86" s="4" t="s">
        <v>182</v>
      </c>
      <c r="E86" s="4" t="s">
        <v>182</v>
      </c>
      <c r="F86" s="4" t="s">
        <v>112</v>
      </c>
      <c r="G86" s="4">
        <v>3.6</v>
      </c>
      <c r="H86" s="19">
        <v>1980</v>
      </c>
      <c r="I86" s="7">
        <v>550</v>
      </c>
      <c r="J86" s="33">
        <f t="shared" si="86"/>
        <v>1980</v>
      </c>
      <c r="K86" s="7">
        <v>440</v>
      </c>
      <c r="L86" s="33">
        <f t="shared" si="87"/>
        <v>1584</v>
      </c>
      <c r="M86" s="7">
        <v>560</v>
      </c>
      <c r="N86" s="20">
        <f t="shared" si="88"/>
        <v>2016</v>
      </c>
      <c r="O86" s="7">
        <v>1500</v>
      </c>
      <c r="P86" s="20">
        <f t="shared" si="89"/>
        <v>5400</v>
      </c>
      <c r="Q86" s="7">
        <v>1000</v>
      </c>
      <c r="R86" s="20">
        <f t="shared" si="90"/>
        <v>3600</v>
      </c>
      <c r="S86" s="7">
        <f t="shared" si="91"/>
        <v>440</v>
      </c>
      <c r="T86" s="20">
        <f t="shared" si="89"/>
        <v>1584</v>
      </c>
    </row>
    <row r="87" spans="2:21" ht="15" thickBot="1">
      <c r="B87" s="12">
        <v>9</v>
      </c>
      <c r="C87" s="12" t="s">
        <v>43</v>
      </c>
      <c r="D87" s="12" t="s">
        <v>57</v>
      </c>
      <c r="E87" s="12" t="s">
        <v>183</v>
      </c>
      <c r="F87" s="12" t="s">
        <v>45</v>
      </c>
      <c r="G87" s="12">
        <v>1</v>
      </c>
      <c r="H87" s="18">
        <f>SUM(H88:H89)</f>
        <v>10440</v>
      </c>
      <c r="I87" s="13"/>
      <c r="J87" s="18">
        <f>SUM(J88:J89)</f>
        <v>10440</v>
      </c>
      <c r="K87" s="13"/>
      <c r="L87" s="18">
        <f>SUM(L88:L89)</f>
        <v>9720</v>
      </c>
      <c r="M87" s="13"/>
      <c r="N87" s="18">
        <f>SUM(N88:N89)</f>
        <v>15177.6</v>
      </c>
      <c r="O87" s="13"/>
      <c r="P87" s="18">
        <f>SUM(P88:P89)</f>
        <v>18000</v>
      </c>
      <c r="Q87" s="13"/>
      <c r="R87" s="18">
        <f>SUM(R88:R89)</f>
        <v>14040</v>
      </c>
      <c r="S87" s="13"/>
      <c r="T87" s="18">
        <f>SUM(T88:T89)</f>
        <v>9360</v>
      </c>
      <c r="U87" s="35">
        <f>L87*1.18</f>
        <v>11469.599999999999</v>
      </c>
    </row>
    <row r="88" spans="2:21" ht="15" hidden="1" thickBot="1">
      <c r="B88" s="4">
        <v>66</v>
      </c>
      <c r="C88" s="4" t="s">
        <v>43</v>
      </c>
      <c r="D88" s="4" t="s">
        <v>184</v>
      </c>
      <c r="E88" s="4" t="s">
        <v>184</v>
      </c>
      <c r="F88" s="4" t="s">
        <v>185</v>
      </c>
      <c r="G88" s="4">
        <v>3.6</v>
      </c>
      <c r="H88" s="19">
        <v>8640</v>
      </c>
      <c r="I88" s="7">
        <v>2400</v>
      </c>
      <c r="J88" s="33">
        <f t="shared" ref="J88:J89" si="92">I88*$G88</f>
        <v>8640</v>
      </c>
      <c r="K88" s="7">
        <v>2200</v>
      </c>
      <c r="L88" s="33">
        <f t="shared" ref="L88:L89" si="93">K88*$G88</f>
        <v>7920</v>
      </c>
      <c r="M88" s="7">
        <v>3441</v>
      </c>
      <c r="N88" s="20">
        <f t="shared" ref="N88:N89" si="94">M88*$G88</f>
        <v>12387.6</v>
      </c>
      <c r="O88" s="7">
        <v>4500</v>
      </c>
      <c r="P88" s="20">
        <f t="shared" ref="P88:T89" si="95">O88*$G88</f>
        <v>16200</v>
      </c>
      <c r="Q88" s="7">
        <v>3500</v>
      </c>
      <c r="R88" s="20">
        <f t="shared" ref="R88:R89" si="96">Q88*$G88</f>
        <v>12600</v>
      </c>
      <c r="S88" s="7">
        <f t="shared" ref="S88:S89" si="97">MIN(K88,M88,Q88)</f>
        <v>2200</v>
      </c>
      <c r="T88" s="20">
        <f t="shared" si="95"/>
        <v>7920</v>
      </c>
    </row>
    <row r="89" spans="2:21" ht="15" hidden="1" thickBot="1">
      <c r="B89" s="4">
        <v>67</v>
      </c>
      <c r="C89" s="4" t="s">
        <v>43</v>
      </c>
      <c r="D89" s="4" t="s">
        <v>186</v>
      </c>
      <c r="E89" s="4" t="s">
        <v>186</v>
      </c>
      <c r="F89" s="4" t="s">
        <v>45</v>
      </c>
      <c r="G89" s="4">
        <v>6</v>
      </c>
      <c r="H89" s="19">
        <v>1800</v>
      </c>
      <c r="I89" s="7">
        <v>300</v>
      </c>
      <c r="J89" s="33">
        <f t="shared" si="92"/>
        <v>1800</v>
      </c>
      <c r="K89" s="7">
        <v>300</v>
      </c>
      <c r="L89" s="33">
        <f t="shared" si="93"/>
        <v>1800</v>
      </c>
      <c r="M89" s="7">
        <v>465</v>
      </c>
      <c r="N89" s="20">
        <f t="shared" si="94"/>
        <v>2790</v>
      </c>
      <c r="O89" s="7">
        <v>300</v>
      </c>
      <c r="P89" s="33">
        <f t="shared" si="95"/>
        <v>1800</v>
      </c>
      <c r="Q89" s="7">
        <v>240</v>
      </c>
      <c r="R89" s="33">
        <f t="shared" si="96"/>
        <v>1440</v>
      </c>
      <c r="S89" s="7">
        <f t="shared" si="97"/>
        <v>240</v>
      </c>
      <c r="T89" s="33">
        <f t="shared" si="95"/>
        <v>1440</v>
      </c>
    </row>
    <row r="90" spans="2:21" ht="15" thickBot="1">
      <c r="B90" s="4"/>
      <c r="C90" s="4"/>
      <c r="D90" s="4"/>
      <c r="E90" s="4"/>
      <c r="F90" s="4"/>
      <c r="G90" s="4"/>
      <c r="H90" s="4"/>
      <c r="I90" s="4"/>
      <c r="J90" s="4"/>
      <c r="K90" s="17"/>
      <c r="L90" s="17"/>
      <c r="M90" s="4"/>
      <c r="N90" s="4"/>
      <c r="O90" s="4"/>
      <c r="P90" s="4"/>
      <c r="Q90" s="17"/>
      <c r="R90" s="17"/>
      <c r="S90" s="4"/>
      <c r="T90" s="4"/>
    </row>
  </sheetData>
  <autoFilter ref="B12:T89">
    <filterColumn colId="10">
      <colorFilter dxfId="0"/>
    </filterColumn>
  </autoFilter>
  <mergeCells count="77">
    <mergeCell ref="S7:T7"/>
    <mergeCell ref="S8:T8"/>
    <mergeCell ref="S9:T9"/>
    <mergeCell ref="S10:T10"/>
    <mergeCell ref="S11:T11"/>
    <mergeCell ref="S2:T2"/>
    <mergeCell ref="S3:T3"/>
    <mergeCell ref="S4:T4"/>
    <mergeCell ref="S5:T5"/>
    <mergeCell ref="S6:T6"/>
    <mergeCell ref="M10:N10"/>
    <mergeCell ref="M11:N11"/>
    <mergeCell ref="O2:P2"/>
    <mergeCell ref="O3:P3"/>
    <mergeCell ref="O4:P4"/>
    <mergeCell ref="O5:P5"/>
    <mergeCell ref="O6:P6"/>
    <mergeCell ref="O7:P7"/>
    <mergeCell ref="O8:P8"/>
    <mergeCell ref="O9:P9"/>
    <mergeCell ref="O10:P10"/>
    <mergeCell ref="O11:P11"/>
    <mergeCell ref="M5:N5"/>
    <mergeCell ref="M6:N6"/>
    <mergeCell ref="M7:N7"/>
    <mergeCell ref="M8:N8"/>
    <mergeCell ref="M9:N9"/>
    <mergeCell ref="I7:J7"/>
    <mergeCell ref="I8:J8"/>
    <mergeCell ref="I9:J9"/>
    <mergeCell ref="I10:J10"/>
    <mergeCell ref="I11:J11"/>
    <mergeCell ref="B7:H7"/>
    <mergeCell ref="B8:H8"/>
    <mergeCell ref="B9:H9"/>
    <mergeCell ref="B10:E11"/>
    <mergeCell ref="F10:H10"/>
    <mergeCell ref="F11:H11"/>
    <mergeCell ref="K5:L5"/>
    <mergeCell ref="K6:L6"/>
    <mergeCell ref="B2:C6"/>
    <mergeCell ref="D2:E6"/>
    <mergeCell ref="F2:H2"/>
    <mergeCell ref="F3:H3"/>
    <mergeCell ref="F4:H4"/>
    <mergeCell ref="F5:H5"/>
    <mergeCell ref="F6:H6"/>
    <mergeCell ref="I2:J2"/>
    <mergeCell ref="I3:J3"/>
    <mergeCell ref="I4:J4"/>
    <mergeCell ref="I5:J5"/>
    <mergeCell ref="I6:J6"/>
    <mergeCell ref="K7:L7"/>
    <mergeCell ref="K8:L8"/>
    <mergeCell ref="K9:L9"/>
    <mergeCell ref="K10:L10"/>
    <mergeCell ref="K11:L11"/>
    <mergeCell ref="I1:J1"/>
    <mergeCell ref="K1:L1"/>
    <mergeCell ref="Q2:R2"/>
    <mergeCell ref="Q3:R3"/>
    <mergeCell ref="Q4:R4"/>
    <mergeCell ref="K2:L2"/>
    <mergeCell ref="K3:L3"/>
    <mergeCell ref="K4:L4"/>
    <mergeCell ref="M2:N2"/>
    <mergeCell ref="M3:N3"/>
    <mergeCell ref="M4:N4"/>
    <mergeCell ref="Q10:R10"/>
    <mergeCell ref="Q11:R11"/>
    <mergeCell ref="O1:P1"/>
    <mergeCell ref="Q1:R1"/>
    <mergeCell ref="Q5:R5"/>
    <mergeCell ref="Q6:R6"/>
    <mergeCell ref="Q7:R7"/>
    <mergeCell ref="Q8:R8"/>
    <mergeCell ref="Q9:R9"/>
  </mergeCells>
  <pageMargins left="0.7" right="0.7" top="0.75" bottom="0.75" header="0.3" footer="0.3"/>
  <ignoredErrors>
    <ignoredError sqref="N87 N78 N17 N21 N24"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87"/>
  <sheetViews>
    <sheetView workbookViewId="0">
      <selection activeCell="B2" sqref="B2:AA21"/>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16381" width="9.140625" style="1" customWidth="1"/>
  </cols>
  <sheetData>
    <row r="1" spans="2:27">
      <c r="B1" s="66"/>
      <c r="C1" s="66"/>
      <c r="D1" s="38" t="s">
        <v>0</v>
      </c>
      <c r="E1" s="38" t="s">
        <v>0</v>
      </c>
      <c r="F1" s="39" t="s">
        <v>0</v>
      </c>
      <c r="G1" s="70" t="s">
        <v>1</v>
      </c>
      <c r="H1" s="70" t="s">
        <v>1</v>
      </c>
      <c r="I1" s="70" t="s">
        <v>1</v>
      </c>
      <c r="J1" s="83" t="s">
        <v>77</v>
      </c>
      <c r="K1" s="83"/>
      <c r="L1" s="83"/>
      <c r="M1" s="83"/>
      <c r="N1" s="83"/>
      <c r="O1" s="84"/>
      <c r="P1" s="83" t="s">
        <v>78</v>
      </c>
      <c r="Q1" s="83"/>
      <c r="R1" s="83"/>
      <c r="S1" s="83"/>
      <c r="T1" s="83"/>
      <c r="U1" s="84"/>
      <c r="V1" s="83" t="s">
        <v>79</v>
      </c>
      <c r="W1" s="83"/>
      <c r="X1" s="83"/>
      <c r="Y1" s="83"/>
      <c r="Z1" s="83"/>
      <c r="AA1" s="84"/>
    </row>
    <row r="2" spans="2:27">
      <c r="B2" s="67"/>
      <c r="C2" s="67"/>
      <c r="D2" s="68" t="s">
        <v>0</v>
      </c>
      <c r="E2" s="68" t="s">
        <v>0</v>
      </c>
      <c r="F2" s="69" t="s">
        <v>0</v>
      </c>
      <c r="G2" s="71" t="s">
        <v>5</v>
      </c>
      <c r="H2" s="71" t="s">
        <v>5</v>
      </c>
      <c r="I2" s="71" t="s">
        <v>5</v>
      </c>
      <c r="J2" s="85" t="s">
        <v>6</v>
      </c>
      <c r="K2" s="85"/>
      <c r="L2" s="85"/>
      <c r="M2" s="85"/>
      <c r="N2" s="85"/>
      <c r="O2" s="86"/>
      <c r="P2" s="85" t="s">
        <v>7</v>
      </c>
      <c r="Q2" s="85"/>
      <c r="R2" s="85"/>
      <c r="S2" s="85"/>
      <c r="T2" s="85"/>
      <c r="U2" s="86"/>
      <c r="V2" s="85" t="s">
        <v>8</v>
      </c>
      <c r="W2" s="85"/>
      <c r="X2" s="85"/>
      <c r="Y2" s="85"/>
      <c r="Z2" s="85"/>
      <c r="AA2" s="86"/>
    </row>
    <row r="3" spans="2:27">
      <c r="B3" s="67"/>
      <c r="C3" s="67"/>
      <c r="D3" s="68" t="s">
        <v>0</v>
      </c>
      <c r="E3" s="68" t="s">
        <v>0</v>
      </c>
      <c r="F3" s="69" t="s">
        <v>0</v>
      </c>
      <c r="G3" s="71" t="s">
        <v>9</v>
      </c>
      <c r="H3" s="71" t="s">
        <v>9</v>
      </c>
      <c r="I3" s="71" t="s">
        <v>9</v>
      </c>
      <c r="J3" s="85" t="s">
        <v>10</v>
      </c>
      <c r="K3" s="85"/>
      <c r="L3" s="85"/>
      <c r="M3" s="85"/>
      <c r="N3" s="85"/>
      <c r="O3" s="86"/>
      <c r="P3" s="85" t="s">
        <v>10</v>
      </c>
      <c r="Q3" s="85"/>
      <c r="R3" s="85"/>
      <c r="S3" s="85"/>
      <c r="T3" s="85"/>
      <c r="U3" s="86"/>
      <c r="V3" s="85" t="s">
        <v>10</v>
      </c>
      <c r="W3" s="85"/>
      <c r="X3" s="85"/>
      <c r="Y3" s="85"/>
      <c r="Z3" s="85"/>
      <c r="AA3" s="86"/>
    </row>
    <row r="4" spans="2:27">
      <c r="B4" s="67"/>
      <c r="C4" s="67"/>
      <c r="D4" s="68" t="s">
        <v>0</v>
      </c>
      <c r="E4" s="68" t="s">
        <v>0</v>
      </c>
      <c r="F4" s="69" t="s">
        <v>0</v>
      </c>
      <c r="G4" s="71" t="s">
        <v>11</v>
      </c>
      <c r="H4" s="71" t="s">
        <v>11</v>
      </c>
      <c r="I4" s="71" t="s">
        <v>11</v>
      </c>
      <c r="J4" s="85" t="s">
        <v>12</v>
      </c>
      <c r="K4" s="85"/>
      <c r="L4" s="85"/>
      <c r="M4" s="85"/>
      <c r="N4" s="85"/>
      <c r="O4" s="86"/>
      <c r="P4" s="85" t="s">
        <v>12</v>
      </c>
      <c r="Q4" s="85"/>
      <c r="R4" s="85"/>
      <c r="S4" s="85"/>
      <c r="T4" s="85"/>
      <c r="U4" s="86"/>
      <c r="V4" s="85" t="s">
        <v>12</v>
      </c>
      <c r="W4" s="85"/>
      <c r="X4" s="85"/>
      <c r="Y4" s="85"/>
      <c r="Z4" s="85"/>
      <c r="AA4" s="86"/>
    </row>
    <row r="5" spans="2:27">
      <c r="B5" s="67"/>
      <c r="C5" s="67"/>
      <c r="D5" s="68" t="s">
        <v>0</v>
      </c>
      <c r="E5" s="68" t="s">
        <v>0</v>
      </c>
      <c r="F5" s="69" t="s">
        <v>0</v>
      </c>
      <c r="G5" s="67"/>
      <c r="H5" s="67"/>
      <c r="I5" s="67"/>
      <c r="J5" s="85" t="s">
        <v>13</v>
      </c>
      <c r="K5" s="85"/>
      <c r="L5" s="85"/>
      <c r="M5" s="85"/>
      <c r="N5" s="85"/>
      <c r="O5" s="86"/>
      <c r="P5" s="85" t="s">
        <v>13</v>
      </c>
      <c r="Q5" s="85"/>
      <c r="R5" s="85"/>
      <c r="S5" s="85"/>
      <c r="T5" s="85"/>
      <c r="U5" s="86"/>
      <c r="V5" s="85" t="s">
        <v>13</v>
      </c>
      <c r="W5" s="85"/>
      <c r="X5" s="85"/>
      <c r="Y5" s="85"/>
      <c r="Z5" s="85"/>
      <c r="AA5" s="86"/>
    </row>
    <row r="6" spans="2:27">
      <c r="B6" s="80" t="s">
        <v>14</v>
      </c>
      <c r="C6" s="80" t="s">
        <v>14</v>
      </c>
      <c r="D6" s="80" t="s">
        <v>14</v>
      </c>
      <c r="E6" s="80" t="s">
        <v>14</v>
      </c>
      <c r="F6" s="80" t="s">
        <v>14</v>
      </c>
      <c r="G6" s="80" t="s">
        <v>14</v>
      </c>
      <c r="H6" s="80" t="s">
        <v>14</v>
      </c>
      <c r="I6" s="80" t="s">
        <v>14</v>
      </c>
      <c r="J6" s="72" t="s">
        <v>15</v>
      </c>
      <c r="K6" s="72"/>
      <c r="L6" s="72"/>
      <c r="M6" s="72"/>
      <c r="N6" s="72"/>
      <c r="O6" s="73"/>
      <c r="P6" s="72" t="s">
        <v>16</v>
      </c>
      <c r="Q6" s="72"/>
      <c r="R6" s="72"/>
      <c r="S6" s="72"/>
      <c r="T6" s="72"/>
      <c r="U6" s="73"/>
      <c r="V6" s="72" t="s">
        <v>17</v>
      </c>
      <c r="W6" s="72"/>
      <c r="X6" s="72"/>
      <c r="Y6" s="72"/>
      <c r="Z6" s="72"/>
      <c r="AA6" s="73"/>
    </row>
    <row r="7" spans="2:27">
      <c r="B7" s="81" t="s">
        <v>18</v>
      </c>
      <c r="C7" s="81" t="s">
        <v>18</v>
      </c>
      <c r="D7" s="81" t="s">
        <v>18</v>
      </c>
      <c r="E7" s="81" t="s">
        <v>18</v>
      </c>
      <c r="F7" s="81" t="s">
        <v>18</v>
      </c>
      <c r="G7" s="81" t="s">
        <v>18</v>
      </c>
      <c r="H7" s="81" t="s">
        <v>18</v>
      </c>
      <c r="I7" s="81" t="s">
        <v>18</v>
      </c>
      <c r="J7" s="72" t="s">
        <v>19</v>
      </c>
      <c r="K7" s="72"/>
      <c r="L7" s="73"/>
      <c r="M7" s="73"/>
      <c r="N7" s="73"/>
      <c r="O7" s="73"/>
      <c r="P7" s="72" t="s">
        <v>19</v>
      </c>
      <c r="Q7" s="72"/>
      <c r="R7" s="73"/>
      <c r="S7" s="73"/>
      <c r="T7" s="73"/>
      <c r="U7" s="73"/>
      <c r="V7" s="72" t="s">
        <v>19</v>
      </c>
      <c r="W7" s="72"/>
      <c r="X7" s="73"/>
      <c r="Y7" s="73"/>
      <c r="Z7" s="73"/>
      <c r="AA7" s="73"/>
    </row>
    <row r="8" spans="2:27">
      <c r="B8" s="81" t="s">
        <v>80</v>
      </c>
      <c r="C8" s="81" t="s">
        <v>80</v>
      </c>
      <c r="D8" s="81" t="s">
        <v>80</v>
      </c>
      <c r="E8" s="81" t="s">
        <v>80</v>
      </c>
      <c r="F8" s="81" t="s">
        <v>80</v>
      </c>
      <c r="G8" s="81" t="s">
        <v>80</v>
      </c>
      <c r="H8" s="81" t="s">
        <v>80</v>
      </c>
      <c r="I8" s="81" t="s">
        <v>80</v>
      </c>
      <c r="J8" s="72" t="s">
        <v>21</v>
      </c>
      <c r="K8" s="72"/>
      <c r="L8" s="73"/>
      <c r="M8" s="73"/>
      <c r="N8" s="73"/>
      <c r="O8" s="73"/>
      <c r="P8" s="72" t="s">
        <v>21</v>
      </c>
      <c r="Q8" s="72"/>
      <c r="R8" s="73"/>
      <c r="S8" s="73"/>
      <c r="T8" s="73"/>
      <c r="U8" s="73"/>
      <c r="V8" s="72" t="s">
        <v>21</v>
      </c>
      <c r="W8" s="72"/>
      <c r="X8" s="73"/>
      <c r="Y8" s="73"/>
      <c r="Z8" s="73"/>
      <c r="AA8" s="73"/>
    </row>
    <row r="9" spans="2:27">
      <c r="B9" s="74" t="s">
        <v>23</v>
      </c>
      <c r="C9" s="74" t="s">
        <v>23</v>
      </c>
      <c r="D9" s="74" t="s">
        <v>23</v>
      </c>
      <c r="E9" s="74" t="s">
        <v>23</v>
      </c>
      <c r="F9" s="74" t="s">
        <v>23</v>
      </c>
      <c r="G9" s="74" t="s">
        <v>24</v>
      </c>
      <c r="H9" s="74" t="s">
        <v>24</v>
      </c>
      <c r="I9" s="74" t="s">
        <v>24</v>
      </c>
      <c r="J9" s="74" t="s">
        <v>22</v>
      </c>
      <c r="K9" s="74"/>
      <c r="L9" s="75"/>
      <c r="M9" s="75"/>
      <c r="N9" s="75"/>
      <c r="O9" s="75"/>
      <c r="P9" s="74" t="s">
        <v>22</v>
      </c>
      <c r="Q9" s="74"/>
      <c r="R9" s="75"/>
      <c r="S9" s="75"/>
      <c r="T9" s="75"/>
      <c r="U9" s="75"/>
      <c r="V9" s="74" t="s">
        <v>22</v>
      </c>
      <c r="W9" s="74"/>
      <c r="X9" s="75"/>
      <c r="Y9" s="75"/>
      <c r="Z9" s="75"/>
      <c r="AA9" s="75"/>
    </row>
    <row r="10" spans="2:27">
      <c r="B10" s="74" t="s">
        <v>23</v>
      </c>
      <c r="C10" s="74" t="s">
        <v>23</v>
      </c>
      <c r="D10" s="74" t="s">
        <v>23</v>
      </c>
      <c r="E10" s="74" t="s">
        <v>23</v>
      </c>
      <c r="F10" s="74" t="s">
        <v>23</v>
      </c>
      <c r="G10" s="74" t="s">
        <v>26</v>
      </c>
      <c r="H10" s="74" t="s">
        <v>27</v>
      </c>
      <c r="I10" s="74"/>
      <c r="J10" s="74" t="s">
        <v>187</v>
      </c>
      <c r="K10" s="74"/>
      <c r="L10" s="75"/>
      <c r="M10" s="75"/>
      <c r="N10" s="75"/>
      <c r="O10" s="75"/>
      <c r="P10" s="74" t="s">
        <v>187</v>
      </c>
      <c r="Q10" s="74"/>
      <c r="R10" s="75"/>
      <c r="S10" s="75"/>
      <c r="T10" s="75"/>
      <c r="U10" s="75"/>
      <c r="V10" s="74" t="s">
        <v>187</v>
      </c>
      <c r="W10" s="74"/>
      <c r="X10" s="75"/>
      <c r="Y10" s="75"/>
      <c r="Z10" s="75"/>
      <c r="AA10" s="75"/>
    </row>
    <row r="11" spans="2:27" ht="42.75">
      <c r="B11" s="15" t="s">
        <v>29</v>
      </c>
      <c r="C11" s="15" t="s">
        <v>30</v>
      </c>
      <c r="D11" s="15" t="s">
        <v>31</v>
      </c>
      <c r="E11" s="15" t="s">
        <v>34</v>
      </c>
      <c r="F11" s="15" t="s">
        <v>32</v>
      </c>
      <c r="G11" s="15" t="s">
        <v>33</v>
      </c>
      <c r="H11" s="15" t="s">
        <v>188</v>
      </c>
      <c r="I11" s="15" t="s">
        <v>189</v>
      </c>
      <c r="J11" s="9" t="s">
        <v>190</v>
      </c>
      <c r="K11" s="76" t="s">
        <v>191</v>
      </c>
      <c r="L11" s="77"/>
      <c r="M11" s="78"/>
      <c r="N11" s="78"/>
      <c r="O11" s="79"/>
      <c r="P11" s="9" t="s">
        <v>190</v>
      </c>
      <c r="Q11" s="76" t="s">
        <v>191</v>
      </c>
      <c r="R11" s="77"/>
      <c r="S11" s="78"/>
      <c r="T11" s="78"/>
      <c r="U11" s="79"/>
      <c r="V11" s="9" t="s">
        <v>190</v>
      </c>
      <c r="W11" s="76" t="s">
        <v>191</v>
      </c>
      <c r="X11" s="77"/>
      <c r="Y11" s="78"/>
      <c r="Z11" s="78"/>
      <c r="AA11" s="79"/>
    </row>
    <row r="12" spans="2:27">
      <c r="B12" s="10">
        <v>1</v>
      </c>
      <c r="C12" s="10" t="s">
        <v>43</v>
      </c>
      <c r="D12" s="10" t="s">
        <v>44</v>
      </c>
      <c r="E12" s="10" t="s">
        <v>43</v>
      </c>
      <c r="F12" s="10" t="s">
        <v>45</v>
      </c>
      <c r="G12" s="10" t="s">
        <v>88</v>
      </c>
      <c r="H12" s="10" t="s">
        <v>47</v>
      </c>
      <c r="I12" s="10" t="s">
        <v>47</v>
      </c>
      <c r="J12" s="10" t="s">
        <v>43</v>
      </c>
      <c r="K12" s="82" t="s">
        <v>43</v>
      </c>
      <c r="L12" s="74"/>
      <c r="M12" s="74"/>
      <c r="N12" s="74"/>
      <c r="O12" s="75"/>
      <c r="P12" s="10" t="s">
        <v>43</v>
      </c>
      <c r="Q12" s="82" t="s">
        <v>43</v>
      </c>
      <c r="R12" s="74"/>
      <c r="S12" s="74"/>
      <c r="T12" s="74"/>
      <c r="U12" s="75"/>
      <c r="V12" s="10" t="s">
        <v>43</v>
      </c>
      <c r="W12" s="82" t="s">
        <v>43</v>
      </c>
      <c r="X12" s="74"/>
      <c r="Y12" s="74"/>
      <c r="Z12" s="74"/>
      <c r="AA12" s="75"/>
    </row>
    <row r="13" spans="2:27" ht="28.5">
      <c r="B13" s="10">
        <v>2</v>
      </c>
      <c r="C13" s="10" t="s">
        <v>43</v>
      </c>
      <c r="D13" s="10" t="s">
        <v>89</v>
      </c>
      <c r="E13" s="10" t="s">
        <v>43</v>
      </c>
      <c r="F13" s="10" t="s">
        <v>90</v>
      </c>
      <c r="G13" s="10" t="s">
        <v>91</v>
      </c>
      <c r="H13" s="10" t="s">
        <v>47</v>
      </c>
      <c r="I13" s="10" t="s">
        <v>47</v>
      </c>
      <c r="J13" s="10" t="s">
        <v>43</v>
      </c>
      <c r="K13" s="82" t="s">
        <v>43</v>
      </c>
      <c r="L13" s="74"/>
      <c r="M13" s="74"/>
      <c r="N13" s="74"/>
      <c r="O13" s="75"/>
      <c r="P13" s="10" t="s">
        <v>43</v>
      </c>
      <c r="Q13" s="82" t="s">
        <v>43</v>
      </c>
      <c r="R13" s="74"/>
      <c r="S13" s="74"/>
      <c r="T13" s="74"/>
      <c r="U13" s="75"/>
      <c r="V13" s="10" t="s">
        <v>43</v>
      </c>
      <c r="W13" s="82" t="s">
        <v>43</v>
      </c>
      <c r="X13" s="74"/>
      <c r="Y13" s="74"/>
      <c r="Z13" s="74"/>
      <c r="AA13" s="75"/>
    </row>
    <row r="14" spans="2:27" ht="99.75">
      <c r="B14" s="10">
        <v>3</v>
      </c>
      <c r="C14" s="10" t="s">
        <v>43</v>
      </c>
      <c r="D14" s="10" t="s">
        <v>92</v>
      </c>
      <c r="E14" s="10" t="s">
        <v>43</v>
      </c>
      <c r="F14" s="10" t="s">
        <v>90</v>
      </c>
      <c r="G14" s="10" t="s">
        <v>91</v>
      </c>
      <c r="H14" s="10" t="s">
        <v>47</v>
      </c>
      <c r="I14" s="10" t="s">
        <v>47</v>
      </c>
      <c r="J14" s="10" t="s">
        <v>43</v>
      </c>
      <c r="K14" s="82" t="s">
        <v>43</v>
      </c>
      <c r="L14" s="74"/>
      <c r="M14" s="74"/>
      <c r="N14" s="74"/>
      <c r="O14" s="75"/>
      <c r="P14" s="10" t="s">
        <v>43</v>
      </c>
      <c r="Q14" s="82" t="s">
        <v>43</v>
      </c>
      <c r="R14" s="74"/>
      <c r="S14" s="74"/>
      <c r="T14" s="74"/>
      <c r="U14" s="75"/>
      <c r="V14" s="10" t="s">
        <v>43</v>
      </c>
      <c r="W14" s="82" t="s">
        <v>43</v>
      </c>
      <c r="X14" s="74"/>
      <c r="Y14" s="74"/>
      <c r="Z14" s="74"/>
      <c r="AA14" s="75"/>
    </row>
    <row r="15" spans="2:27">
      <c r="B15" s="10">
        <v>4</v>
      </c>
      <c r="C15" s="10" t="s">
        <v>43</v>
      </c>
      <c r="D15" s="10" t="s">
        <v>48</v>
      </c>
      <c r="E15" s="10" t="s">
        <v>43</v>
      </c>
      <c r="F15" s="10" t="s">
        <v>45</v>
      </c>
      <c r="G15" s="10" t="s">
        <v>88</v>
      </c>
      <c r="H15" s="10" t="s">
        <v>47</v>
      </c>
      <c r="I15" s="10" t="s">
        <v>47</v>
      </c>
      <c r="J15" s="10" t="s">
        <v>43</v>
      </c>
      <c r="K15" s="82" t="s">
        <v>43</v>
      </c>
      <c r="L15" s="74"/>
      <c r="M15" s="74"/>
      <c r="N15" s="74"/>
      <c r="O15" s="75"/>
      <c r="P15" s="10" t="s">
        <v>43</v>
      </c>
      <c r="Q15" s="82" t="s">
        <v>43</v>
      </c>
      <c r="R15" s="74"/>
      <c r="S15" s="74"/>
      <c r="T15" s="74"/>
      <c r="U15" s="75"/>
      <c r="V15" s="10" t="s">
        <v>43</v>
      </c>
      <c r="W15" s="82" t="s">
        <v>43</v>
      </c>
      <c r="X15" s="74"/>
      <c r="Y15" s="74"/>
      <c r="Z15" s="74"/>
      <c r="AA15" s="75"/>
    </row>
    <row r="16" spans="2:27">
      <c r="B16" s="10">
        <v>5</v>
      </c>
      <c r="C16" s="10" t="s">
        <v>43</v>
      </c>
      <c r="D16" s="10" t="s">
        <v>94</v>
      </c>
      <c r="E16" s="10" t="s">
        <v>43</v>
      </c>
      <c r="F16" s="10" t="s">
        <v>90</v>
      </c>
      <c r="G16" s="10" t="s">
        <v>95</v>
      </c>
      <c r="H16" s="10" t="s">
        <v>47</v>
      </c>
      <c r="I16" s="10" t="s">
        <v>47</v>
      </c>
      <c r="J16" s="10" t="s">
        <v>43</v>
      </c>
      <c r="K16" s="82" t="s">
        <v>43</v>
      </c>
      <c r="L16" s="74"/>
      <c r="M16" s="74"/>
      <c r="N16" s="74"/>
      <c r="O16" s="75"/>
      <c r="P16" s="10" t="s">
        <v>43</v>
      </c>
      <c r="Q16" s="82" t="s">
        <v>43</v>
      </c>
      <c r="R16" s="74"/>
      <c r="S16" s="74"/>
      <c r="T16" s="74"/>
      <c r="U16" s="75"/>
      <c r="V16" s="10" t="s">
        <v>43</v>
      </c>
      <c r="W16" s="82" t="s">
        <v>43</v>
      </c>
      <c r="X16" s="74"/>
      <c r="Y16" s="74"/>
      <c r="Z16" s="74"/>
      <c r="AA16" s="75"/>
    </row>
    <row r="17" spans="2:27">
      <c r="B17" s="10">
        <v>6</v>
      </c>
      <c r="C17" s="10" t="s">
        <v>43</v>
      </c>
      <c r="D17" s="10" t="s">
        <v>96</v>
      </c>
      <c r="E17" s="10" t="s">
        <v>43</v>
      </c>
      <c r="F17" s="10" t="s">
        <v>90</v>
      </c>
      <c r="G17" s="10" t="s">
        <v>97</v>
      </c>
      <c r="H17" s="10" t="s">
        <v>47</v>
      </c>
      <c r="I17" s="10" t="s">
        <v>47</v>
      </c>
      <c r="J17" s="10" t="s">
        <v>43</v>
      </c>
      <c r="K17" s="82" t="s">
        <v>43</v>
      </c>
      <c r="L17" s="74"/>
      <c r="M17" s="74"/>
      <c r="N17" s="74"/>
      <c r="O17" s="75"/>
      <c r="P17" s="10" t="s">
        <v>43</v>
      </c>
      <c r="Q17" s="82" t="s">
        <v>43</v>
      </c>
      <c r="R17" s="74"/>
      <c r="S17" s="74"/>
      <c r="T17" s="74"/>
      <c r="U17" s="75"/>
      <c r="V17" s="10" t="s">
        <v>43</v>
      </c>
      <c r="W17" s="82" t="s">
        <v>43</v>
      </c>
      <c r="X17" s="74"/>
      <c r="Y17" s="74"/>
      <c r="Z17" s="74"/>
      <c r="AA17" s="75"/>
    </row>
    <row r="18" spans="2:27" ht="28.5">
      <c r="B18" s="10">
        <v>7</v>
      </c>
      <c r="C18" s="10" t="s">
        <v>43</v>
      </c>
      <c r="D18" s="10" t="s">
        <v>98</v>
      </c>
      <c r="E18" s="10" t="s">
        <v>43</v>
      </c>
      <c r="F18" s="10" t="s">
        <v>90</v>
      </c>
      <c r="G18" s="10" t="s">
        <v>99</v>
      </c>
      <c r="H18" s="10" t="s">
        <v>47</v>
      </c>
      <c r="I18" s="10" t="s">
        <v>47</v>
      </c>
      <c r="J18" s="10" t="s">
        <v>43</v>
      </c>
      <c r="K18" s="82" t="s">
        <v>43</v>
      </c>
      <c r="L18" s="74"/>
      <c r="M18" s="74"/>
      <c r="N18" s="74"/>
      <c r="O18" s="75"/>
      <c r="P18" s="10" t="s">
        <v>43</v>
      </c>
      <c r="Q18" s="82" t="s">
        <v>43</v>
      </c>
      <c r="R18" s="74"/>
      <c r="S18" s="74"/>
      <c r="T18" s="74"/>
      <c r="U18" s="75"/>
      <c r="V18" s="10" t="s">
        <v>43</v>
      </c>
      <c r="W18" s="82" t="s">
        <v>43</v>
      </c>
      <c r="X18" s="74"/>
      <c r="Y18" s="74"/>
      <c r="Z18" s="74"/>
      <c r="AA18" s="75"/>
    </row>
    <row r="19" spans="2:27">
      <c r="B19" s="10">
        <v>8</v>
      </c>
      <c r="C19" s="10" t="s">
        <v>43</v>
      </c>
      <c r="D19" s="10" t="s">
        <v>49</v>
      </c>
      <c r="E19" s="10" t="s">
        <v>43</v>
      </c>
      <c r="F19" s="10" t="s">
        <v>45</v>
      </c>
      <c r="G19" s="10" t="s">
        <v>88</v>
      </c>
      <c r="H19" s="10" t="s">
        <v>47</v>
      </c>
      <c r="I19" s="10" t="s">
        <v>47</v>
      </c>
      <c r="J19" s="10" t="s">
        <v>43</v>
      </c>
      <c r="K19" s="82" t="s">
        <v>43</v>
      </c>
      <c r="L19" s="74"/>
      <c r="M19" s="74"/>
      <c r="N19" s="74"/>
      <c r="O19" s="75"/>
      <c r="P19" s="10" t="s">
        <v>43</v>
      </c>
      <c r="Q19" s="82" t="s">
        <v>43</v>
      </c>
      <c r="R19" s="74"/>
      <c r="S19" s="74"/>
      <c r="T19" s="74"/>
      <c r="U19" s="75"/>
      <c r="V19" s="10" t="s">
        <v>43</v>
      </c>
      <c r="W19" s="82" t="s">
        <v>43</v>
      </c>
      <c r="X19" s="74"/>
      <c r="Y19" s="74"/>
      <c r="Z19" s="74"/>
      <c r="AA19" s="75"/>
    </row>
    <row r="20" spans="2:27" ht="28.5">
      <c r="B20" s="10">
        <v>9</v>
      </c>
      <c r="C20" s="10" t="s">
        <v>43</v>
      </c>
      <c r="D20" s="10" t="s">
        <v>101</v>
      </c>
      <c r="E20" s="10" t="s">
        <v>43</v>
      </c>
      <c r="F20" s="10" t="s">
        <v>90</v>
      </c>
      <c r="G20" s="10" t="s">
        <v>88</v>
      </c>
      <c r="H20" s="10" t="s">
        <v>47</v>
      </c>
      <c r="I20" s="10" t="s">
        <v>47</v>
      </c>
      <c r="J20" s="10" t="s">
        <v>43</v>
      </c>
      <c r="K20" s="82" t="s">
        <v>43</v>
      </c>
      <c r="L20" s="74"/>
      <c r="M20" s="74"/>
      <c r="N20" s="74"/>
      <c r="O20" s="75"/>
      <c r="P20" s="10" t="s">
        <v>43</v>
      </c>
      <c r="Q20" s="82" t="s">
        <v>43</v>
      </c>
      <c r="R20" s="74"/>
      <c r="S20" s="74"/>
      <c r="T20" s="74"/>
      <c r="U20" s="75"/>
      <c r="V20" s="10" t="s">
        <v>43</v>
      </c>
      <c r="W20" s="82" t="s">
        <v>43</v>
      </c>
      <c r="X20" s="74"/>
      <c r="Y20" s="74"/>
      <c r="Z20" s="74"/>
      <c r="AA20" s="75"/>
    </row>
    <row r="21" spans="2:27">
      <c r="B21" s="3">
        <v>10</v>
      </c>
      <c r="C21" s="3" t="s">
        <v>43</v>
      </c>
      <c r="D21" s="3" t="s">
        <v>102</v>
      </c>
      <c r="E21" s="3" t="s">
        <v>43</v>
      </c>
      <c r="F21" s="3" t="s">
        <v>90</v>
      </c>
      <c r="G21" s="3" t="s">
        <v>88</v>
      </c>
      <c r="H21" s="3" t="s">
        <v>47</v>
      </c>
      <c r="I21" s="3" t="s">
        <v>47</v>
      </c>
    </row>
    <row r="22" spans="2:27">
      <c r="B22" s="3">
        <v>11</v>
      </c>
      <c r="C22" s="3" t="s">
        <v>43</v>
      </c>
      <c r="D22" s="3" t="s">
        <v>50</v>
      </c>
      <c r="E22" s="3" t="s">
        <v>43</v>
      </c>
      <c r="F22" s="3" t="s">
        <v>45</v>
      </c>
      <c r="G22" s="3" t="s">
        <v>88</v>
      </c>
      <c r="H22" s="3" t="s">
        <v>47</v>
      </c>
      <c r="I22" s="3" t="s">
        <v>47</v>
      </c>
    </row>
    <row r="23" spans="2:27">
      <c r="B23" s="3">
        <v>12</v>
      </c>
      <c r="C23" s="3" t="s">
        <v>43</v>
      </c>
      <c r="D23" s="3" t="s">
        <v>104</v>
      </c>
      <c r="E23" s="3" t="s">
        <v>43</v>
      </c>
      <c r="F23" s="3" t="s">
        <v>105</v>
      </c>
      <c r="G23" s="3" t="s">
        <v>88</v>
      </c>
      <c r="H23" s="3" t="s">
        <v>47</v>
      </c>
      <c r="I23" s="3" t="s">
        <v>47</v>
      </c>
    </row>
    <row r="24" spans="2:27">
      <c r="B24" s="3">
        <v>13</v>
      </c>
      <c r="C24" s="3" t="s">
        <v>43</v>
      </c>
      <c r="D24" s="3" t="s">
        <v>106</v>
      </c>
      <c r="E24" s="3" t="s">
        <v>43</v>
      </c>
      <c r="F24" s="3" t="s">
        <v>105</v>
      </c>
      <c r="G24" s="3" t="s">
        <v>88</v>
      </c>
      <c r="H24" s="3" t="s">
        <v>47</v>
      </c>
      <c r="I24" s="3" t="s">
        <v>47</v>
      </c>
    </row>
    <row r="25" spans="2:27">
      <c r="B25" s="3">
        <v>14</v>
      </c>
      <c r="C25" s="3" t="s">
        <v>43</v>
      </c>
      <c r="D25" s="3" t="s">
        <v>107</v>
      </c>
      <c r="E25" s="3" t="s">
        <v>43</v>
      </c>
      <c r="F25" s="3" t="s">
        <v>105</v>
      </c>
      <c r="G25" s="3" t="s">
        <v>88</v>
      </c>
      <c r="H25" s="3" t="s">
        <v>47</v>
      </c>
      <c r="I25" s="3" t="s">
        <v>47</v>
      </c>
    </row>
    <row r="26" spans="2:27">
      <c r="B26" s="3">
        <v>15</v>
      </c>
      <c r="C26" s="3" t="s">
        <v>43</v>
      </c>
      <c r="D26" s="3" t="s">
        <v>107</v>
      </c>
      <c r="E26" s="3" t="s">
        <v>43</v>
      </c>
      <c r="F26" s="3" t="s">
        <v>105</v>
      </c>
      <c r="G26" s="3" t="s">
        <v>88</v>
      </c>
      <c r="H26" s="3" t="s">
        <v>47</v>
      </c>
      <c r="I26" s="3" t="s">
        <v>47</v>
      </c>
    </row>
    <row r="27" spans="2:27">
      <c r="B27" s="3">
        <v>16</v>
      </c>
      <c r="C27" s="3" t="s">
        <v>43</v>
      </c>
      <c r="D27" s="3" t="s">
        <v>108</v>
      </c>
      <c r="E27" s="3" t="s">
        <v>43</v>
      </c>
      <c r="F27" s="3" t="s">
        <v>105</v>
      </c>
      <c r="G27" s="3" t="s">
        <v>88</v>
      </c>
      <c r="H27" s="3" t="s">
        <v>47</v>
      </c>
      <c r="I27" s="3" t="s">
        <v>47</v>
      </c>
    </row>
    <row r="28" spans="2:27">
      <c r="B28" s="3">
        <v>17</v>
      </c>
      <c r="C28" s="3" t="s">
        <v>43</v>
      </c>
      <c r="D28" s="3" t="s">
        <v>51</v>
      </c>
      <c r="E28" s="3" t="s">
        <v>43</v>
      </c>
      <c r="F28" s="3" t="s">
        <v>52</v>
      </c>
      <c r="G28" s="3" t="s">
        <v>88</v>
      </c>
      <c r="H28" s="3" t="s">
        <v>47</v>
      </c>
      <c r="I28" s="3" t="s">
        <v>47</v>
      </c>
    </row>
    <row r="29" spans="2:27">
      <c r="B29" s="3">
        <v>18</v>
      </c>
      <c r="C29" s="3" t="s">
        <v>43</v>
      </c>
      <c r="D29" s="3" t="s">
        <v>110</v>
      </c>
      <c r="E29" s="3" t="s">
        <v>43</v>
      </c>
      <c r="F29" s="3" t="s">
        <v>43</v>
      </c>
      <c r="G29" s="3" t="s">
        <v>192</v>
      </c>
      <c r="H29" s="3" t="s">
        <v>47</v>
      </c>
      <c r="I29" s="3" t="s">
        <v>47</v>
      </c>
    </row>
    <row r="30" spans="2:27">
      <c r="B30" s="3">
        <v>19</v>
      </c>
      <c r="C30" s="3" t="s">
        <v>43</v>
      </c>
      <c r="D30" s="3" t="s">
        <v>111</v>
      </c>
      <c r="E30" s="3" t="s">
        <v>43</v>
      </c>
      <c r="F30" s="3" t="s">
        <v>112</v>
      </c>
      <c r="G30" s="3" t="s">
        <v>113</v>
      </c>
      <c r="H30" s="3" t="s">
        <v>47</v>
      </c>
      <c r="I30" s="3" t="s">
        <v>47</v>
      </c>
    </row>
    <row r="31" spans="2:27">
      <c r="B31" s="3">
        <v>20</v>
      </c>
      <c r="C31" s="3" t="s">
        <v>43</v>
      </c>
      <c r="D31" s="3" t="s">
        <v>114</v>
      </c>
      <c r="E31" s="3" t="s">
        <v>43</v>
      </c>
      <c r="F31" s="3" t="s">
        <v>112</v>
      </c>
      <c r="G31" s="3" t="s">
        <v>88</v>
      </c>
      <c r="H31" s="3" t="s">
        <v>47</v>
      </c>
      <c r="I31" s="3" t="s">
        <v>47</v>
      </c>
    </row>
    <row r="32" spans="2:27">
      <c r="B32" s="3">
        <v>21</v>
      </c>
      <c r="C32" s="3" t="s">
        <v>43</v>
      </c>
      <c r="D32" s="3" t="s">
        <v>115</v>
      </c>
      <c r="E32" s="3" t="s">
        <v>43</v>
      </c>
      <c r="F32" s="3" t="s">
        <v>43</v>
      </c>
      <c r="G32" s="3" t="s">
        <v>192</v>
      </c>
      <c r="H32" s="3" t="s">
        <v>47</v>
      </c>
      <c r="I32" s="3" t="s">
        <v>47</v>
      </c>
    </row>
    <row r="33" spans="2:9">
      <c r="B33" s="3">
        <v>22</v>
      </c>
      <c r="C33" s="3" t="s">
        <v>43</v>
      </c>
      <c r="D33" s="3" t="s">
        <v>116</v>
      </c>
      <c r="E33" s="3" t="s">
        <v>43</v>
      </c>
      <c r="F33" s="3" t="s">
        <v>112</v>
      </c>
      <c r="G33" s="3" t="s">
        <v>117</v>
      </c>
      <c r="H33" s="3" t="s">
        <v>47</v>
      </c>
      <c r="I33" s="3" t="s">
        <v>47</v>
      </c>
    </row>
    <row r="34" spans="2:9">
      <c r="B34" s="3">
        <v>23</v>
      </c>
      <c r="C34" s="3" t="s">
        <v>43</v>
      </c>
      <c r="D34" s="3" t="s">
        <v>118</v>
      </c>
      <c r="E34" s="3" t="s">
        <v>43</v>
      </c>
      <c r="F34" s="3" t="s">
        <v>43</v>
      </c>
      <c r="G34" s="3" t="s">
        <v>192</v>
      </c>
      <c r="H34" s="3" t="s">
        <v>47</v>
      </c>
      <c r="I34" s="3" t="s">
        <v>47</v>
      </c>
    </row>
    <row r="35" spans="2:9">
      <c r="B35" s="3">
        <v>24</v>
      </c>
      <c r="C35" s="3" t="s">
        <v>43</v>
      </c>
      <c r="D35" s="3" t="s">
        <v>119</v>
      </c>
      <c r="E35" s="3" t="s">
        <v>43</v>
      </c>
      <c r="F35" s="3" t="s">
        <v>112</v>
      </c>
      <c r="G35" s="3" t="s">
        <v>120</v>
      </c>
      <c r="H35" s="3" t="s">
        <v>47</v>
      </c>
      <c r="I35" s="3" t="s">
        <v>47</v>
      </c>
    </row>
    <row r="36" spans="2:9">
      <c r="B36" s="3">
        <v>25</v>
      </c>
      <c r="C36" s="3" t="s">
        <v>43</v>
      </c>
      <c r="D36" s="3" t="s">
        <v>121</v>
      </c>
      <c r="E36" s="3" t="s">
        <v>43</v>
      </c>
      <c r="F36" s="3" t="s">
        <v>112</v>
      </c>
      <c r="G36" s="3" t="s">
        <v>122</v>
      </c>
      <c r="H36" s="3" t="s">
        <v>47</v>
      </c>
      <c r="I36" s="3" t="s">
        <v>47</v>
      </c>
    </row>
    <row r="37" spans="2:9">
      <c r="B37" s="3">
        <v>26</v>
      </c>
      <c r="C37" s="3" t="s">
        <v>43</v>
      </c>
      <c r="D37" s="3" t="s">
        <v>123</v>
      </c>
      <c r="E37" s="3" t="s">
        <v>43</v>
      </c>
      <c r="F37" s="3" t="s">
        <v>112</v>
      </c>
      <c r="G37" s="3" t="s">
        <v>124</v>
      </c>
      <c r="H37" s="3" t="s">
        <v>47</v>
      </c>
      <c r="I37" s="3" t="s">
        <v>47</v>
      </c>
    </row>
    <row r="38" spans="2:9">
      <c r="B38" s="3">
        <v>27</v>
      </c>
      <c r="C38" s="3" t="s">
        <v>43</v>
      </c>
      <c r="D38" s="3" t="s">
        <v>125</v>
      </c>
      <c r="E38" s="3" t="s">
        <v>43</v>
      </c>
      <c r="F38" s="3" t="s">
        <v>112</v>
      </c>
      <c r="G38" s="3" t="s">
        <v>117</v>
      </c>
      <c r="H38" s="3" t="s">
        <v>47</v>
      </c>
      <c r="I38" s="3" t="s">
        <v>47</v>
      </c>
    </row>
    <row r="39" spans="2:9">
      <c r="B39" s="3">
        <v>28</v>
      </c>
      <c r="C39" s="3" t="s">
        <v>43</v>
      </c>
      <c r="D39" s="3" t="s">
        <v>126</v>
      </c>
      <c r="E39" s="3" t="s">
        <v>43</v>
      </c>
      <c r="F39" s="3" t="s">
        <v>112</v>
      </c>
      <c r="G39" s="3" t="s">
        <v>117</v>
      </c>
      <c r="H39" s="3" t="s">
        <v>47</v>
      </c>
      <c r="I39" s="3" t="s">
        <v>47</v>
      </c>
    </row>
    <row r="40" spans="2:9">
      <c r="B40" s="3">
        <v>29</v>
      </c>
      <c r="C40" s="3" t="s">
        <v>43</v>
      </c>
      <c r="D40" s="3" t="s">
        <v>127</v>
      </c>
      <c r="E40" s="3" t="s">
        <v>43</v>
      </c>
      <c r="F40" s="3" t="s">
        <v>43</v>
      </c>
      <c r="G40" s="3" t="s">
        <v>192</v>
      </c>
      <c r="H40" s="3" t="s">
        <v>47</v>
      </c>
      <c r="I40" s="3" t="s">
        <v>47</v>
      </c>
    </row>
    <row r="41" spans="2:9">
      <c r="B41" s="3">
        <v>30</v>
      </c>
      <c r="C41" s="3" t="s">
        <v>43</v>
      </c>
      <c r="D41" s="3" t="s">
        <v>128</v>
      </c>
      <c r="E41" s="3" t="s">
        <v>43</v>
      </c>
      <c r="F41" s="3" t="s">
        <v>112</v>
      </c>
      <c r="G41" s="3" t="s">
        <v>129</v>
      </c>
      <c r="H41" s="3" t="s">
        <v>47</v>
      </c>
      <c r="I41" s="3" t="s">
        <v>47</v>
      </c>
    </row>
    <row r="42" spans="2:9">
      <c r="B42" s="3">
        <v>31</v>
      </c>
      <c r="C42" s="3" t="s">
        <v>43</v>
      </c>
      <c r="D42" s="3" t="s">
        <v>130</v>
      </c>
      <c r="E42" s="3" t="s">
        <v>43</v>
      </c>
      <c r="F42" s="3" t="s">
        <v>112</v>
      </c>
      <c r="G42" s="3" t="s">
        <v>120</v>
      </c>
      <c r="H42" s="3" t="s">
        <v>47</v>
      </c>
      <c r="I42" s="3" t="s">
        <v>47</v>
      </c>
    </row>
    <row r="43" spans="2:9">
      <c r="B43" s="3">
        <v>32</v>
      </c>
      <c r="C43" s="3" t="s">
        <v>43</v>
      </c>
      <c r="D43" s="3" t="s">
        <v>131</v>
      </c>
      <c r="E43" s="3" t="s">
        <v>43</v>
      </c>
      <c r="F43" s="3" t="s">
        <v>112</v>
      </c>
      <c r="G43" s="3" t="s">
        <v>129</v>
      </c>
      <c r="H43" s="3" t="s">
        <v>47</v>
      </c>
      <c r="I43" s="3" t="s">
        <v>47</v>
      </c>
    </row>
    <row r="44" spans="2:9">
      <c r="B44" s="3">
        <v>33</v>
      </c>
      <c r="C44" s="3" t="s">
        <v>43</v>
      </c>
      <c r="D44" s="3" t="s">
        <v>132</v>
      </c>
      <c r="E44" s="3" t="s">
        <v>43</v>
      </c>
      <c r="F44" s="3" t="s">
        <v>112</v>
      </c>
      <c r="G44" s="3" t="s">
        <v>133</v>
      </c>
      <c r="H44" s="3" t="s">
        <v>47</v>
      </c>
      <c r="I44" s="3" t="s">
        <v>47</v>
      </c>
    </row>
    <row r="45" spans="2:9">
      <c r="B45" s="3">
        <v>34</v>
      </c>
      <c r="C45" s="3" t="s">
        <v>43</v>
      </c>
      <c r="D45" s="3" t="s">
        <v>134</v>
      </c>
      <c r="E45" s="3" t="s">
        <v>43</v>
      </c>
      <c r="F45" s="3" t="s">
        <v>112</v>
      </c>
      <c r="G45" s="3" t="s">
        <v>135</v>
      </c>
      <c r="H45" s="3" t="s">
        <v>47</v>
      </c>
      <c r="I45" s="3" t="s">
        <v>47</v>
      </c>
    </row>
    <row r="46" spans="2:9">
      <c r="B46" s="3">
        <v>35</v>
      </c>
      <c r="C46" s="3" t="s">
        <v>43</v>
      </c>
      <c r="D46" s="3" t="s">
        <v>136</v>
      </c>
      <c r="E46" s="3" t="s">
        <v>43</v>
      </c>
      <c r="F46" s="3" t="s">
        <v>112</v>
      </c>
      <c r="G46" s="3" t="s">
        <v>133</v>
      </c>
      <c r="H46" s="3" t="s">
        <v>47</v>
      </c>
      <c r="I46" s="3" t="s">
        <v>47</v>
      </c>
    </row>
    <row r="47" spans="2:9">
      <c r="B47" s="3">
        <v>36</v>
      </c>
      <c r="C47" s="3" t="s">
        <v>43</v>
      </c>
      <c r="D47" s="3" t="s">
        <v>53</v>
      </c>
      <c r="E47" s="3" t="s">
        <v>43</v>
      </c>
      <c r="F47" s="3" t="s">
        <v>45</v>
      </c>
      <c r="G47" s="3" t="s">
        <v>88</v>
      </c>
      <c r="H47" s="3" t="s">
        <v>47</v>
      </c>
      <c r="I47" s="3" t="s">
        <v>47</v>
      </c>
    </row>
    <row r="48" spans="2:9">
      <c r="B48" s="3">
        <v>37</v>
      </c>
      <c r="C48" s="3" t="s">
        <v>43</v>
      </c>
      <c r="D48" s="3" t="s">
        <v>138</v>
      </c>
      <c r="E48" s="3" t="s">
        <v>43</v>
      </c>
      <c r="F48" s="3" t="s">
        <v>43</v>
      </c>
      <c r="G48" s="3" t="s">
        <v>192</v>
      </c>
      <c r="H48" s="3" t="s">
        <v>47</v>
      </c>
      <c r="I48" s="3" t="s">
        <v>47</v>
      </c>
    </row>
    <row r="49" spans="2:9">
      <c r="B49" s="3">
        <v>38</v>
      </c>
      <c r="C49" s="3" t="s">
        <v>43</v>
      </c>
      <c r="D49" s="3" t="s">
        <v>139</v>
      </c>
      <c r="E49" s="3" t="s">
        <v>43</v>
      </c>
      <c r="F49" s="3" t="s">
        <v>140</v>
      </c>
      <c r="G49" s="3" t="s">
        <v>99</v>
      </c>
      <c r="H49" s="3" t="s">
        <v>47</v>
      </c>
      <c r="I49" s="3" t="s">
        <v>47</v>
      </c>
    </row>
    <row r="50" spans="2:9">
      <c r="B50" s="3">
        <v>39</v>
      </c>
      <c r="C50" s="3" t="s">
        <v>43</v>
      </c>
      <c r="D50" s="3" t="s">
        <v>141</v>
      </c>
      <c r="E50" s="3" t="s">
        <v>43</v>
      </c>
      <c r="F50" s="3" t="s">
        <v>140</v>
      </c>
      <c r="G50" s="3" t="s">
        <v>142</v>
      </c>
      <c r="H50" s="3" t="s">
        <v>47</v>
      </c>
      <c r="I50" s="3" t="s">
        <v>47</v>
      </c>
    </row>
    <row r="51" spans="2:9">
      <c r="B51" s="3">
        <v>40</v>
      </c>
      <c r="C51" s="3" t="s">
        <v>43</v>
      </c>
      <c r="D51" s="3" t="s">
        <v>143</v>
      </c>
      <c r="E51" s="3" t="s">
        <v>43</v>
      </c>
      <c r="F51" s="3" t="s">
        <v>140</v>
      </c>
      <c r="G51" s="3" t="s">
        <v>99</v>
      </c>
      <c r="H51" s="3" t="s">
        <v>47</v>
      </c>
      <c r="I51" s="3" t="s">
        <v>47</v>
      </c>
    </row>
    <row r="52" spans="2:9">
      <c r="B52" s="3">
        <v>41</v>
      </c>
      <c r="C52" s="3" t="s">
        <v>43</v>
      </c>
      <c r="D52" s="3" t="s">
        <v>144</v>
      </c>
      <c r="E52" s="3" t="s">
        <v>43</v>
      </c>
      <c r="F52" s="3" t="s">
        <v>140</v>
      </c>
      <c r="G52" s="3" t="s">
        <v>99</v>
      </c>
      <c r="H52" s="3" t="s">
        <v>47</v>
      </c>
      <c r="I52" s="3" t="s">
        <v>47</v>
      </c>
    </row>
    <row r="53" spans="2:9">
      <c r="B53" s="3">
        <v>42</v>
      </c>
      <c r="C53" s="3" t="s">
        <v>43</v>
      </c>
      <c r="D53" s="3" t="s">
        <v>145</v>
      </c>
      <c r="E53" s="3" t="s">
        <v>43</v>
      </c>
      <c r="F53" s="3" t="s">
        <v>140</v>
      </c>
      <c r="G53" s="3" t="s">
        <v>88</v>
      </c>
      <c r="H53" s="3" t="s">
        <v>47</v>
      </c>
      <c r="I53" s="3" t="s">
        <v>47</v>
      </c>
    </row>
    <row r="54" spans="2:9">
      <c r="B54" s="3">
        <v>43</v>
      </c>
      <c r="C54" s="3" t="s">
        <v>43</v>
      </c>
      <c r="D54" s="3" t="s">
        <v>146</v>
      </c>
      <c r="E54" s="3" t="s">
        <v>43</v>
      </c>
      <c r="F54" s="3" t="s">
        <v>140</v>
      </c>
      <c r="G54" s="3" t="s">
        <v>99</v>
      </c>
      <c r="H54" s="3" t="s">
        <v>47</v>
      </c>
      <c r="I54" s="3" t="s">
        <v>47</v>
      </c>
    </row>
    <row r="55" spans="2:9">
      <c r="B55" s="3">
        <v>44</v>
      </c>
      <c r="C55" s="3" t="s">
        <v>43</v>
      </c>
      <c r="D55" s="3" t="s">
        <v>147</v>
      </c>
      <c r="E55" s="3" t="s">
        <v>43</v>
      </c>
      <c r="F55" s="3" t="s">
        <v>140</v>
      </c>
      <c r="G55" s="3" t="s">
        <v>99</v>
      </c>
      <c r="H55" s="3" t="s">
        <v>47</v>
      </c>
      <c r="I55" s="3" t="s">
        <v>47</v>
      </c>
    </row>
    <row r="56" spans="2:9">
      <c r="B56" s="3">
        <v>45</v>
      </c>
      <c r="C56" s="3" t="s">
        <v>43</v>
      </c>
      <c r="D56" s="3" t="s">
        <v>148</v>
      </c>
      <c r="E56" s="3" t="s">
        <v>43</v>
      </c>
      <c r="F56" s="3" t="s">
        <v>140</v>
      </c>
      <c r="G56" s="3" t="s">
        <v>88</v>
      </c>
      <c r="H56" s="3" t="s">
        <v>47</v>
      </c>
      <c r="I56" s="3" t="s">
        <v>47</v>
      </c>
    </row>
    <row r="57" spans="2:9">
      <c r="B57" s="3">
        <v>46</v>
      </c>
      <c r="C57" s="3" t="s">
        <v>43</v>
      </c>
      <c r="D57" s="3" t="s">
        <v>149</v>
      </c>
      <c r="E57" s="3" t="s">
        <v>43</v>
      </c>
      <c r="F57" s="3" t="s">
        <v>140</v>
      </c>
      <c r="G57" s="3" t="s">
        <v>99</v>
      </c>
      <c r="H57" s="3" t="s">
        <v>47</v>
      </c>
      <c r="I57" s="3" t="s">
        <v>47</v>
      </c>
    </row>
    <row r="58" spans="2:9">
      <c r="B58" s="3">
        <v>47</v>
      </c>
      <c r="C58" s="3" t="s">
        <v>43</v>
      </c>
      <c r="D58" s="3" t="s">
        <v>150</v>
      </c>
      <c r="E58" s="3" t="s">
        <v>43</v>
      </c>
      <c r="F58" s="3" t="s">
        <v>140</v>
      </c>
      <c r="G58" s="3" t="s">
        <v>99</v>
      </c>
      <c r="H58" s="3" t="s">
        <v>47</v>
      </c>
      <c r="I58" s="3" t="s">
        <v>47</v>
      </c>
    </row>
    <row r="59" spans="2:9">
      <c r="B59" s="3">
        <v>48</v>
      </c>
      <c r="C59" s="3" t="s">
        <v>43</v>
      </c>
      <c r="D59" s="3" t="s">
        <v>151</v>
      </c>
      <c r="E59" s="3" t="s">
        <v>43</v>
      </c>
      <c r="F59" s="3" t="s">
        <v>43</v>
      </c>
      <c r="G59" s="3" t="s">
        <v>192</v>
      </c>
      <c r="H59" s="3" t="s">
        <v>47</v>
      </c>
      <c r="I59" s="3" t="s">
        <v>47</v>
      </c>
    </row>
    <row r="60" spans="2:9">
      <c r="B60" s="3">
        <v>49</v>
      </c>
      <c r="C60" s="3" t="s">
        <v>43</v>
      </c>
      <c r="D60" s="3" t="s">
        <v>152</v>
      </c>
      <c r="E60" s="3" t="s">
        <v>43</v>
      </c>
      <c r="F60" s="3" t="s">
        <v>153</v>
      </c>
      <c r="G60" s="3" t="s">
        <v>154</v>
      </c>
      <c r="H60" s="3" t="s">
        <v>47</v>
      </c>
      <c r="I60" s="3" t="s">
        <v>47</v>
      </c>
    </row>
    <row r="61" spans="2:9">
      <c r="B61" s="3">
        <v>50</v>
      </c>
      <c r="C61" s="3" t="s">
        <v>43</v>
      </c>
      <c r="D61" s="3" t="s">
        <v>155</v>
      </c>
      <c r="E61" s="3" t="s">
        <v>43</v>
      </c>
      <c r="F61" s="3" t="s">
        <v>153</v>
      </c>
      <c r="G61" s="3" t="s">
        <v>156</v>
      </c>
      <c r="H61" s="3" t="s">
        <v>47</v>
      </c>
      <c r="I61" s="3" t="s">
        <v>47</v>
      </c>
    </row>
    <row r="62" spans="2:9">
      <c r="B62" s="3">
        <v>51</v>
      </c>
      <c r="C62" s="3" t="s">
        <v>43</v>
      </c>
      <c r="D62" s="3" t="s">
        <v>157</v>
      </c>
      <c r="E62" s="3" t="s">
        <v>43</v>
      </c>
      <c r="F62" s="3" t="s">
        <v>153</v>
      </c>
      <c r="G62" s="3" t="s">
        <v>158</v>
      </c>
      <c r="H62" s="3" t="s">
        <v>47</v>
      </c>
      <c r="I62" s="3" t="s">
        <v>47</v>
      </c>
    </row>
    <row r="63" spans="2:9">
      <c r="B63" s="3">
        <v>52</v>
      </c>
      <c r="C63" s="3" t="s">
        <v>43</v>
      </c>
      <c r="D63" s="3" t="s">
        <v>159</v>
      </c>
      <c r="E63" s="3" t="s">
        <v>43</v>
      </c>
      <c r="F63" s="3" t="s">
        <v>153</v>
      </c>
      <c r="G63" s="3" t="s">
        <v>91</v>
      </c>
      <c r="H63" s="3" t="s">
        <v>47</v>
      </c>
      <c r="I63" s="3" t="s">
        <v>47</v>
      </c>
    </row>
    <row r="64" spans="2:9">
      <c r="B64" s="3">
        <v>53</v>
      </c>
      <c r="C64" s="3" t="s">
        <v>43</v>
      </c>
      <c r="D64" s="3" t="s">
        <v>160</v>
      </c>
      <c r="E64" s="3" t="s">
        <v>43</v>
      </c>
      <c r="F64" s="3" t="s">
        <v>43</v>
      </c>
      <c r="G64" s="3" t="s">
        <v>192</v>
      </c>
      <c r="H64" s="3" t="s">
        <v>47</v>
      </c>
      <c r="I64" s="3" t="s">
        <v>47</v>
      </c>
    </row>
    <row r="65" spans="2:9">
      <c r="B65" s="3">
        <v>54</v>
      </c>
      <c r="C65" s="3" t="s">
        <v>43</v>
      </c>
      <c r="D65" s="3" t="s">
        <v>161</v>
      </c>
      <c r="E65" s="3" t="s">
        <v>43</v>
      </c>
      <c r="F65" s="3" t="s">
        <v>153</v>
      </c>
      <c r="G65" s="3" t="s">
        <v>162</v>
      </c>
      <c r="H65" s="3" t="s">
        <v>47</v>
      </c>
      <c r="I65" s="3" t="s">
        <v>47</v>
      </c>
    </row>
    <row r="66" spans="2:9">
      <c r="B66" s="3">
        <v>55</v>
      </c>
      <c r="C66" s="3" t="s">
        <v>43</v>
      </c>
      <c r="D66" s="3" t="s">
        <v>163</v>
      </c>
      <c r="E66" s="3" t="s">
        <v>43</v>
      </c>
      <c r="F66" s="3" t="s">
        <v>153</v>
      </c>
      <c r="G66" s="3" t="s">
        <v>91</v>
      </c>
      <c r="H66" s="3" t="s">
        <v>47</v>
      </c>
      <c r="I66" s="3" t="s">
        <v>47</v>
      </c>
    </row>
    <row r="67" spans="2:9">
      <c r="B67" s="3">
        <v>56</v>
      </c>
      <c r="C67" s="3" t="s">
        <v>43</v>
      </c>
      <c r="D67" s="3" t="s">
        <v>164</v>
      </c>
      <c r="E67" s="3" t="s">
        <v>43</v>
      </c>
      <c r="F67" s="3" t="s">
        <v>153</v>
      </c>
      <c r="G67" s="3" t="s">
        <v>156</v>
      </c>
      <c r="H67" s="3" t="s">
        <v>47</v>
      </c>
      <c r="I67" s="3" t="s">
        <v>47</v>
      </c>
    </row>
    <row r="68" spans="2:9">
      <c r="B68" s="3">
        <v>57</v>
      </c>
      <c r="C68" s="3" t="s">
        <v>43</v>
      </c>
      <c r="D68" s="3" t="s">
        <v>165</v>
      </c>
      <c r="E68" s="3" t="s">
        <v>43</v>
      </c>
      <c r="F68" s="3" t="s">
        <v>43</v>
      </c>
      <c r="G68" s="3" t="s">
        <v>192</v>
      </c>
      <c r="H68" s="3" t="s">
        <v>47</v>
      </c>
      <c r="I68" s="3" t="s">
        <v>47</v>
      </c>
    </row>
    <row r="69" spans="2:9">
      <c r="B69" s="3">
        <v>58</v>
      </c>
      <c r="C69" s="3" t="s">
        <v>43</v>
      </c>
      <c r="D69" s="3" t="s">
        <v>166</v>
      </c>
      <c r="E69" s="3" t="s">
        <v>43</v>
      </c>
      <c r="F69" s="3" t="s">
        <v>140</v>
      </c>
      <c r="G69" s="3" t="s">
        <v>88</v>
      </c>
      <c r="H69" s="3" t="s">
        <v>47</v>
      </c>
      <c r="I69" s="3" t="s">
        <v>47</v>
      </c>
    </row>
    <row r="70" spans="2:9">
      <c r="B70" s="3">
        <v>59</v>
      </c>
      <c r="C70" s="3" t="s">
        <v>43</v>
      </c>
      <c r="D70" s="3" t="s">
        <v>167</v>
      </c>
      <c r="E70" s="3" t="s">
        <v>43</v>
      </c>
      <c r="F70" s="3" t="s">
        <v>140</v>
      </c>
      <c r="G70" s="3" t="s">
        <v>88</v>
      </c>
      <c r="H70" s="3" t="s">
        <v>47</v>
      </c>
      <c r="I70" s="3" t="s">
        <v>47</v>
      </c>
    </row>
    <row r="71" spans="2:9">
      <c r="B71" s="3">
        <v>60</v>
      </c>
      <c r="C71" s="3" t="s">
        <v>43</v>
      </c>
      <c r="D71" s="3" t="s">
        <v>168</v>
      </c>
      <c r="E71" s="3" t="s">
        <v>43</v>
      </c>
      <c r="F71" s="3" t="s">
        <v>140</v>
      </c>
      <c r="G71" s="3" t="s">
        <v>88</v>
      </c>
      <c r="H71" s="3" t="s">
        <v>47</v>
      </c>
      <c r="I71" s="3" t="s">
        <v>47</v>
      </c>
    </row>
    <row r="72" spans="2:9">
      <c r="B72" s="3">
        <v>61</v>
      </c>
      <c r="C72" s="3" t="s">
        <v>43</v>
      </c>
      <c r="D72" s="3" t="s">
        <v>169</v>
      </c>
      <c r="E72" s="3" t="s">
        <v>43</v>
      </c>
      <c r="F72" s="3" t="s">
        <v>43</v>
      </c>
      <c r="G72" s="3" t="s">
        <v>192</v>
      </c>
      <c r="H72" s="3" t="s">
        <v>47</v>
      </c>
      <c r="I72" s="3" t="s">
        <v>47</v>
      </c>
    </row>
    <row r="73" spans="2:9">
      <c r="B73" s="3">
        <v>62</v>
      </c>
      <c r="C73" s="3" t="s">
        <v>43</v>
      </c>
      <c r="D73" s="3" t="s">
        <v>170</v>
      </c>
      <c r="E73" s="3" t="s">
        <v>43</v>
      </c>
      <c r="F73" s="3" t="s">
        <v>140</v>
      </c>
      <c r="G73" s="3" t="s">
        <v>88</v>
      </c>
      <c r="H73" s="3" t="s">
        <v>47</v>
      </c>
      <c r="I73" s="3" t="s">
        <v>47</v>
      </c>
    </row>
    <row r="74" spans="2:9">
      <c r="B74" s="3">
        <v>63</v>
      </c>
      <c r="C74" s="3" t="s">
        <v>43</v>
      </c>
      <c r="D74" s="3" t="s">
        <v>171</v>
      </c>
      <c r="E74" s="3" t="s">
        <v>43</v>
      </c>
      <c r="F74" s="3" t="s">
        <v>140</v>
      </c>
      <c r="G74" s="3" t="s">
        <v>88</v>
      </c>
      <c r="H74" s="3" t="s">
        <v>47</v>
      </c>
      <c r="I74" s="3" t="s">
        <v>47</v>
      </c>
    </row>
    <row r="75" spans="2:9">
      <c r="B75" s="3">
        <v>64</v>
      </c>
      <c r="C75" s="3" t="s">
        <v>43</v>
      </c>
      <c r="D75" s="3" t="s">
        <v>172</v>
      </c>
      <c r="E75" s="3" t="s">
        <v>43</v>
      </c>
      <c r="F75" s="3" t="s">
        <v>140</v>
      </c>
      <c r="G75" s="3" t="s">
        <v>88</v>
      </c>
      <c r="H75" s="3" t="s">
        <v>47</v>
      </c>
      <c r="I75" s="3" t="s">
        <v>47</v>
      </c>
    </row>
    <row r="76" spans="2:9">
      <c r="B76" s="3">
        <v>65</v>
      </c>
      <c r="C76" s="3" t="s">
        <v>43</v>
      </c>
      <c r="D76" s="3" t="s">
        <v>55</v>
      </c>
      <c r="E76" s="3" t="s">
        <v>43</v>
      </c>
      <c r="F76" s="3" t="s">
        <v>45</v>
      </c>
      <c r="G76" s="3" t="s">
        <v>88</v>
      </c>
      <c r="H76" s="3" t="s">
        <v>47</v>
      </c>
      <c r="I76" s="3" t="s">
        <v>47</v>
      </c>
    </row>
    <row r="77" spans="2:9">
      <c r="B77" s="3">
        <v>66</v>
      </c>
      <c r="C77" s="3" t="s">
        <v>43</v>
      </c>
      <c r="D77" s="3" t="s">
        <v>174</v>
      </c>
      <c r="E77" s="3" t="s">
        <v>43</v>
      </c>
      <c r="F77" s="3" t="s">
        <v>90</v>
      </c>
      <c r="G77" s="3" t="s">
        <v>88</v>
      </c>
      <c r="H77" s="3" t="s">
        <v>47</v>
      </c>
      <c r="I77" s="3" t="s">
        <v>47</v>
      </c>
    </row>
    <row r="78" spans="2:9">
      <c r="B78" s="3">
        <v>67</v>
      </c>
      <c r="C78" s="3" t="s">
        <v>43</v>
      </c>
      <c r="D78" s="3" t="s">
        <v>175</v>
      </c>
      <c r="E78" s="3" t="s">
        <v>43</v>
      </c>
      <c r="F78" s="3" t="s">
        <v>90</v>
      </c>
      <c r="G78" s="3" t="s">
        <v>88</v>
      </c>
      <c r="H78" s="3" t="s">
        <v>47</v>
      </c>
      <c r="I78" s="3" t="s">
        <v>47</v>
      </c>
    </row>
    <row r="79" spans="2:9">
      <c r="B79" s="3">
        <v>68</v>
      </c>
      <c r="C79" s="3" t="s">
        <v>43</v>
      </c>
      <c r="D79" s="3" t="s">
        <v>176</v>
      </c>
      <c r="E79" s="3" t="s">
        <v>43</v>
      </c>
      <c r="F79" s="3" t="s">
        <v>90</v>
      </c>
      <c r="G79" s="3" t="s">
        <v>88</v>
      </c>
      <c r="H79" s="3" t="s">
        <v>47</v>
      </c>
      <c r="I79" s="3" t="s">
        <v>47</v>
      </c>
    </row>
    <row r="80" spans="2:9">
      <c r="B80" s="3">
        <v>69</v>
      </c>
      <c r="C80" s="3" t="s">
        <v>43</v>
      </c>
      <c r="D80" s="3" t="s">
        <v>56</v>
      </c>
      <c r="E80" s="3" t="s">
        <v>43</v>
      </c>
      <c r="F80" s="3" t="s">
        <v>45</v>
      </c>
      <c r="G80" s="3" t="s">
        <v>88</v>
      </c>
      <c r="H80" s="3" t="s">
        <v>47</v>
      </c>
      <c r="I80" s="3" t="s">
        <v>47</v>
      </c>
    </row>
    <row r="81" spans="2:9">
      <c r="B81" s="3">
        <v>70</v>
      </c>
      <c r="C81" s="3" t="s">
        <v>43</v>
      </c>
      <c r="D81" s="3" t="s">
        <v>178</v>
      </c>
      <c r="E81" s="3" t="s">
        <v>43</v>
      </c>
      <c r="F81" s="3" t="s">
        <v>43</v>
      </c>
      <c r="G81" s="3" t="s">
        <v>192</v>
      </c>
      <c r="H81" s="3" t="s">
        <v>47</v>
      </c>
      <c r="I81" s="3" t="s">
        <v>47</v>
      </c>
    </row>
    <row r="82" spans="2:9">
      <c r="B82" s="3">
        <v>71</v>
      </c>
      <c r="C82" s="3" t="s">
        <v>43</v>
      </c>
      <c r="D82" s="3" t="s">
        <v>179</v>
      </c>
      <c r="E82" s="3" t="s">
        <v>43</v>
      </c>
      <c r="F82" s="3" t="s">
        <v>112</v>
      </c>
      <c r="G82" s="3" t="s">
        <v>117</v>
      </c>
      <c r="H82" s="3" t="s">
        <v>47</v>
      </c>
      <c r="I82" s="3" t="s">
        <v>47</v>
      </c>
    </row>
    <row r="83" spans="2:9">
      <c r="B83" s="3">
        <v>72</v>
      </c>
      <c r="C83" s="3" t="s">
        <v>43</v>
      </c>
      <c r="D83" s="3" t="s">
        <v>180</v>
      </c>
      <c r="E83" s="3" t="s">
        <v>43</v>
      </c>
      <c r="F83" s="3" t="s">
        <v>112</v>
      </c>
      <c r="G83" s="3" t="s">
        <v>181</v>
      </c>
      <c r="H83" s="3" t="s">
        <v>47</v>
      </c>
      <c r="I83" s="3" t="s">
        <v>47</v>
      </c>
    </row>
    <row r="84" spans="2:9">
      <c r="B84" s="3">
        <v>73</v>
      </c>
      <c r="C84" s="3" t="s">
        <v>43</v>
      </c>
      <c r="D84" s="3" t="s">
        <v>182</v>
      </c>
      <c r="E84" s="3" t="s">
        <v>43</v>
      </c>
      <c r="F84" s="3" t="s">
        <v>112</v>
      </c>
      <c r="G84" s="3" t="s">
        <v>117</v>
      </c>
      <c r="H84" s="3" t="s">
        <v>47</v>
      </c>
      <c r="I84" s="3" t="s">
        <v>47</v>
      </c>
    </row>
    <row r="85" spans="2:9">
      <c r="B85" s="3">
        <v>74</v>
      </c>
      <c r="C85" s="3" t="s">
        <v>43</v>
      </c>
      <c r="D85" s="3" t="s">
        <v>57</v>
      </c>
      <c r="E85" s="3" t="s">
        <v>43</v>
      </c>
      <c r="F85" s="3" t="s">
        <v>45</v>
      </c>
      <c r="G85" s="3" t="s">
        <v>88</v>
      </c>
      <c r="H85" s="3" t="s">
        <v>47</v>
      </c>
      <c r="I85" s="3" t="s">
        <v>47</v>
      </c>
    </row>
    <row r="86" spans="2:9">
      <c r="B86" s="3">
        <v>75</v>
      </c>
      <c r="C86" s="3" t="s">
        <v>43</v>
      </c>
      <c r="D86" s="3" t="s">
        <v>184</v>
      </c>
      <c r="E86" s="3" t="s">
        <v>43</v>
      </c>
      <c r="F86" s="3" t="s">
        <v>185</v>
      </c>
      <c r="G86" s="3" t="s">
        <v>117</v>
      </c>
      <c r="H86" s="3" t="s">
        <v>47</v>
      </c>
      <c r="I86" s="3" t="s">
        <v>47</v>
      </c>
    </row>
    <row r="87" spans="2:9">
      <c r="B87" s="3">
        <v>76</v>
      </c>
      <c r="C87" s="3" t="s">
        <v>43</v>
      </c>
      <c r="D87" s="3" t="s">
        <v>186</v>
      </c>
      <c r="E87" s="3" t="s">
        <v>43</v>
      </c>
      <c r="F87" s="3" t="s">
        <v>45</v>
      </c>
      <c r="G87" s="3" t="s">
        <v>95</v>
      </c>
      <c r="H87" s="3" t="s">
        <v>47</v>
      </c>
      <c r="I87" s="3" t="s">
        <v>47</v>
      </c>
    </row>
  </sheetData>
  <mergeCells count="74">
    <mergeCell ref="W18:AA18"/>
    <mergeCell ref="W19:AA19"/>
    <mergeCell ref="W20:AA20"/>
    <mergeCell ref="V1:AA1"/>
    <mergeCell ref="V2:AA2"/>
    <mergeCell ref="V3:AA3"/>
    <mergeCell ref="V4:AA4"/>
    <mergeCell ref="V5:AA5"/>
    <mergeCell ref="V6:AA6"/>
    <mergeCell ref="W12:AA12"/>
    <mergeCell ref="W13:AA13"/>
    <mergeCell ref="W14:AA14"/>
    <mergeCell ref="W15:AA15"/>
    <mergeCell ref="W16:AA16"/>
    <mergeCell ref="V7:AA7"/>
    <mergeCell ref="V8:AA8"/>
    <mergeCell ref="V9:AA9"/>
    <mergeCell ref="V10:AA10"/>
    <mergeCell ref="W11:AA11"/>
    <mergeCell ref="Q17:U17"/>
    <mergeCell ref="P9:U9"/>
    <mergeCell ref="P10:U10"/>
    <mergeCell ref="Q11:U11"/>
    <mergeCell ref="W17:AA17"/>
    <mergeCell ref="Q18:U18"/>
    <mergeCell ref="Q19:U19"/>
    <mergeCell ref="Q20:U20"/>
    <mergeCell ref="P1:U1"/>
    <mergeCell ref="P2:U2"/>
    <mergeCell ref="P3:U3"/>
    <mergeCell ref="P4:U4"/>
    <mergeCell ref="P5:U5"/>
    <mergeCell ref="P6:U6"/>
    <mergeCell ref="Q12:U12"/>
    <mergeCell ref="Q13:U13"/>
    <mergeCell ref="Q14:U14"/>
    <mergeCell ref="Q15:U15"/>
    <mergeCell ref="Q16:U16"/>
    <mergeCell ref="P7:U7"/>
    <mergeCell ref="P8:U8"/>
    <mergeCell ref="K17:O17"/>
    <mergeCell ref="K18:O18"/>
    <mergeCell ref="K19:O19"/>
    <mergeCell ref="K20:O20"/>
    <mergeCell ref="J1:O1"/>
    <mergeCell ref="J2:O2"/>
    <mergeCell ref="J3:O3"/>
    <mergeCell ref="J4:O4"/>
    <mergeCell ref="J5:O5"/>
    <mergeCell ref="J6:O6"/>
    <mergeCell ref="K12:O12"/>
    <mergeCell ref="K13:O13"/>
    <mergeCell ref="K14:O14"/>
    <mergeCell ref="K15:O15"/>
    <mergeCell ref="K16:O1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9"/>
  <sheetViews>
    <sheetView topLeftCell="G1" workbookViewId="0">
      <selection activeCell="G1" sqref="A1:XFD1048576"/>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14" width="22.7109375" style="1" customWidth="1"/>
    <col min="15" max="15" width="9.140625" style="1" customWidth="1"/>
    <col min="16" max="16384" width="9.140625" style="1"/>
  </cols>
  <sheetData>
    <row r="1" spans="2:15" ht="15" thickBot="1">
      <c r="B1" s="62"/>
      <c r="C1" s="62"/>
      <c r="D1" s="38" t="s">
        <v>0</v>
      </c>
      <c r="E1" s="38" t="s">
        <v>0</v>
      </c>
      <c r="F1" s="63" t="s">
        <v>1</v>
      </c>
      <c r="G1" s="63" t="s">
        <v>1</v>
      </c>
      <c r="H1" s="63" t="s">
        <v>1</v>
      </c>
      <c r="I1" s="59" t="s">
        <v>77</v>
      </c>
      <c r="J1" s="59" t="s">
        <v>77</v>
      </c>
      <c r="K1" s="59" t="s">
        <v>78</v>
      </c>
      <c r="L1" s="59" t="s">
        <v>78</v>
      </c>
      <c r="M1" s="59" t="s">
        <v>79</v>
      </c>
      <c r="N1" s="59" t="s">
        <v>79</v>
      </c>
    </row>
    <row r="2" spans="2:15">
      <c r="B2" s="62"/>
      <c r="C2" s="62"/>
      <c r="D2" s="38" t="s">
        <v>0</v>
      </c>
      <c r="E2" s="38" t="s">
        <v>0</v>
      </c>
      <c r="F2" s="63" t="s">
        <v>5</v>
      </c>
      <c r="G2" s="63" t="s">
        <v>5</v>
      </c>
      <c r="H2" s="63" t="s">
        <v>5</v>
      </c>
      <c r="I2" s="61" t="s">
        <v>6</v>
      </c>
      <c r="J2" s="61" t="s">
        <v>6</v>
      </c>
      <c r="K2" s="61" t="s">
        <v>7</v>
      </c>
      <c r="L2" s="61" t="s">
        <v>7</v>
      </c>
      <c r="M2" s="61" t="s">
        <v>8</v>
      </c>
      <c r="N2" s="61" t="s">
        <v>8</v>
      </c>
    </row>
    <row r="3" spans="2:15">
      <c r="B3" s="62"/>
      <c r="C3" s="62"/>
      <c r="D3" s="38" t="s">
        <v>0</v>
      </c>
      <c r="E3" s="38" t="s">
        <v>0</v>
      </c>
      <c r="F3" s="63" t="s">
        <v>9</v>
      </c>
      <c r="G3" s="63" t="s">
        <v>9</v>
      </c>
      <c r="H3" s="63" t="s">
        <v>9</v>
      </c>
      <c r="I3" s="61" t="s">
        <v>10</v>
      </c>
      <c r="J3" s="61" t="s">
        <v>10</v>
      </c>
      <c r="K3" s="61" t="s">
        <v>10</v>
      </c>
      <c r="L3" s="61" t="s">
        <v>10</v>
      </c>
      <c r="M3" s="61" t="s">
        <v>10</v>
      </c>
      <c r="N3" s="61" t="s">
        <v>10</v>
      </c>
    </row>
    <row r="4" spans="2:15">
      <c r="B4" s="62"/>
      <c r="C4" s="62"/>
      <c r="D4" s="38" t="s">
        <v>0</v>
      </c>
      <c r="E4" s="38" t="s">
        <v>0</v>
      </c>
      <c r="F4" s="63" t="s">
        <v>11</v>
      </c>
      <c r="G4" s="63" t="s">
        <v>11</v>
      </c>
      <c r="H4" s="63" t="s">
        <v>11</v>
      </c>
      <c r="I4" s="61" t="s">
        <v>12</v>
      </c>
      <c r="J4" s="61" t="s">
        <v>12</v>
      </c>
      <c r="K4" s="61" t="s">
        <v>12</v>
      </c>
      <c r="L4" s="61" t="s">
        <v>12</v>
      </c>
      <c r="M4" s="61" t="s">
        <v>12</v>
      </c>
      <c r="N4" s="61" t="s">
        <v>12</v>
      </c>
    </row>
    <row r="5" spans="2:15" ht="15" thickBot="1">
      <c r="B5" s="62"/>
      <c r="C5" s="62"/>
      <c r="D5" s="38" t="s">
        <v>0</v>
      </c>
      <c r="E5" s="38" t="s">
        <v>0</v>
      </c>
      <c r="F5" s="62"/>
      <c r="G5" s="62"/>
      <c r="H5" s="62"/>
      <c r="I5" s="61" t="s">
        <v>13</v>
      </c>
      <c r="J5" s="61" t="s">
        <v>13</v>
      </c>
      <c r="K5" s="61" t="s">
        <v>13</v>
      </c>
      <c r="L5" s="61" t="s">
        <v>13</v>
      </c>
      <c r="M5" s="61" t="s">
        <v>13</v>
      </c>
      <c r="N5" s="61" t="s">
        <v>13</v>
      </c>
    </row>
    <row r="6" spans="2:15" ht="15" thickBot="1">
      <c r="B6" s="64" t="s">
        <v>14</v>
      </c>
      <c r="C6" s="64" t="s">
        <v>14</v>
      </c>
      <c r="D6" s="64" t="s">
        <v>14</v>
      </c>
      <c r="E6" s="64" t="s">
        <v>14</v>
      </c>
      <c r="F6" s="64" t="s">
        <v>14</v>
      </c>
      <c r="G6" s="64" t="s">
        <v>14</v>
      </c>
      <c r="H6" s="64" t="s">
        <v>14</v>
      </c>
      <c r="I6" s="60" t="s">
        <v>15</v>
      </c>
      <c r="J6" s="60" t="s">
        <v>15</v>
      </c>
      <c r="K6" s="60" t="s">
        <v>16</v>
      </c>
      <c r="L6" s="60" t="s">
        <v>16</v>
      </c>
      <c r="M6" s="60" t="s">
        <v>17</v>
      </c>
      <c r="N6" s="60" t="s">
        <v>17</v>
      </c>
    </row>
    <row r="7" spans="2:15" ht="15" thickBot="1">
      <c r="B7" s="60" t="s">
        <v>18</v>
      </c>
      <c r="C7" s="60" t="s">
        <v>18</v>
      </c>
      <c r="D7" s="60" t="s">
        <v>18</v>
      </c>
      <c r="E7" s="60" t="s">
        <v>18</v>
      </c>
      <c r="F7" s="60" t="s">
        <v>18</v>
      </c>
      <c r="G7" s="60" t="s">
        <v>18</v>
      </c>
      <c r="H7" s="60" t="s">
        <v>18</v>
      </c>
      <c r="I7" s="60" t="s">
        <v>19</v>
      </c>
      <c r="J7" s="60" t="s">
        <v>19</v>
      </c>
      <c r="K7" s="60" t="s">
        <v>19</v>
      </c>
      <c r="L7" s="60" t="s">
        <v>19</v>
      </c>
      <c r="M7" s="60" t="s">
        <v>19</v>
      </c>
      <c r="N7" s="60" t="s">
        <v>19</v>
      </c>
    </row>
    <row r="8" spans="2:15" ht="15" thickBot="1">
      <c r="B8" s="60" t="s">
        <v>80</v>
      </c>
      <c r="C8" s="60" t="s">
        <v>80</v>
      </c>
      <c r="D8" s="60" t="s">
        <v>80</v>
      </c>
      <c r="E8" s="60" t="s">
        <v>80</v>
      </c>
      <c r="F8" s="60" t="s">
        <v>80</v>
      </c>
      <c r="G8" s="60" t="s">
        <v>80</v>
      </c>
      <c r="H8" s="60" t="s">
        <v>80</v>
      </c>
      <c r="I8" s="60" t="s">
        <v>81</v>
      </c>
      <c r="J8" s="60" t="s">
        <v>81</v>
      </c>
      <c r="K8" s="60" t="s">
        <v>81</v>
      </c>
      <c r="L8" s="60" t="s">
        <v>81</v>
      </c>
      <c r="M8" s="60" t="s">
        <v>81</v>
      </c>
      <c r="N8" s="60" t="s">
        <v>81</v>
      </c>
    </row>
    <row r="9" spans="2:15" ht="15" thickBot="1">
      <c r="B9" s="65" t="s">
        <v>23</v>
      </c>
      <c r="C9" s="65" t="s">
        <v>23</v>
      </c>
      <c r="D9" s="65" t="s">
        <v>23</v>
      </c>
      <c r="E9" s="65" t="s">
        <v>23</v>
      </c>
      <c r="F9" s="60" t="s">
        <v>24</v>
      </c>
      <c r="G9" s="60" t="s">
        <v>24</v>
      </c>
      <c r="H9" s="60" t="s">
        <v>24</v>
      </c>
      <c r="I9" s="60" t="s">
        <v>21</v>
      </c>
      <c r="J9" s="60" t="s">
        <v>21</v>
      </c>
      <c r="K9" s="60" t="s">
        <v>21</v>
      </c>
      <c r="L9" s="60" t="s">
        <v>21</v>
      </c>
      <c r="M9" s="60" t="s">
        <v>21</v>
      </c>
      <c r="N9" s="60" t="s">
        <v>21</v>
      </c>
    </row>
    <row r="10" spans="2:15" ht="15" thickBot="1">
      <c r="B10" s="65" t="s">
        <v>23</v>
      </c>
      <c r="C10" s="65" t="s">
        <v>23</v>
      </c>
      <c r="D10" s="65" t="s">
        <v>23</v>
      </c>
      <c r="E10" s="65" t="s">
        <v>23</v>
      </c>
      <c r="F10" s="60" t="s">
        <v>82</v>
      </c>
      <c r="G10" s="60" t="s">
        <v>82</v>
      </c>
      <c r="H10" s="60" t="s">
        <v>82</v>
      </c>
      <c r="I10" s="60" t="s">
        <v>22</v>
      </c>
      <c r="J10" s="60" t="s">
        <v>22</v>
      </c>
      <c r="K10" s="60" t="s">
        <v>22</v>
      </c>
      <c r="L10" s="60" t="s">
        <v>22</v>
      </c>
      <c r="M10" s="60" t="s">
        <v>22</v>
      </c>
      <c r="N10" s="60" t="s">
        <v>22</v>
      </c>
    </row>
    <row r="11" spans="2:15" ht="15" thickBot="1">
      <c r="B11" s="11" t="s">
        <v>65</v>
      </c>
      <c r="C11" s="11" t="s">
        <v>30</v>
      </c>
      <c r="D11" s="11" t="s">
        <v>83</v>
      </c>
      <c r="E11" s="11" t="s">
        <v>31</v>
      </c>
      <c r="F11" s="11" t="s">
        <v>84</v>
      </c>
      <c r="G11" s="11" t="s">
        <v>33</v>
      </c>
      <c r="H11" s="11" t="s">
        <v>85</v>
      </c>
      <c r="I11" s="11" t="s">
        <v>41</v>
      </c>
      <c r="J11" s="11" t="s">
        <v>86</v>
      </c>
      <c r="K11" s="11" t="s">
        <v>41</v>
      </c>
      <c r="L11" s="11" t="s">
        <v>86</v>
      </c>
      <c r="M11" s="11" t="s">
        <v>41</v>
      </c>
      <c r="N11" s="11" t="s">
        <v>86</v>
      </c>
      <c r="O11" s="4"/>
    </row>
    <row r="12" spans="2:15" ht="15" thickBot="1">
      <c r="B12" s="12"/>
      <c r="C12" s="12"/>
      <c r="D12" s="12"/>
      <c r="E12" s="12"/>
      <c r="F12" s="12"/>
      <c r="G12" s="12"/>
      <c r="H12" s="22">
        <f>SUM(H13+H16+H20+H23+H29+H48+H77+H81+H86)</f>
        <v>470978</v>
      </c>
      <c r="I12" s="13"/>
      <c r="J12" s="22">
        <f>SUM(J13+J16+J20+J23+J29+J48+J77+J81+J86)</f>
        <v>641501</v>
      </c>
      <c r="K12" s="13"/>
      <c r="L12" s="22">
        <f>SUM(L13+L16+L20+L23+L29+L48+L77+L81+L86)</f>
        <v>892418.6</v>
      </c>
      <c r="M12" s="13"/>
      <c r="N12" s="22">
        <f>SUM(N13+N16+N20+N23+N29+N48+N77+N81+N86)</f>
        <v>6855407</v>
      </c>
      <c r="O12" s="4"/>
    </row>
    <row r="13" spans="2:15" ht="15" thickBot="1">
      <c r="B13" s="12">
        <v>1</v>
      </c>
      <c r="C13" s="12" t="s">
        <v>43</v>
      </c>
      <c r="D13" s="12" t="s">
        <v>44</v>
      </c>
      <c r="E13" s="12" t="s">
        <v>87</v>
      </c>
      <c r="F13" s="12" t="s">
        <v>45</v>
      </c>
      <c r="G13" s="12">
        <v>1</v>
      </c>
      <c r="H13" s="18">
        <f>SUM(H14:H15)</f>
        <v>25500</v>
      </c>
      <c r="I13" s="13"/>
      <c r="J13" s="18">
        <f>SUM(J14:J15)</f>
        <v>33000</v>
      </c>
      <c r="K13" s="13"/>
      <c r="L13" s="18">
        <f>SUM(L14:L15)</f>
        <v>48300</v>
      </c>
      <c r="M13" s="13"/>
      <c r="N13" s="18">
        <f>SUM(N14:N15)</f>
        <v>120000</v>
      </c>
      <c r="O13" s="4"/>
    </row>
    <row r="14" spans="2:15" ht="15" thickBot="1">
      <c r="B14" s="4">
        <v>1</v>
      </c>
      <c r="C14" s="4" t="s">
        <v>43</v>
      </c>
      <c r="D14" s="4" t="s">
        <v>89</v>
      </c>
      <c r="E14" s="4" t="s">
        <v>89</v>
      </c>
      <c r="F14" s="4" t="s">
        <v>90</v>
      </c>
      <c r="G14" s="4">
        <v>30</v>
      </c>
      <c r="H14" s="19">
        <v>10500</v>
      </c>
      <c r="I14" s="7">
        <v>600</v>
      </c>
      <c r="J14" s="20">
        <f t="shared" ref="J14" si="0">I14*$G14</f>
        <v>18000</v>
      </c>
      <c r="K14" s="7">
        <v>350</v>
      </c>
      <c r="L14" s="21">
        <f t="shared" ref="L14:L15" si="1">K14*$G14</f>
        <v>10500</v>
      </c>
      <c r="M14" s="7">
        <v>1500</v>
      </c>
      <c r="N14" s="20">
        <f>M14*$G14</f>
        <v>45000</v>
      </c>
      <c r="O14" s="4"/>
    </row>
    <row r="15" spans="2:15" ht="15" thickBot="1">
      <c r="B15" s="4">
        <v>2</v>
      </c>
      <c r="C15" s="4" t="s">
        <v>43</v>
      </c>
      <c r="D15" s="4" t="s">
        <v>92</v>
      </c>
      <c r="E15" s="4" t="s">
        <v>92</v>
      </c>
      <c r="F15" s="4" t="s">
        <v>90</v>
      </c>
      <c r="G15" s="4">
        <v>30</v>
      </c>
      <c r="H15" s="19">
        <v>15000</v>
      </c>
      <c r="I15" s="7">
        <v>500</v>
      </c>
      <c r="J15" s="21">
        <f t="shared" ref="J15" si="2">I15*$G15</f>
        <v>15000</v>
      </c>
      <c r="K15" s="7">
        <v>1260</v>
      </c>
      <c r="L15" s="20">
        <f t="shared" si="1"/>
        <v>37800</v>
      </c>
      <c r="M15" s="7">
        <v>2500</v>
      </c>
      <c r="N15" s="20">
        <f>M15*$G15</f>
        <v>75000</v>
      </c>
      <c r="O15" s="4"/>
    </row>
    <row r="16" spans="2:15" ht="15" thickBot="1">
      <c r="B16" s="12">
        <v>2</v>
      </c>
      <c r="C16" s="12" t="s">
        <v>43</v>
      </c>
      <c r="D16" s="12" t="s">
        <v>48</v>
      </c>
      <c r="E16" s="12" t="s">
        <v>93</v>
      </c>
      <c r="F16" s="12" t="s">
        <v>45</v>
      </c>
      <c r="G16" s="12">
        <v>1</v>
      </c>
      <c r="H16" s="18">
        <f>SUM(H17:H19)</f>
        <v>16370</v>
      </c>
      <c r="I16" s="13"/>
      <c r="J16" s="18">
        <f>SUM(J17:J19)</f>
        <v>22760</v>
      </c>
      <c r="K16" s="13"/>
      <c r="L16" s="18">
        <f>SUM(L17:L19)</f>
        <v>26000</v>
      </c>
      <c r="M16" s="13"/>
      <c r="N16" s="18">
        <f>SUM(N17:N19)</f>
        <v>155700</v>
      </c>
      <c r="O16" s="4"/>
    </row>
    <row r="17" spans="2:15" ht="15" thickBot="1">
      <c r="B17" s="4">
        <v>3</v>
      </c>
      <c r="C17" s="4" t="s">
        <v>43</v>
      </c>
      <c r="D17" s="4" t="s">
        <v>94</v>
      </c>
      <c r="E17" s="4" t="s">
        <v>94</v>
      </c>
      <c r="F17" s="4" t="s">
        <v>90</v>
      </c>
      <c r="G17" s="4">
        <v>6</v>
      </c>
      <c r="H17" s="19">
        <v>8400</v>
      </c>
      <c r="I17" s="7">
        <v>2410</v>
      </c>
      <c r="J17" s="20">
        <f t="shared" ref="J17" si="3">I17*$G17</f>
        <v>14460</v>
      </c>
      <c r="K17" s="7">
        <v>1400</v>
      </c>
      <c r="L17" s="21">
        <f t="shared" ref="L17:L19" si="4">K17*$G17</f>
        <v>8400</v>
      </c>
      <c r="M17" s="7">
        <v>18600</v>
      </c>
      <c r="N17" s="20">
        <f t="shared" ref="N17:N19" si="5">M17*$G17</f>
        <v>111600</v>
      </c>
      <c r="O17" s="4"/>
    </row>
    <row r="18" spans="2:15" ht="15" thickBot="1">
      <c r="B18" s="4">
        <v>4</v>
      </c>
      <c r="C18" s="4" t="s">
        <v>43</v>
      </c>
      <c r="D18" s="4" t="s">
        <v>96</v>
      </c>
      <c r="E18" s="4" t="s">
        <v>96</v>
      </c>
      <c r="F18" s="4" t="s">
        <v>90</v>
      </c>
      <c r="G18" s="4">
        <v>3</v>
      </c>
      <c r="H18" s="19">
        <v>4650</v>
      </c>
      <c r="I18" s="7">
        <v>1660</v>
      </c>
      <c r="J18" s="20">
        <f t="shared" ref="J18" si="6">I18*$G18</f>
        <v>4980</v>
      </c>
      <c r="K18" s="7">
        <v>1550</v>
      </c>
      <c r="L18" s="21">
        <f t="shared" si="4"/>
        <v>4650</v>
      </c>
      <c r="M18" s="7">
        <v>8700</v>
      </c>
      <c r="N18" s="20">
        <f t="shared" si="5"/>
        <v>26100</v>
      </c>
      <c r="O18" s="4"/>
    </row>
    <row r="19" spans="2:15" ht="15" thickBot="1">
      <c r="B19" s="4">
        <v>5</v>
      </c>
      <c r="C19" s="4" t="s">
        <v>43</v>
      </c>
      <c r="D19" s="4" t="s">
        <v>98</v>
      </c>
      <c r="E19" s="4" t="s">
        <v>98</v>
      </c>
      <c r="F19" s="4" t="s">
        <v>90</v>
      </c>
      <c r="G19" s="4">
        <v>2</v>
      </c>
      <c r="H19" s="19">
        <v>3320</v>
      </c>
      <c r="I19" s="7">
        <v>1660</v>
      </c>
      <c r="J19" s="21">
        <f t="shared" ref="J19" si="7">I19*$G19</f>
        <v>3320</v>
      </c>
      <c r="K19" s="7">
        <v>6475</v>
      </c>
      <c r="L19" s="20">
        <f t="shared" si="4"/>
        <v>12950</v>
      </c>
      <c r="M19" s="7">
        <v>9000</v>
      </c>
      <c r="N19" s="20">
        <f t="shared" si="5"/>
        <v>18000</v>
      </c>
      <c r="O19" s="4"/>
    </row>
    <row r="20" spans="2:15" ht="15" thickBot="1">
      <c r="B20" s="12">
        <v>3</v>
      </c>
      <c r="C20" s="12" t="s">
        <v>43</v>
      </c>
      <c r="D20" s="12" t="s">
        <v>49</v>
      </c>
      <c r="E20" s="12" t="s">
        <v>100</v>
      </c>
      <c r="F20" s="12" t="s">
        <v>45</v>
      </c>
      <c r="G20" s="12">
        <v>1</v>
      </c>
      <c r="H20" s="18">
        <f>SUM(H21:H22)</f>
        <v>10500</v>
      </c>
      <c r="I20" s="13"/>
      <c r="J20" s="18">
        <f>SUM(J21:J22)</f>
        <v>10500</v>
      </c>
      <c r="K20" s="13"/>
      <c r="L20" s="18">
        <f>SUM(L21:L22)</f>
        <v>55100</v>
      </c>
      <c r="M20" s="13"/>
      <c r="N20" s="18">
        <f>SUM(N21:N22)</f>
        <v>17500</v>
      </c>
      <c r="O20" s="4"/>
    </row>
    <row r="21" spans="2:15" ht="15" thickBot="1">
      <c r="B21" s="4">
        <v>6</v>
      </c>
      <c r="C21" s="4" t="s">
        <v>43</v>
      </c>
      <c r="D21" s="4" t="s">
        <v>101</v>
      </c>
      <c r="E21" s="4" t="s">
        <v>101</v>
      </c>
      <c r="F21" s="4" t="s">
        <v>90</v>
      </c>
      <c r="G21" s="4">
        <v>1</v>
      </c>
      <c r="H21" s="8">
        <v>500</v>
      </c>
      <c r="I21" s="7">
        <v>500</v>
      </c>
      <c r="J21" s="14">
        <f t="shared" ref="J21" si="8">I21*$G21</f>
        <v>500</v>
      </c>
      <c r="K21" s="7">
        <v>9500</v>
      </c>
      <c r="L21" s="20">
        <f t="shared" ref="L21:L22" si="9">K21*$G21</f>
        <v>9500</v>
      </c>
      <c r="M21" s="7">
        <v>2500</v>
      </c>
      <c r="N21" s="20">
        <f t="shared" ref="N21:N22" si="10">M21*$G21</f>
        <v>2500</v>
      </c>
      <c r="O21" s="4"/>
    </row>
    <row r="22" spans="2:15" ht="15" thickBot="1">
      <c r="B22" s="4">
        <v>7</v>
      </c>
      <c r="C22" s="4" t="s">
        <v>43</v>
      </c>
      <c r="D22" s="4" t="s">
        <v>102</v>
      </c>
      <c r="E22" s="4" t="s">
        <v>102</v>
      </c>
      <c r="F22" s="4" t="s">
        <v>90</v>
      </c>
      <c r="G22" s="4">
        <v>1</v>
      </c>
      <c r="H22" s="19">
        <v>10000</v>
      </c>
      <c r="I22" s="7">
        <v>10000</v>
      </c>
      <c r="J22" s="21">
        <f t="shared" ref="J22" si="11">I22*$G22</f>
        <v>10000</v>
      </c>
      <c r="K22" s="7">
        <v>45600</v>
      </c>
      <c r="L22" s="20">
        <f t="shared" si="9"/>
        <v>45600</v>
      </c>
      <c r="M22" s="7">
        <v>15000</v>
      </c>
      <c r="N22" s="20">
        <f t="shared" si="10"/>
        <v>15000</v>
      </c>
      <c r="O22" s="4"/>
    </row>
    <row r="23" spans="2:15" ht="15" thickBot="1">
      <c r="B23" s="12">
        <v>4</v>
      </c>
      <c r="C23" s="12" t="s">
        <v>43</v>
      </c>
      <c r="D23" s="12" t="s">
        <v>50</v>
      </c>
      <c r="E23" s="12" t="s">
        <v>103</v>
      </c>
      <c r="F23" s="12" t="s">
        <v>45</v>
      </c>
      <c r="G23" s="12">
        <v>1</v>
      </c>
      <c r="H23" s="18">
        <f>SUM(H24:H28)</f>
        <v>78300</v>
      </c>
      <c r="I23" s="13"/>
      <c r="J23" s="18">
        <f>SUM(J24:J28)</f>
        <v>106000</v>
      </c>
      <c r="K23" s="13"/>
      <c r="L23" s="18">
        <f>SUM(L24:L28)</f>
        <v>120600</v>
      </c>
      <c r="M23" s="13"/>
      <c r="N23" s="18">
        <f>SUM(N24:N28)</f>
        <v>159700</v>
      </c>
      <c r="O23" s="4"/>
    </row>
    <row r="24" spans="2:15" ht="15" thickBot="1">
      <c r="B24" s="4">
        <v>8</v>
      </c>
      <c r="C24" s="4" t="s">
        <v>43</v>
      </c>
      <c r="D24" s="4" t="s">
        <v>104</v>
      </c>
      <c r="E24" s="4" t="s">
        <v>104</v>
      </c>
      <c r="F24" s="4" t="s">
        <v>105</v>
      </c>
      <c r="G24" s="4">
        <v>1</v>
      </c>
      <c r="H24" s="19">
        <v>20000</v>
      </c>
      <c r="I24" s="7">
        <v>20000</v>
      </c>
      <c r="J24" s="21">
        <f t="shared" ref="J24" si="12">I24*$G24</f>
        <v>20000</v>
      </c>
      <c r="K24" s="7">
        <v>43800</v>
      </c>
      <c r="L24" s="20">
        <f t="shared" ref="L24:L28" si="13">K24*$G24</f>
        <v>43800</v>
      </c>
      <c r="M24" s="7">
        <v>45000</v>
      </c>
      <c r="N24" s="20">
        <f t="shared" ref="N24:N28" si="14">M24*$G24</f>
        <v>45000</v>
      </c>
      <c r="O24" s="4"/>
    </row>
    <row r="25" spans="2:15" ht="15" thickBot="1">
      <c r="B25" s="4">
        <v>9</v>
      </c>
      <c r="C25" s="4" t="s">
        <v>43</v>
      </c>
      <c r="D25" s="4" t="s">
        <v>106</v>
      </c>
      <c r="E25" s="4" t="s">
        <v>106</v>
      </c>
      <c r="F25" s="4" t="s">
        <v>105</v>
      </c>
      <c r="G25" s="4">
        <v>1</v>
      </c>
      <c r="H25" s="19">
        <v>18000</v>
      </c>
      <c r="I25" s="7">
        <v>18000</v>
      </c>
      <c r="J25" s="21">
        <f t="shared" ref="J25" si="15">I25*$G25</f>
        <v>18000</v>
      </c>
      <c r="K25" s="7">
        <v>24600</v>
      </c>
      <c r="L25" s="20">
        <f t="shared" si="13"/>
        <v>24600</v>
      </c>
      <c r="M25" s="7">
        <v>34500</v>
      </c>
      <c r="N25" s="20">
        <f t="shared" si="14"/>
        <v>34500</v>
      </c>
      <c r="O25" s="4"/>
    </row>
    <row r="26" spans="2:15" ht="15" thickBot="1">
      <c r="B26" s="4">
        <v>10</v>
      </c>
      <c r="C26" s="4" t="s">
        <v>43</v>
      </c>
      <c r="D26" s="4" t="s">
        <v>107</v>
      </c>
      <c r="E26" s="4" t="s">
        <v>107</v>
      </c>
      <c r="F26" s="4" t="s">
        <v>105</v>
      </c>
      <c r="G26" s="4">
        <v>1</v>
      </c>
      <c r="H26" s="19">
        <v>7600</v>
      </c>
      <c r="I26" s="7">
        <v>18000</v>
      </c>
      <c r="J26" s="20">
        <f t="shared" ref="J26" si="16">I26*$G26</f>
        <v>18000</v>
      </c>
      <c r="K26" s="7">
        <v>19500</v>
      </c>
      <c r="L26" s="20">
        <f t="shared" si="13"/>
        <v>19500</v>
      </c>
      <c r="M26" s="7">
        <v>7600</v>
      </c>
      <c r="N26" s="21">
        <f t="shared" si="14"/>
        <v>7600</v>
      </c>
      <c r="O26" s="4"/>
    </row>
    <row r="27" spans="2:15" ht="15" thickBot="1">
      <c r="B27" s="4">
        <v>11</v>
      </c>
      <c r="C27" s="4" t="s">
        <v>43</v>
      </c>
      <c r="D27" s="4" t="s">
        <v>107</v>
      </c>
      <c r="E27" s="4" t="s">
        <v>107</v>
      </c>
      <c r="F27" s="4" t="s">
        <v>105</v>
      </c>
      <c r="G27" s="4">
        <v>1</v>
      </c>
      <c r="H27" s="19">
        <v>6000</v>
      </c>
      <c r="I27" s="7">
        <v>18000</v>
      </c>
      <c r="J27" s="20">
        <f t="shared" ref="J27" si="17">I27*$G27</f>
        <v>18000</v>
      </c>
      <c r="K27" s="7">
        <v>6000</v>
      </c>
      <c r="L27" s="21">
        <f t="shared" si="13"/>
        <v>6000</v>
      </c>
      <c r="M27" s="7">
        <v>7600</v>
      </c>
      <c r="N27" s="20">
        <f t="shared" si="14"/>
        <v>7600</v>
      </c>
      <c r="O27" s="4"/>
    </row>
    <row r="28" spans="2:15" ht="15" thickBot="1">
      <c r="B28" s="4">
        <v>12</v>
      </c>
      <c r="C28" s="4" t="s">
        <v>43</v>
      </c>
      <c r="D28" s="4" t="s">
        <v>108</v>
      </c>
      <c r="E28" s="4" t="s">
        <v>108</v>
      </c>
      <c r="F28" s="4" t="s">
        <v>105</v>
      </c>
      <c r="G28" s="4">
        <v>1</v>
      </c>
      <c r="H28" s="19">
        <v>26700</v>
      </c>
      <c r="I28" s="7">
        <v>32000</v>
      </c>
      <c r="J28" s="20">
        <f t="shared" ref="J28" si="18">I28*$G28</f>
        <v>32000</v>
      </c>
      <c r="K28" s="7">
        <v>26700</v>
      </c>
      <c r="L28" s="21">
        <f t="shared" si="13"/>
        <v>26700</v>
      </c>
      <c r="M28" s="7">
        <v>65000</v>
      </c>
      <c r="N28" s="20">
        <f t="shared" si="14"/>
        <v>65000</v>
      </c>
      <c r="O28" s="4"/>
    </row>
    <row r="29" spans="2:15" ht="15" thickBot="1">
      <c r="B29" s="12">
        <v>5</v>
      </c>
      <c r="C29" s="12" t="s">
        <v>43</v>
      </c>
      <c r="D29" s="12" t="s">
        <v>51</v>
      </c>
      <c r="E29" s="12" t="s">
        <v>109</v>
      </c>
      <c r="F29" s="12" t="s">
        <v>52</v>
      </c>
      <c r="G29" s="12">
        <v>1</v>
      </c>
      <c r="H29" s="18">
        <f>SUM(H30:H47)</f>
        <v>95126</v>
      </c>
      <c r="I29" s="13"/>
      <c r="J29" s="18">
        <f>SUM(J30:J47)</f>
        <v>144581</v>
      </c>
      <c r="K29" s="13"/>
      <c r="L29" s="18">
        <f>SUM(L30:L47)</f>
        <v>364479</v>
      </c>
      <c r="M29" s="13"/>
      <c r="N29" s="18">
        <f>SUM(N30:N47)</f>
        <v>239607</v>
      </c>
      <c r="O29" s="4"/>
    </row>
    <row r="30" spans="2:15" ht="15" thickBot="1">
      <c r="B30" s="4">
        <v>13</v>
      </c>
      <c r="C30" s="4" t="s">
        <v>43</v>
      </c>
      <c r="D30" s="4" t="s">
        <v>110</v>
      </c>
      <c r="E30" s="4" t="s">
        <v>110</v>
      </c>
      <c r="F30" s="4" t="s">
        <v>43</v>
      </c>
      <c r="G30" s="4" t="s">
        <v>43</v>
      </c>
      <c r="H30" s="4"/>
      <c r="I30" s="4"/>
      <c r="J30" s="4"/>
      <c r="K30" s="4"/>
      <c r="L30" s="4"/>
      <c r="M30" s="4"/>
      <c r="N30" s="4"/>
      <c r="O30" s="4"/>
    </row>
    <row r="31" spans="2:15" ht="15" thickBot="1">
      <c r="B31" s="4">
        <v>14</v>
      </c>
      <c r="C31" s="4" t="s">
        <v>43</v>
      </c>
      <c r="D31" s="4" t="s">
        <v>111</v>
      </c>
      <c r="E31" s="4" t="s">
        <v>111</v>
      </c>
      <c r="F31" s="4" t="s">
        <v>112</v>
      </c>
      <c r="G31" s="4">
        <v>2.25</v>
      </c>
      <c r="H31" s="19">
        <v>23625</v>
      </c>
      <c r="I31" s="7">
        <v>32000</v>
      </c>
      <c r="J31" s="20">
        <f t="shared" ref="J31" si="19">I31*$G31</f>
        <v>72000</v>
      </c>
      <c r="K31" s="7">
        <v>35600</v>
      </c>
      <c r="L31" s="20">
        <f t="shared" ref="L31:L32" si="20">K31*$G31</f>
        <v>80100</v>
      </c>
      <c r="M31" s="7">
        <v>10500</v>
      </c>
      <c r="N31" s="21">
        <f t="shared" ref="N31:N32" si="21">M31*$G31</f>
        <v>23625</v>
      </c>
      <c r="O31" s="4"/>
    </row>
    <row r="32" spans="2:15" ht="15" thickBot="1">
      <c r="B32" s="4">
        <v>15</v>
      </c>
      <c r="C32" s="4" t="s">
        <v>43</v>
      </c>
      <c r="D32" s="4" t="s">
        <v>114</v>
      </c>
      <c r="E32" s="4" t="s">
        <v>114</v>
      </c>
      <c r="F32" s="4" t="s">
        <v>112</v>
      </c>
      <c r="G32" s="4">
        <v>1</v>
      </c>
      <c r="H32" s="8">
        <v>110</v>
      </c>
      <c r="I32" s="7">
        <v>110</v>
      </c>
      <c r="J32" s="14">
        <f t="shared" ref="J32" si="22">I32*$G32</f>
        <v>110</v>
      </c>
      <c r="K32" s="7">
        <v>12500</v>
      </c>
      <c r="L32" s="20">
        <f t="shared" si="20"/>
        <v>12500</v>
      </c>
      <c r="M32" s="7">
        <v>230</v>
      </c>
      <c r="N32" s="7">
        <f t="shared" si="21"/>
        <v>230</v>
      </c>
      <c r="O32" s="4"/>
    </row>
    <row r="33" spans="2:15" ht="15" thickBot="1">
      <c r="B33" s="4">
        <v>16</v>
      </c>
      <c r="C33" s="4" t="s">
        <v>43</v>
      </c>
      <c r="D33" s="4" t="s">
        <v>115</v>
      </c>
      <c r="E33" s="4" t="s">
        <v>115</v>
      </c>
      <c r="F33" s="4" t="s">
        <v>43</v>
      </c>
      <c r="G33" s="4" t="s">
        <v>43</v>
      </c>
      <c r="H33" s="4"/>
      <c r="I33" s="4"/>
      <c r="J33" s="4"/>
      <c r="K33" s="4"/>
      <c r="L33" s="4"/>
      <c r="M33" s="4"/>
      <c r="N33" s="4"/>
      <c r="O33" s="4"/>
    </row>
    <row r="34" spans="2:15" ht="15" thickBot="1">
      <c r="B34" s="4">
        <v>17</v>
      </c>
      <c r="C34" s="4" t="s">
        <v>43</v>
      </c>
      <c r="D34" s="4" t="s">
        <v>116</v>
      </c>
      <c r="E34" s="4" t="s">
        <v>116</v>
      </c>
      <c r="F34" s="4" t="s">
        <v>112</v>
      </c>
      <c r="G34" s="4">
        <v>3.6</v>
      </c>
      <c r="H34" s="19">
        <v>6840</v>
      </c>
      <c r="I34" s="7">
        <v>1900</v>
      </c>
      <c r="J34" s="21">
        <f t="shared" ref="J34:N47" si="23">I34*$G34</f>
        <v>6840</v>
      </c>
      <c r="K34" s="7">
        <v>6060</v>
      </c>
      <c r="L34" s="20">
        <f t="shared" si="23"/>
        <v>21816</v>
      </c>
      <c r="M34" s="7">
        <v>3500</v>
      </c>
      <c r="N34" s="20">
        <f>M34*$G34</f>
        <v>12600</v>
      </c>
      <c r="O34" s="4"/>
    </row>
    <row r="35" spans="2:15" ht="15" thickBot="1">
      <c r="B35" s="4">
        <v>18</v>
      </c>
      <c r="C35" s="4" t="s">
        <v>43</v>
      </c>
      <c r="D35" s="4" t="s">
        <v>118</v>
      </c>
      <c r="E35" s="4" t="s">
        <v>118</v>
      </c>
      <c r="F35" s="4" t="s">
        <v>43</v>
      </c>
      <c r="G35" s="4" t="s">
        <v>43</v>
      </c>
      <c r="H35" s="4"/>
      <c r="I35" s="4"/>
      <c r="J35" s="4"/>
      <c r="K35" s="4"/>
      <c r="L35" s="4"/>
      <c r="M35" s="4"/>
      <c r="N35" s="4"/>
      <c r="O35" s="4"/>
    </row>
    <row r="36" spans="2:15" ht="15" thickBot="1">
      <c r="B36" s="4">
        <v>19</v>
      </c>
      <c r="C36" s="4" t="s">
        <v>43</v>
      </c>
      <c r="D36" s="4" t="s">
        <v>119</v>
      </c>
      <c r="E36" s="4" t="s">
        <v>119</v>
      </c>
      <c r="F36" s="4" t="s">
        <v>112</v>
      </c>
      <c r="G36" s="4">
        <v>1.5</v>
      </c>
      <c r="H36" s="19">
        <v>3150</v>
      </c>
      <c r="I36" s="7">
        <v>2100</v>
      </c>
      <c r="J36" s="21">
        <f t="shared" ref="J36" si="24">I36*$G36</f>
        <v>3150</v>
      </c>
      <c r="K36" s="7">
        <v>6050</v>
      </c>
      <c r="L36" s="20">
        <f t="shared" ref="L36" si="25">K36*$G36</f>
        <v>9075</v>
      </c>
      <c r="M36" s="7">
        <v>3500</v>
      </c>
      <c r="N36" s="20">
        <f t="shared" si="23"/>
        <v>5250</v>
      </c>
      <c r="O36" s="4"/>
    </row>
    <row r="37" spans="2:15" ht="15" thickBot="1">
      <c r="B37" s="4">
        <v>20</v>
      </c>
      <c r="C37" s="4" t="s">
        <v>43</v>
      </c>
      <c r="D37" s="4" t="s">
        <v>121</v>
      </c>
      <c r="E37" s="4" t="s">
        <v>121</v>
      </c>
      <c r="F37" s="4" t="s">
        <v>112</v>
      </c>
      <c r="G37" s="4">
        <v>1.28</v>
      </c>
      <c r="H37" s="19">
        <v>2688</v>
      </c>
      <c r="I37" s="7">
        <v>2100</v>
      </c>
      <c r="J37" s="21">
        <f t="shared" ref="J37" si="26">I37*$G37</f>
        <v>2688</v>
      </c>
      <c r="K37" s="7">
        <v>6050</v>
      </c>
      <c r="L37" s="20">
        <f t="shared" ref="L37" si="27">K37*$G37</f>
        <v>7744</v>
      </c>
      <c r="M37" s="7">
        <v>3500</v>
      </c>
      <c r="N37" s="20">
        <f t="shared" si="23"/>
        <v>4480</v>
      </c>
      <c r="O37" s="4"/>
    </row>
    <row r="38" spans="2:15" ht="15" thickBot="1">
      <c r="B38" s="4">
        <v>21</v>
      </c>
      <c r="C38" s="4" t="s">
        <v>43</v>
      </c>
      <c r="D38" s="4" t="s">
        <v>123</v>
      </c>
      <c r="E38" s="4" t="s">
        <v>123</v>
      </c>
      <c r="F38" s="4" t="s">
        <v>112</v>
      </c>
      <c r="G38" s="4">
        <v>0.84</v>
      </c>
      <c r="H38" s="19">
        <v>1848</v>
      </c>
      <c r="I38" s="7">
        <v>2200</v>
      </c>
      <c r="J38" s="21">
        <f t="shared" ref="J38" si="28">I38*$G38</f>
        <v>1848</v>
      </c>
      <c r="K38" s="7">
        <v>6050</v>
      </c>
      <c r="L38" s="20">
        <f t="shared" ref="L38" si="29">K38*$G38</f>
        <v>5082</v>
      </c>
      <c r="M38" s="7">
        <v>3500</v>
      </c>
      <c r="N38" s="20">
        <f t="shared" si="23"/>
        <v>2940</v>
      </c>
      <c r="O38" s="4"/>
    </row>
    <row r="39" spans="2:15" ht="15" thickBot="1">
      <c r="B39" s="4">
        <v>22</v>
      </c>
      <c r="C39" s="4" t="s">
        <v>43</v>
      </c>
      <c r="D39" s="4" t="s">
        <v>125</v>
      </c>
      <c r="E39" s="4" t="s">
        <v>125</v>
      </c>
      <c r="F39" s="4" t="s">
        <v>112</v>
      </c>
      <c r="G39" s="4">
        <v>3.6</v>
      </c>
      <c r="H39" s="8">
        <v>900</v>
      </c>
      <c r="I39" s="7">
        <v>250</v>
      </c>
      <c r="J39" s="14">
        <f t="shared" ref="J39" si="30">I39*$G39</f>
        <v>900</v>
      </c>
      <c r="K39" s="7">
        <v>1450</v>
      </c>
      <c r="L39" s="20">
        <f t="shared" ref="L39" si="31">K39*$G39</f>
        <v>5220</v>
      </c>
      <c r="M39" s="7">
        <v>300</v>
      </c>
      <c r="N39" s="20">
        <f t="shared" si="23"/>
        <v>1080</v>
      </c>
      <c r="O39" s="4"/>
    </row>
    <row r="40" spans="2:15" ht="15" thickBot="1">
      <c r="B40" s="4">
        <v>23</v>
      </c>
      <c r="C40" s="4" t="s">
        <v>43</v>
      </c>
      <c r="D40" s="4" t="s">
        <v>126</v>
      </c>
      <c r="E40" s="4" t="s">
        <v>126</v>
      </c>
      <c r="F40" s="4" t="s">
        <v>112</v>
      </c>
      <c r="G40" s="4">
        <v>3.6</v>
      </c>
      <c r="H40" s="19">
        <v>2700</v>
      </c>
      <c r="I40" s="7">
        <v>750</v>
      </c>
      <c r="J40" s="21">
        <f t="shared" ref="J40" si="32">I40*$G40</f>
        <v>2700</v>
      </c>
      <c r="K40" s="7">
        <v>5000</v>
      </c>
      <c r="L40" s="20">
        <f t="shared" ref="L40" si="33">K40*$G40</f>
        <v>18000</v>
      </c>
      <c r="M40" s="7">
        <v>5600</v>
      </c>
      <c r="N40" s="20">
        <f t="shared" si="23"/>
        <v>20160</v>
      </c>
      <c r="O40" s="4"/>
    </row>
    <row r="41" spans="2:15" ht="15" thickBot="1">
      <c r="B41" s="4">
        <v>24</v>
      </c>
      <c r="C41" s="4" t="s">
        <v>43</v>
      </c>
      <c r="D41" s="4" t="s">
        <v>127</v>
      </c>
      <c r="E41" s="4" t="s">
        <v>127</v>
      </c>
      <c r="F41" s="4" t="s">
        <v>43</v>
      </c>
      <c r="G41" s="4" t="s">
        <v>43</v>
      </c>
      <c r="H41" s="4"/>
      <c r="I41" s="4"/>
      <c r="J41" s="4"/>
      <c r="K41" s="4"/>
      <c r="L41" s="4"/>
      <c r="M41" s="4"/>
      <c r="N41" s="4"/>
      <c r="O41" s="4"/>
    </row>
    <row r="42" spans="2:15" ht="15" thickBot="1">
      <c r="B42" s="4">
        <v>25</v>
      </c>
      <c r="C42" s="4" t="s">
        <v>43</v>
      </c>
      <c r="D42" s="4" t="s">
        <v>128</v>
      </c>
      <c r="E42" s="4" t="s">
        <v>128</v>
      </c>
      <c r="F42" s="4" t="s">
        <v>112</v>
      </c>
      <c r="G42" s="4">
        <v>0.45</v>
      </c>
      <c r="H42" s="19">
        <v>7020</v>
      </c>
      <c r="I42" s="7">
        <v>18000</v>
      </c>
      <c r="J42" s="20">
        <f t="shared" ref="J42" si="34">I42*$G42</f>
        <v>8100</v>
      </c>
      <c r="K42" s="7">
        <v>25700</v>
      </c>
      <c r="L42" s="20">
        <f t="shared" ref="L42" si="35">K42*$G42</f>
        <v>11565</v>
      </c>
      <c r="M42" s="7">
        <v>15600</v>
      </c>
      <c r="N42" s="21">
        <f t="shared" si="23"/>
        <v>7020</v>
      </c>
      <c r="O42" s="4"/>
    </row>
    <row r="43" spans="2:15" ht="15" thickBot="1">
      <c r="B43" s="4">
        <v>26</v>
      </c>
      <c r="C43" s="4" t="s">
        <v>43</v>
      </c>
      <c r="D43" s="4" t="s">
        <v>130</v>
      </c>
      <c r="E43" s="4" t="s">
        <v>130</v>
      </c>
      <c r="F43" s="4" t="s">
        <v>112</v>
      </c>
      <c r="G43" s="4">
        <v>1.5</v>
      </c>
      <c r="H43" s="19">
        <v>6300</v>
      </c>
      <c r="I43" s="7">
        <v>4200</v>
      </c>
      <c r="J43" s="21">
        <f t="shared" ref="J43" si="36">I43*$G43</f>
        <v>6300</v>
      </c>
      <c r="K43" s="7">
        <v>15780</v>
      </c>
      <c r="L43" s="20">
        <f t="shared" ref="L43" si="37">K43*$G43</f>
        <v>23670</v>
      </c>
      <c r="M43" s="7">
        <v>15600</v>
      </c>
      <c r="N43" s="20">
        <f t="shared" si="23"/>
        <v>23400</v>
      </c>
      <c r="O43" s="4"/>
    </row>
    <row r="44" spans="2:15" ht="15" thickBot="1">
      <c r="B44" s="4">
        <v>27</v>
      </c>
      <c r="C44" s="4" t="s">
        <v>43</v>
      </c>
      <c r="D44" s="4" t="s">
        <v>131</v>
      </c>
      <c r="E44" s="4" t="s">
        <v>131</v>
      </c>
      <c r="F44" s="4" t="s">
        <v>112</v>
      </c>
      <c r="G44" s="4">
        <v>0.45</v>
      </c>
      <c r="H44" s="19">
        <v>15750</v>
      </c>
      <c r="I44" s="7">
        <v>35000</v>
      </c>
      <c r="J44" s="21">
        <f t="shared" ref="J44" si="38">I44*$G44</f>
        <v>15750</v>
      </c>
      <c r="K44" s="7">
        <v>70500</v>
      </c>
      <c r="L44" s="20">
        <f t="shared" ref="L44" si="39">K44*$G44</f>
        <v>31725</v>
      </c>
      <c r="M44" s="7">
        <v>45000</v>
      </c>
      <c r="N44" s="20">
        <f t="shared" si="23"/>
        <v>20250</v>
      </c>
      <c r="O44" s="4"/>
    </row>
    <row r="45" spans="2:15" ht="15" thickBot="1">
      <c r="B45" s="4">
        <v>28</v>
      </c>
      <c r="C45" s="4" t="s">
        <v>43</v>
      </c>
      <c r="D45" s="4" t="s">
        <v>132</v>
      </c>
      <c r="E45" s="4" t="s">
        <v>132</v>
      </c>
      <c r="F45" s="4" t="s">
        <v>112</v>
      </c>
      <c r="G45" s="4">
        <v>1.2</v>
      </c>
      <c r="H45" s="19">
        <v>3840</v>
      </c>
      <c r="I45" s="7">
        <v>3200</v>
      </c>
      <c r="J45" s="21">
        <f t="shared" ref="J45" si="40">I45*$G45</f>
        <v>3840</v>
      </c>
      <c r="K45" s="7">
        <v>34600</v>
      </c>
      <c r="L45" s="20">
        <f t="shared" ref="L45" si="41">K45*$G45</f>
        <v>41520</v>
      </c>
      <c r="M45" s="7">
        <v>38600</v>
      </c>
      <c r="N45" s="20">
        <f t="shared" si="23"/>
        <v>46320</v>
      </c>
      <c r="O45" s="4"/>
    </row>
    <row r="46" spans="2:15" ht="15" thickBot="1">
      <c r="B46" s="4">
        <v>29</v>
      </c>
      <c r="C46" s="4" t="s">
        <v>43</v>
      </c>
      <c r="D46" s="4" t="s">
        <v>134</v>
      </c>
      <c r="E46" s="4" t="s">
        <v>134</v>
      </c>
      <c r="F46" s="4" t="s">
        <v>112</v>
      </c>
      <c r="G46" s="4">
        <v>3.67</v>
      </c>
      <c r="H46" s="19">
        <v>16515</v>
      </c>
      <c r="I46" s="7">
        <v>4500</v>
      </c>
      <c r="J46" s="21">
        <f t="shared" ref="J46" si="42">I46*$G46</f>
        <v>16515</v>
      </c>
      <c r="K46" s="7">
        <v>18600</v>
      </c>
      <c r="L46" s="20">
        <f t="shared" ref="L46" si="43">K46*$G46</f>
        <v>68262</v>
      </c>
      <c r="M46" s="7">
        <v>15600</v>
      </c>
      <c r="N46" s="20">
        <f t="shared" si="23"/>
        <v>57252</v>
      </c>
      <c r="O46" s="4"/>
    </row>
    <row r="47" spans="2:15" ht="15" thickBot="1">
      <c r="B47" s="4">
        <v>30</v>
      </c>
      <c r="C47" s="4" t="s">
        <v>43</v>
      </c>
      <c r="D47" s="4" t="s">
        <v>136</v>
      </c>
      <c r="E47" s="4" t="s">
        <v>136</v>
      </c>
      <c r="F47" s="4" t="s">
        <v>112</v>
      </c>
      <c r="G47" s="4">
        <v>1.2</v>
      </c>
      <c r="H47" s="19">
        <v>3840</v>
      </c>
      <c r="I47" s="7">
        <v>3200</v>
      </c>
      <c r="J47" s="21">
        <f t="shared" ref="J47" si="44">I47*$G47</f>
        <v>3840</v>
      </c>
      <c r="K47" s="7">
        <v>23500</v>
      </c>
      <c r="L47" s="20">
        <f t="shared" ref="L47" si="45">K47*$G47</f>
        <v>28200</v>
      </c>
      <c r="M47" s="7">
        <v>12500</v>
      </c>
      <c r="N47" s="20">
        <f t="shared" si="23"/>
        <v>15000</v>
      </c>
      <c r="O47" s="4"/>
    </row>
    <row r="48" spans="2:15" ht="15" thickBot="1">
      <c r="B48" s="12">
        <v>6</v>
      </c>
      <c r="C48" s="12" t="s">
        <v>43</v>
      </c>
      <c r="D48" s="12" t="s">
        <v>53</v>
      </c>
      <c r="E48" s="12" t="s">
        <v>137</v>
      </c>
      <c r="F48" s="12" t="s">
        <v>45</v>
      </c>
      <c r="G48" s="12">
        <v>1</v>
      </c>
      <c r="H48" s="18">
        <f>SUM(H49:H76)</f>
        <v>202847</v>
      </c>
      <c r="I48" s="13"/>
      <c r="J48" s="18">
        <f>SUM(J49:J76)</f>
        <v>271700</v>
      </c>
      <c r="K48" s="13"/>
      <c r="L48" s="18">
        <f>SUM(L49:L76)</f>
        <v>222030</v>
      </c>
      <c r="M48" s="13"/>
      <c r="N48" s="18">
        <f>SUM(N49:N76)</f>
        <v>6077500</v>
      </c>
      <c r="O48" s="4"/>
    </row>
    <row r="49" spans="2:15" ht="15" thickBot="1">
      <c r="B49" s="4">
        <v>31</v>
      </c>
      <c r="C49" s="4" t="s">
        <v>43</v>
      </c>
      <c r="D49" s="4" t="s">
        <v>138</v>
      </c>
      <c r="E49" s="4" t="s">
        <v>138</v>
      </c>
      <c r="F49" s="4" t="s">
        <v>43</v>
      </c>
      <c r="G49" s="4" t="s">
        <v>43</v>
      </c>
      <c r="H49" s="4"/>
      <c r="I49" s="4"/>
      <c r="J49" s="4"/>
      <c r="K49" s="4"/>
      <c r="L49" s="4"/>
      <c r="M49" s="4"/>
      <c r="N49" s="4"/>
      <c r="O49" s="4"/>
    </row>
    <row r="50" spans="2:15" ht="15" thickBot="1">
      <c r="B50" s="4">
        <v>32</v>
      </c>
      <c r="C50" s="4" t="s">
        <v>43</v>
      </c>
      <c r="D50" s="4" t="s">
        <v>139</v>
      </c>
      <c r="E50" s="4" t="s">
        <v>139</v>
      </c>
      <c r="F50" s="4" t="s">
        <v>140</v>
      </c>
      <c r="G50" s="4">
        <v>2</v>
      </c>
      <c r="H50" s="19">
        <v>3000</v>
      </c>
      <c r="I50" s="7">
        <v>2100</v>
      </c>
      <c r="J50" s="20">
        <f t="shared" ref="J50" si="46">I50*$G50</f>
        <v>4200</v>
      </c>
      <c r="K50" s="7">
        <v>1500</v>
      </c>
      <c r="L50" s="21">
        <f t="shared" ref="L50" si="47">K50*$G50</f>
        <v>3000</v>
      </c>
      <c r="M50" s="7">
        <v>9500</v>
      </c>
      <c r="N50" s="20">
        <f t="shared" ref="N50:N59" si="48">M50*$G50</f>
        <v>19000</v>
      </c>
      <c r="O50" s="4"/>
    </row>
    <row r="51" spans="2:15" ht="15" thickBot="1">
      <c r="B51" s="4">
        <v>33</v>
      </c>
      <c r="C51" s="4" t="s">
        <v>43</v>
      </c>
      <c r="D51" s="4" t="s">
        <v>141</v>
      </c>
      <c r="E51" s="4" t="s">
        <v>141</v>
      </c>
      <c r="F51" s="4" t="s">
        <v>140</v>
      </c>
      <c r="G51" s="4">
        <v>4</v>
      </c>
      <c r="H51" s="19">
        <v>4500</v>
      </c>
      <c r="I51" s="7">
        <v>1700</v>
      </c>
      <c r="J51" s="20">
        <f t="shared" ref="J51" si="49">I51*$G51</f>
        <v>6800</v>
      </c>
      <c r="K51" s="7">
        <v>1125</v>
      </c>
      <c r="L51" s="21">
        <f t="shared" ref="L51" si="50">K51*$G51</f>
        <v>4500</v>
      </c>
      <c r="M51" s="7">
        <v>14600</v>
      </c>
      <c r="N51" s="20">
        <f t="shared" si="48"/>
        <v>58400</v>
      </c>
      <c r="O51" s="4"/>
    </row>
    <row r="52" spans="2:15" ht="15" thickBot="1">
      <c r="B52" s="4">
        <v>34</v>
      </c>
      <c r="C52" s="4" t="s">
        <v>43</v>
      </c>
      <c r="D52" s="4" t="s">
        <v>143</v>
      </c>
      <c r="E52" s="4" t="s">
        <v>143</v>
      </c>
      <c r="F52" s="4" t="s">
        <v>140</v>
      </c>
      <c r="G52" s="4">
        <v>2</v>
      </c>
      <c r="H52" s="19">
        <v>2780</v>
      </c>
      <c r="I52" s="7">
        <v>2200</v>
      </c>
      <c r="J52" s="20">
        <f t="shared" ref="J52" si="51">I52*$G52</f>
        <v>4400</v>
      </c>
      <c r="K52" s="7">
        <v>1390</v>
      </c>
      <c r="L52" s="21">
        <f t="shared" ref="L52" si="52">K52*$G52</f>
        <v>2780</v>
      </c>
      <c r="M52" s="7">
        <v>6000</v>
      </c>
      <c r="N52" s="20">
        <f t="shared" si="48"/>
        <v>12000</v>
      </c>
      <c r="O52" s="4"/>
    </row>
    <row r="53" spans="2:15" ht="15" thickBot="1">
      <c r="B53" s="4">
        <v>35</v>
      </c>
      <c r="C53" s="4" t="s">
        <v>43</v>
      </c>
      <c r="D53" s="4" t="s">
        <v>144</v>
      </c>
      <c r="E53" s="4" t="s">
        <v>144</v>
      </c>
      <c r="F53" s="4" t="s">
        <v>140</v>
      </c>
      <c r="G53" s="4">
        <v>2</v>
      </c>
      <c r="H53" s="19">
        <v>2980</v>
      </c>
      <c r="I53" s="7">
        <v>1700</v>
      </c>
      <c r="J53" s="20">
        <f t="shared" ref="J53" si="53">I53*$G53</f>
        <v>3400</v>
      </c>
      <c r="K53" s="7">
        <v>1490</v>
      </c>
      <c r="L53" s="21">
        <f t="shared" ref="L53" si="54">K53*$G53</f>
        <v>2980</v>
      </c>
      <c r="M53" s="7">
        <v>7600</v>
      </c>
      <c r="N53" s="20">
        <f t="shared" si="48"/>
        <v>15200</v>
      </c>
      <c r="O53" s="4"/>
    </row>
    <row r="54" spans="2:15" ht="15" thickBot="1">
      <c r="B54" s="4">
        <v>36</v>
      </c>
      <c r="C54" s="4" t="s">
        <v>43</v>
      </c>
      <c r="D54" s="4" t="s">
        <v>145</v>
      </c>
      <c r="E54" s="4" t="s">
        <v>145</v>
      </c>
      <c r="F54" s="4" t="s">
        <v>140</v>
      </c>
      <c r="G54" s="4">
        <v>1</v>
      </c>
      <c r="H54" s="19">
        <v>1388</v>
      </c>
      <c r="I54" s="7">
        <v>3100</v>
      </c>
      <c r="J54" s="20">
        <f t="shared" ref="J54" si="55">I54*$G54</f>
        <v>3100</v>
      </c>
      <c r="K54" s="7">
        <v>1388</v>
      </c>
      <c r="L54" s="21">
        <f t="shared" ref="L54" si="56">K54*$G54</f>
        <v>1388</v>
      </c>
      <c r="M54" s="7">
        <v>5300</v>
      </c>
      <c r="N54" s="20">
        <f t="shared" si="48"/>
        <v>5300</v>
      </c>
      <c r="O54" s="4"/>
    </row>
    <row r="55" spans="2:15" ht="15" thickBot="1">
      <c r="B55" s="4">
        <v>37</v>
      </c>
      <c r="C55" s="4" t="s">
        <v>43</v>
      </c>
      <c r="D55" s="4" t="s">
        <v>146</v>
      </c>
      <c r="E55" s="4" t="s">
        <v>146</v>
      </c>
      <c r="F55" s="4" t="s">
        <v>140</v>
      </c>
      <c r="G55" s="4">
        <v>2</v>
      </c>
      <c r="H55" s="19">
        <v>3450</v>
      </c>
      <c r="I55" s="7">
        <v>3100</v>
      </c>
      <c r="J55" s="20">
        <f t="shared" ref="J55" si="57">I55*$G55</f>
        <v>6200</v>
      </c>
      <c r="K55" s="7">
        <v>1725</v>
      </c>
      <c r="L55" s="21">
        <f t="shared" ref="L55" si="58">K55*$G55</f>
        <v>3450</v>
      </c>
      <c r="M55" s="7">
        <v>9400</v>
      </c>
      <c r="N55" s="20">
        <f t="shared" si="48"/>
        <v>18800</v>
      </c>
      <c r="O55" s="4"/>
    </row>
    <row r="56" spans="2:15" ht="15" thickBot="1">
      <c r="B56" s="4">
        <v>38</v>
      </c>
      <c r="C56" s="4" t="s">
        <v>43</v>
      </c>
      <c r="D56" s="4" t="s">
        <v>147</v>
      </c>
      <c r="E56" s="4" t="s">
        <v>147</v>
      </c>
      <c r="F56" s="4" t="s">
        <v>140</v>
      </c>
      <c r="G56" s="4">
        <v>2</v>
      </c>
      <c r="H56" s="19">
        <v>2590</v>
      </c>
      <c r="I56" s="7">
        <v>2700</v>
      </c>
      <c r="J56" s="20">
        <f t="shared" ref="J56" si="59">I56*$G56</f>
        <v>5400</v>
      </c>
      <c r="K56" s="7">
        <v>1295</v>
      </c>
      <c r="L56" s="21">
        <f t="shared" ref="L56" si="60">K56*$G56</f>
        <v>2590</v>
      </c>
      <c r="M56" s="7">
        <v>6000</v>
      </c>
      <c r="N56" s="20">
        <f t="shared" si="48"/>
        <v>12000</v>
      </c>
      <c r="O56" s="4"/>
    </row>
    <row r="57" spans="2:15" ht="15" thickBot="1">
      <c r="B57" s="4">
        <v>39</v>
      </c>
      <c r="C57" s="4" t="s">
        <v>43</v>
      </c>
      <c r="D57" s="4" t="s">
        <v>148</v>
      </c>
      <c r="E57" s="4" t="s">
        <v>148</v>
      </c>
      <c r="F57" s="4" t="s">
        <v>140</v>
      </c>
      <c r="G57" s="4">
        <v>1</v>
      </c>
      <c r="H57" s="19">
        <v>1523</v>
      </c>
      <c r="I57" s="7">
        <v>2900</v>
      </c>
      <c r="J57" s="20">
        <f t="shared" ref="J57" si="61">I57*$G57</f>
        <v>2900</v>
      </c>
      <c r="K57" s="7">
        <v>1523</v>
      </c>
      <c r="L57" s="21">
        <f t="shared" ref="L57" si="62">K57*$G57</f>
        <v>1523</v>
      </c>
      <c r="M57" s="7">
        <v>3000</v>
      </c>
      <c r="N57" s="20">
        <f t="shared" si="48"/>
        <v>3000</v>
      </c>
      <c r="O57" s="4"/>
    </row>
    <row r="58" spans="2:15" ht="15" thickBot="1">
      <c r="B58" s="4">
        <v>40</v>
      </c>
      <c r="C58" s="4" t="s">
        <v>43</v>
      </c>
      <c r="D58" s="4" t="s">
        <v>149</v>
      </c>
      <c r="E58" s="4" t="s">
        <v>149</v>
      </c>
      <c r="F58" s="4" t="s">
        <v>140</v>
      </c>
      <c r="G58" s="4">
        <v>2</v>
      </c>
      <c r="H58" s="19">
        <v>3816</v>
      </c>
      <c r="I58" s="7">
        <v>3100</v>
      </c>
      <c r="J58" s="20">
        <f t="shared" ref="J58" si="63">I58*$G58</f>
        <v>6200</v>
      </c>
      <c r="K58" s="7">
        <v>1908</v>
      </c>
      <c r="L58" s="21">
        <f t="shared" ref="L58" si="64">K58*$G58</f>
        <v>3816</v>
      </c>
      <c r="M58" s="7">
        <v>6000</v>
      </c>
      <c r="N58" s="20">
        <f t="shared" si="48"/>
        <v>12000</v>
      </c>
      <c r="O58" s="4"/>
    </row>
    <row r="59" spans="2:15" ht="15" thickBot="1">
      <c r="B59" s="4">
        <v>41</v>
      </c>
      <c r="C59" s="4" t="s">
        <v>43</v>
      </c>
      <c r="D59" s="4" t="s">
        <v>150</v>
      </c>
      <c r="E59" s="4" t="s">
        <v>150</v>
      </c>
      <c r="F59" s="4" t="s">
        <v>140</v>
      </c>
      <c r="G59" s="4">
        <v>2</v>
      </c>
      <c r="H59" s="19">
        <v>2240</v>
      </c>
      <c r="I59" s="7">
        <v>2900</v>
      </c>
      <c r="J59" s="20">
        <f t="shared" ref="J59" si="65">I59*$G59</f>
        <v>5800</v>
      </c>
      <c r="K59" s="7">
        <v>1120</v>
      </c>
      <c r="L59" s="21">
        <f t="shared" ref="L59" si="66">K59*$G59</f>
        <v>2240</v>
      </c>
      <c r="M59" s="7">
        <v>8200</v>
      </c>
      <c r="N59" s="20">
        <f t="shared" si="48"/>
        <v>16400</v>
      </c>
      <c r="O59" s="4"/>
    </row>
    <row r="60" spans="2:15" ht="15" thickBot="1">
      <c r="B60" s="4">
        <v>42</v>
      </c>
      <c r="C60" s="4" t="s">
        <v>43</v>
      </c>
      <c r="D60" s="4" t="s">
        <v>151</v>
      </c>
      <c r="E60" s="4" t="s">
        <v>151</v>
      </c>
      <c r="F60" s="4" t="s">
        <v>43</v>
      </c>
      <c r="G60" s="4" t="s">
        <v>43</v>
      </c>
      <c r="H60" s="4"/>
      <c r="I60" s="4"/>
      <c r="J60" s="4"/>
      <c r="K60" s="4"/>
      <c r="L60" s="4"/>
      <c r="M60" s="4"/>
      <c r="N60" s="4"/>
      <c r="O60" s="4"/>
    </row>
    <row r="61" spans="2:15" ht="15" thickBot="1">
      <c r="B61" s="4">
        <v>43</v>
      </c>
      <c r="C61" s="4" t="s">
        <v>43</v>
      </c>
      <c r="D61" s="4" t="s">
        <v>152</v>
      </c>
      <c r="E61" s="4" t="s">
        <v>152</v>
      </c>
      <c r="F61" s="4" t="s">
        <v>153</v>
      </c>
      <c r="G61" s="4">
        <v>80</v>
      </c>
      <c r="H61" s="19">
        <v>21200</v>
      </c>
      <c r="I61" s="7">
        <v>290</v>
      </c>
      <c r="J61" s="20">
        <f t="shared" ref="J61" si="67">I61*$G61</f>
        <v>23200</v>
      </c>
      <c r="K61" s="7">
        <v>265</v>
      </c>
      <c r="L61" s="21">
        <f t="shared" ref="L61" si="68">K61*$G61</f>
        <v>21200</v>
      </c>
      <c r="M61" s="7">
        <v>25200</v>
      </c>
      <c r="N61" s="20">
        <f t="shared" ref="N61:N64" si="69">M61*$G61</f>
        <v>2016000</v>
      </c>
      <c r="O61" s="4"/>
    </row>
    <row r="62" spans="2:15" ht="15" thickBot="1">
      <c r="B62" s="4">
        <v>44</v>
      </c>
      <c r="C62" s="4" t="s">
        <v>43</v>
      </c>
      <c r="D62" s="4" t="s">
        <v>155</v>
      </c>
      <c r="E62" s="4" t="s">
        <v>155</v>
      </c>
      <c r="F62" s="4" t="s">
        <v>153</v>
      </c>
      <c r="G62" s="4">
        <v>50</v>
      </c>
      <c r="H62" s="19">
        <v>14250</v>
      </c>
      <c r="I62" s="7">
        <v>320</v>
      </c>
      <c r="J62" s="20">
        <f t="shared" ref="J62" si="70">I62*$G62</f>
        <v>16000</v>
      </c>
      <c r="K62" s="7">
        <v>285</v>
      </c>
      <c r="L62" s="21">
        <f t="shared" ref="L62" si="71">K62*$G62</f>
        <v>14250</v>
      </c>
      <c r="M62" s="7">
        <v>19750</v>
      </c>
      <c r="N62" s="20">
        <f t="shared" si="69"/>
        <v>987500</v>
      </c>
      <c r="O62" s="4"/>
    </row>
    <row r="63" spans="2:15" ht="15" thickBot="1">
      <c r="B63" s="4">
        <v>45</v>
      </c>
      <c r="C63" s="4" t="s">
        <v>43</v>
      </c>
      <c r="D63" s="4" t="s">
        <v>157</v>
      </c>
      <c r="E63" s="4" t="s">
        <v>157</v>
      </c>
      <c r="F63" s="4" t="s">
        <v>153</v>
      </c>
      <c r="G63" s="4">
        <v>40</v>
      </c>
      <c r="H63" s="19">
        <v>11400</v>
      </c>
      <c r="I63" s="7">
        <v>380</v>
      </c>
      <c r="J63" s="20">
        <f t="shared" ref="J63" si="72">I63*$G63</f>
        <v>15200</v>
      </c>
      <c r="K63" s="7">
        <v>285</v>
      </c>
      <c r="L63" s="21">
        <f t="shared" ref="L63" si="73">K63*$G63</f>
        <v>11400</v>
      </c>
      <c r="M63" s="7">
        <v>19400</v>
      </c>
      <c r="N63" s="20">
        <f t="shared" si="69"/>
        <v>776000</v>
      </c>
      <c r="O63" s="4"/>
    </row>
    <row r="64" spans="2:15" ht="15" thickBot="1">
      <c r="B64" s="4">
        <v>46</v>
      </c>
      <c r="C64" s="4" t="s">
        <v>43</v>
      </c>
      <c r="D64" s="4" t="s">
        <v>159</v>
      </c>
      <c r="E64" s="4" t="s">
        <v>159</v>
      </c>
      <c r="F64" s="4" t="s">
        <v>153</v>
      </c>
      <c r="G64" s="4">
        <v>30</v>
      </c>
      <c r="H64" s="19">
        <v>19230</v>
      </c>
      <c r="I64" s="7">
        <v>1415</v>
      </c>
      <c r="J64" s="20">
        <f t="shared" ref="J64" si="74">I64*$G64</f>
        <v>42450</v>
      </c>
      <c r="K64" s="7">
        <v>641</v>
      </c>
      <c r="L64" s="21">
        <f t="shared" ref="L64" si="75">K64*$G64</f>
        <v>19230</v>
      </c>
      <c r="M64" s="7">
        <v>49350</v>
      </c>
      <c r="N64" s="20">
        <f t="shared" si="69"/>
        <v>1480500</v>
      </c>
      <c r="O64" s="4"/>
    </row>
    <row r="65" spans="2:15" ht="15" thickBot="1">
      <c r="B65" s="4">
        <v>47</v>
      </c>
      <c r="C65" s="4" t="s">
        <v>43</v>
      </c>
      <c r="D65" s="4" t="s">
        <v>160</v>
      </c>
      <c r="E65" s="4" t="s">
        <v>160</v>
      </c>
      <c r="F65" s="4" t="s">
        <v>43</v>
      </c>
      <c r="G65" s="4" t="s">
        <v>43</v>
      </c>
      <c r="H65" s="4"/>
      <c r="I65" s="4"/>
      <c r="J65" s="4"/>
      <c r="K65" s="4"/>
      <c r="L65" s="4"/>
      <c r="M65" s="4"/>
      <c r="N65" s="4"/>
      <c r="O65" s="4"/>
    </row>
    <row r="66" spans="2:15" ht="15" thickBot="1">
      <c r="B66" s="4">
        <v>48</v>
      </c>
      <c r="C66" s="4" t="s">
        <v>43</v>
      </c>
      <c r="D66" s="4" t="s">
        <v>161</v>
      </c>
      <c r="E66" s="4" t="s">
        <v>161</v>
      </c>
      <c r="F66" s="4" t="s">
        <v>153</v>
      </c>
      <c r="G66" s="4">
        <v>20</v>
      </c>
      <c r="H66" s="19">
        <v>3100</v>
      </c>
      <c r="I66" s="7">
        <v>155</v>
      </c>
      <c r="J66" s="21">
        <f t="shared" ref="J66" si="76">I66*$G66</f>
        <v>3100</v>
      </c>
      <c r="K66" s="7">
        <v>285</v>
      </c>
      <c r="L66" s="20">
        <f t="shared" ref="L66" si="77">K66*$G66</f>
        <v>5700</v>
      </c>
      <c r="M66" s="7">
        <v>3700</v>
      </c>
      <c r="N66" s="20">
        <f t="shared" ref="N66:N68" si="78">M66*$G66</f>
        <v>74000</v>
      </c>
      <c r="O66" s="4"/>
    </row>
    <row r="67" spans="2:15" ht="15" thickBot="1">
      <c r="B67" s="4">
        <v>49</v>
      </c>
      <c r="C67" s="4" t="s">
        <v>43</v>
      </c>
      <c r="D67" s="4" t="s">
        <v>163</v>
      </c>
      <c r="E67" s="4" t="s">
        <v>163</v>
      </c>
      <c r="F67" s="4" t="s">
        <v>153</v>
      </c>
      <c r="G67" s="4">
        <v>30</v>
      </c>
      <c r="H67" s="19">
        <v>8100</v>
      </c>
      <c r="I67" s="7">
        <v>270</v>
      </c>
      <c r="J67" s="21">
        <f t="shared" ref="J67" si="79">I67*$G67</f>
        <v>8100</v>
      </c>
      <c r="K67" s="7">
        <v>355</v>
      </c>
      <c r="L67" s="20">
        <f t="shared" ref="L67" si="80">K67*$G67</f>
        <v>10650</v>
      </c>
      <c r="M67" s="7">
        <v>5550</v>
      </c>
      <c r="N67" s="20">
        <f t="shared" si="78"/>
        <v>166500</v>
      </c>
      <c r="O67" s="4"/>
    </row>
    <row r="68" spans="2:15" ht="15" thickBot="1">
      <c r="B68" s="4">
        <v>50</v>
      </c>
      <c r="C68" s="4" t="s">
        <v>43</v>
      </c>
      <c r="D68" s="4" t="s">
        <v>164</v>
      </c>
      <c r="E68" s="4" t="s">
        <v>164</v>
      </c>
      <c r="F68" s="4" t="s">
        <v>153</v>
      </c>
      <c r="G68" s="4">
        <v>50</v>
      </c>
      <c r="H68" s="19">
        <v>7750</v>
      </c>
      <c r="I68" s="7">
        <v>155</v>
      </c>
      <c r="J68" s="21">
        <f t="shared" ref="J68" si="81">I68*$G68</f>
        <v>7750</v>
      </c>
      <c r="K68" s="7">
        <v>355</v>
      </c>
      <c r="L68" s="20">
        <f t="shared" ref="L68" si="82">K68*$G68</f>
        <v>17750</v>
      </c>
      <c r="M68" s="7">
        <v>4750</v>
      </c>
      <c r="N68" s="20">
        <f t="shared" si="78"/>
        <v>237500</v>
      </c>
      <c r="O68" s="4"/>
    </row>
    <row r="69" spans="2:15" ht="15" thickBot="1">
      <c r="B69" s="4">
        <v>51</v>
      </c>
      <c r="C69" s="4" t="s">
        <v>43</v>
      </c>
      <c r="D69" s="4" t="s">
        <v>165</v>
      </c>
      <c r="E69" s="4" t="s">
        <v>165</v>
      </c>
      <c r="F69" s="4" t="s">
        <v>43</v>
      </c>
      <c r="G69" s="4" t="s">
        <v>43</v>
      </c>
      <c r="H69" s="4"/>
      <c r="I69" s="4"/>
      <c r="J69" s="4"/>
      <c r="K69" s="4"/>
      <c r="L69" s="4"/>
      <c r="M69" s="4"/>
      <c r="N69" s="4"/>
      <c r="O69" s="4"/>
    </row>
    <row r="70" spans="2:15" ht="15" thickBot="1">
      <c r="B70" s="4">
        <v>52</v>
      </c>
      <c r="C70" s="4" t="s">
        <v>43</v>
      </c>
      <c r="D70" s="4" t="s">
        <v>166</v>
      </c>
      <c r="E70" s="4" t="s">
        <v>166</v>
      </c>
      <c r="F70" s="4" t="s">
        <v>140</v>
      </c>
      <c r="G70" s="4">
        <v>1</v>
      </c>
      <c r="H70" s="19">
        <v>25000</v>
      </c>
      <c r="I70" s="7">
        <v>25000</v>
      </c>
      <c r="J70" s="21">
        <f t="shared" ref="J70" si="83">I70*$G70</f>
        <v>25000</v>
      </c>
      <c r="K70" s="7">
        <v>25970</v>
      </c>
      <c r="L70" s="20">
        <f t="shared" ref="L70" si="84">K70*$G70</f>
        <v>25970</v>
      </c>
      <c r="M70" s="7">
        <v>26200</v>
      </c>
      <c r="N70" s="20">
        <f t="shared" ref="N70:N72" si="85">M70*$G70</f>
        <v>26200</v>
      </c>
      <c r="O70" s="4"/>
    </row>
    <row r="71" spans="2:15" ht="15" thickBot="1">
      <c r="B71" s="4">
        <v>53</v>
      </c>
      <c r="C71" s="4" t="s">
        <v>43</v>
      </c>
      <c r="D71" s="4" t="s">
        <v>167</v>
      </c>
      <c r="E71" s="4" t="s">
        <v>167</v>
      </c>
      <c r="F71" s="4" t="s">
        <v>140</v>
      </c>
      <c r="G71" s="4">
        <v>1</v>
      </c>
      <c r="H71" s="19">
        <v>15000</v>
      </c>
      <c r="I71" s="7">
        <v>15000</v>
      </c>
      <c r="J71" s="21">
        <f t="shared" ref="J71" si="86">I71*$G71</f>
        <v>15000</v>
      </c>
      <c r="K71" s="7">
        <v>16858</v>
      </c>
      <c r="L71" s="20">
        <f t="shared" ref="L71" si="87">K71*$G71</f>
        <v>16858</v>
      </c>
      <c r="M71" s="7">
        <v>24000</v>
      </c>
      <c r="N71" s="20">
        <f t="shared" si="85"/>
        <v>24000</v>
      </c>
      <c r="O71" s="4"/>
    </row>
    <row r="72" spans="2:15" ht="15" thickBot="1">
      <c r="B72" s="4">
        <v>54</v>
      </c>
      <c r="C72" s="4" t="s">
        <v>43</v>
      </c>
      <c r="D72" s="4" t="s">
        <v>168</v>
      </c>
      <c r="E72" s="4" t="s">
        <v>168</v>
      </c>
      <c r="F72" s="4" t="s">
        <v>140</v>
      </c>
      <c r="G72" s="4">
        <v>1</v>
      </c>
      <c r="H72" s="19">
        <v>7850</v>
      </c>
      <c r="I72" s="7">
        <v>14000</v>
      </c>
      <c r="J72" s="20">
        <f t="shared" ref="J72" si="88">I72*$G72</f>
        <v>14000</v>
      </c>
      <c r="K72" s="7">
        <v>7850</v>
      </c>
      <c r="L72" s="21">
        <f t="shared" ref="L72" si="89">K72*$G72</f>
        <v>7850</v>
      </c>
      <c r="M72" s="7">
        <v>8500</v>
      </c>
      <c r="N72" s="20">
        <f t="shared" si="85"/>
        <v>8500</v>
      </c>
      <c r="O72" s="4"/>
    </row>
    <row r="73" spans="2:15" ht="15" thickBot="1">
      <c r="B73" s="4">
        <v>55</v>
      </c>
      <c r="C73" s="4" t="s">
        <v>43</v>
      </c>
      <c r="D73" s="4" t="s">
        <v>169</v>
      </c>
      <c r="E73" s="4" t="s">
        <v>169</v>
      </c>
      <c r="F73" s="4" t="s">
        <v>43</v>
      </c>
      <c r="G73" s="4" t="s">
        <v>43</v>
      </c>
      <c r="H73" s="4"/>
      <c r="I73" s="4"/>
      <c r="J73" s="4"/>
      <c r="K73" s="4"/>
      <c r="L73" s="4"/>
      <c r="M73" s="4"/>
      <c r="N73" s="4"/>
      <c r="O73" s="4"/>
    </row>
    <row r="74" spans="2:15" ht="15" thickBot="1">
      <c r="B74" s="4">
        <v>56</v>
      </c>
      <c r="C74" s="4" t="s">
        <v>43</v>
      </c>
      <c r="D74" s="4" t="s">
        <v>170</v>
      </c>
      <c r="E74" s="4" t="s">
        <v>170</v>
      </c>
      <c r="F74" s="4" t="s">
        <v>140</v>
      </c>
      <c r="G74" s="4">
        <v>1</v>
      </c>
      <c r="H74" s="19">
        <v>2500</v>
      </c>
      <c r="I74" s="7">
        <v>12000</v>
      </c>
      <c r="J74" s="20">
        <f t="shared" ref="J74" si="90">I74*$G74</f>
        <v>12000</v>
      </c>
      <c r="K74" s="7">
        <v>2500</v>
      </c>
      <c r="L74" s="21">
        <f t="shared" ref="L74" si="91">K74*$G74</f>
        <v>2500</v>
      </c>
      <c r="M74" s="7">
        <v>26500</v>
      </c>
      <c r="N74" s="20">
        <f t="shared" ref="N74:N76" si="92">M74*$G74</f>
        <v>26500</v>
      </c>
      <c r="O74" s="4"/>
    </row>
    <row r="75" spans="2:15" ht="15" thickBot="1">
      <c r="B75" s="4">
        <v>57</v>
      </c>
      <c r="C75" s="4" t="s">
        <v>43</v>
      </c>
      <c r="D75" s="4" t="s">
        <v>171</v>
      </c>
      <c r="E75" s="4" t="s">
        <v>171</v>
      </c>
      <c r="F75" s="4" t="s">
        <v>140</v>
      </c>
      <c r="G75" s="4">
        <v>1</v>
      </c>
      <c r="H75" s="19">
        <v>4200</v>
      </c>
      <c r="I75" s="7">
        <v>6500</v>
      </c>
      <c r="J75" s="20">
        <f t="shared" ref="J75" si="93">I75*$G75</f>
        <v>6500</v>
      </c>
      <c r="K75" s="7">
        <v>4530</v>
      </c>
      <c r="L75" s="20">
        <f t="shared" ref="L75" si="94">K75*$G75</f>
        <v>4530</v>
      </c>
      <c r="M75" s="7">
        <v>4200</v>
      </c>
      <c r="N75" s="21">
        <f t="shared" si="92"/>
        <v>4200</v>
      </c>
      <c r="O75" s="4"/>
    </row>
    <row r="76" spans="2:15" ht="15" thickBot="1">
      <c r="B76" s="4">
        <v>58</v>
      </c>
      <c r="C76" s="4" t="s">
        <v>43</v>
      </c>
      <c r="D76" s="4" t="s">
        <v>172</v>
      </c>
      <c r="E76" s="4" t="s">
        <v>172</v>
      </c>
      <c r="F76" s="4" t="s">
        <v>140</v>
      </c>
      <c r="G76" s="4">
        <v>1</v>
      </c>
      <c r="H76" s="19">
        <v>35000</v>
      </c>
      <c r="I76" s="7">
        <v>35000</v>
      </c>
      <c r="J76" s="21">
        <f t="shared" ref="J76" si="95">I76*$G76</f>
        <v>35000</v>
      </c>
      <c r="K76" s="7">
        <v>35875</v>
      </c>
      <c r="L76" s="20">
        <f t="shared" ref="L76" si="96">K76*$G76</f>
        <v>35875</v>
      </c>
      <c r="M76" s="7">
        <v>78000</v>
      </c>
      <c r="N76" s="20">
        <f t="shared" si="92"/>
        <v>78000</v>
      </c>
      <c r="O76" s="4"/>
    </row>
    <row r="77" spans="2:15" ht="15" thickBot="1">
      <c r="B77" s="12">
        <v>7</v>
      </c>
      <c r="C77" s="12" t="s">
        <v>43</v>
      </c>
      <c r="D77" s="12" t="s">
        <v>55</v>
      </c>
      <c r="E77" s="12" t="s">
        <v>173</v>
      </c>
      <c r="F77" s="12" t="s">
        <v>45</v>
      </c>
      <c r="G77" s="12">
        <v>1</v>
      </c>
      <c r="H77" s="18">
        <f>SUM(H78:H80)</f>
        <v>22375</v>
      </c>
      <c r="I77" s="18">
        <f>SUM(I78:I80)</f>
        <v>33000</v>
      </c>
      <c r="J77" s="18">
        <f>SUM(J78:J80)</f>
        <v>33000</v>
      </c>
      <c r="K77" s="13"/>
      <c r="L77" s="18">
        <f>SUM(L78:L80)</f>
        <v>28856</v>
      </c>
      <c r="M77" s="13"/>
      <c r="N77" s="18">
        <f>SUM(N78:N80)</f>
        <v>47500</v>
      </c>
      <c r="O77" s="4"/>
    </row>
    <row r="78" spans="2:15" ht="15" thickBot="1">
      <c r="B78" s="4">
        <v>59</v>
      </c>
      <c r="C78" s="4" t="s">
        <v>43</v>
      </c>
      <c r="D78" s="4" t="s">
        <v>174</v>
      </c>
      <c r="E78" s="4" t="s">
        <v>174</v>
      </c>
      <c r="F78" s="4" t="s">
        <v>90</v>
      </c>
      <c r="G78" s="4">
        <v>1</v>
      </c>
      <c r="H78" s="19">
        <v>7500</v>
      </c>
      <c r="I78" s="7">
        <v>8500</v>
      </c>
      <c r="J78" s="20">
        <f t="shared" ref="J78" si="97">I78*$G78</f>
        <v>8500</v>
      </c>
      <c r="K78" s="7">
        <v>13981</v>
      </c>
      <c r="L78" s="20">
        <f t="shared" ref="L78" si="98">K78*$G78</f>
        <v>13981</v>
      </c>
      <c r="M78" s="7">
        <v>7500</v>
      </c>
      <c r="N78" s="21">
        <v>7500</v>
      </c>
      <c r="O78" s="4"/>
    </row>
    <row r="79" spans="2:15" ht="15" thickBot="1">
      <c r="B79" s="4">
        <v>60</v>
      </c>
      <c r="C79" s="4" t="s">
        <v>43</v>
      </c>
      <c r="D79" s="4" t="s">
        <v>175</v>
      </c>
      <c r="E79" s="4" t="s">
        <v>175</v>
      </c>
      <c r="F79" s="4" t="s">
        <v>90</v>
      </c>
      <c r="G79" s="4">
        <v>1</v>
      </c>
      <c r="H79" s="19">
        <v>6125</v>
      </c>
      <c r="I79" s="7">
        <v>6500</v>
      </c>
      <c r="J79" s="20">
        <f t="shared" ref="J79" si="99">I79*$G79</f>
        <v>6500</v>
      </c>
      <c r="K79" s="7">
        <v>6125</v>
      </c>
      <c r="L79" s="21">
        <f t="shared" ref="L79" si="100">K79*$G79</f>
        <v>6125</v>
      </c>
      <c r="M79" s="7">
        <v>25000</v>
      </c>
      <c r="N79" s="20">
        <f t="shared" ref="N79:N80" si="101">M79*$G79</f>
        <v>25000</v>
      </c>
      <c r="O79" s="4"/>
    </row>
    <row r="80" spans="2:15" ht="15" thickBot="1">
      <c r="B80" s="4">
        <v>61</v>
      </c>
      <c r="C80" s="4" t="s">
        <v>43</v>
      </c>
      <c r="D80" s="4" t="s">
        <v>176</v>
      </c>
      <c r="E80" s="4" t="s">
        <v>176</v>
      </c>
      <c r="F80" s="4" t="s">
        <v>90</v>
      </c>
      <c r="G80" s="4">
        <v>1</v>
      </c>
      <c r="H80" s="19">
        <v>8750</v>
      </c>
      <c r="I80" s="7">
        <v>18000</v>
      </c>
      <c r="J80" s="20">
        <f t="shared" ref="J80" si="102">I80*$G80</f>
        <v>18000</v>
      </c>
      <c r="K80" s="7">
        <v>8750</v>
      </c>
      <c r="L80" s="21">
        <f t="shared" ref="L80" si="103">K80*$G80</f>
        <v>8750</v>
      </c>
      <c r="M80" s="7">
        <v>15000</v>
      </c>
      <c r="N80" s="20">
        <f t="shared" si="101"/>
        <v>15000</v>
      </c>
      <c r="O80" s="4"/>
    </row>
    <row r="81" spans="2:15" ht="15" thickBot="1">
      <c r="B81" s="12">
        <v>8</v>
      </c>
      <c r="C81" s="12" t="s">
        <v>43</v>
      </c>
      <c r="D81" s="12" t="s">
        <v>56</v>
      </c>
      <c r="E81" s="12" t="s">
        <v>177</v>
      </c>
      <c r="F81" s="12" t="s">
        <v>45</v>
      </c>
      <c r="G81" s="12">
        <v>1</v>
      </c>
      <c r="H81" s="18">
        <f>SUM(H82:H85)</f>
        <v>9520</v>
      </c>
      <c r="I81" s="13"/>
      <c r="J81" s="18">
        <f>SUM(J82:J85)</f>
        <v>9520</v>
      </c>
      <c r="K81" s="13"/>
      <c r="L81" s="18">
        <f>SUM(L82:L85)</f>
        <v>11876</v>
      </c>
      <c r="M81" s="13"/>
      <c r="N81" s="18">
        <f>SUM(N82:N85)</f>
        <v>19900</v>
      </c>
      <c r="O81" s="4"/>
    </row>
    <row r="82" spans="2:15" ht="15" thickBot="1">
      <c r="B82" s="4">
        <v>62</v>
      </c>
      <c r="C82" s="4" t="s">
        <v>43</v>
      </c>
      <c r="D82" s="4" t="s">
        <v>178</v>
      </c>
      <c r="E82" s="4" t="s">
        <v>178</v>
      </c>
      <c r="F82" s="4" t="s">
        <v>43</v>
      </c>
      <c r="G82" s="4" t="s">
        <v>43</v>
      </c>
      <c r="H82" s="4"/>
      <c r="I82" s="4"/>
      <c r="J82" s="4"/>
      <c r="K82" s="4"/>
      <c r="L82" s="4"/>
      <c r="M82" s="4"/>
      <c r="N82" s="4"/>
      <c r="O82" s="4"/>
    </row>
    <row r="83" spans="2:15" ht="15" thickBot="1">
      <c r="B83" s="4">
        <v>63</v>
      </c>
      <c r="C83" s="4" t="s">
        <v>43</v>
      </c>
      <c r="D83" s="4" t="s">
        <v>179</v>
      </c>
      <c r="E83" s="4" t="s">
        <v>179</v>
      </c>
      <c r="F83" s="4" t="s">
        <v>112</v>
      </c>
      <c r="G83" s="4">
        <v>3.6</v>
      </c>
      <c r="H83" s="19">
        <v>2340</v>
      </c>
      <c r="I83" s="7">
        <v>650</v>
      </c>
      <c r="J83" s="21">
        <f t="shared" ref="J83" si="104">I83*$G83</f>
        <v>2340</v>
      </c>
      <c r="K83" s="7">
        <v>850</v>
      </c>
      <c r="L83" s="20">
        <f t="shared" ref="L83" si="105">K83*$G83</f>
        <v>3060</v>
      </c>
      <c r="M83" s="7">
        <v>1250</v>
      </c>
      <c r="N83" s="20">
        <f t="shared" ref="N83:N85" si="106">M83*$G83</f>
        <v>4500</v>
      </c>
      <c r="O83" s="4"/>
    </row>
    <row r="84" spans="2:15" ht="15" thickBot="1">
      <c r="B84" s="4">
        <v>64</v>
      </c>
      <c r="C84" s="4" t="s">
        <v>43</v>
      </c>
      <c r="D84" s="4" t="s">
        <v>180</v>
      </c>
      <c r="E84" s="4" t="s">
        <v>180</v>
      </c>
      <c r="F84" s="4" t="s">
        <v>112</v>
      </c>
      <c r="G84" s="4">
        <v>8</v>
      </c>
      <c r="H84" s="19">
        <v>5200</v>
      </c>
      <c r="I84" s="7">
        <v>650</v>
      </c>
      <c r="J84" s="21">
        <f t="shared" ref="J84" si="107">I84*$G84</f>
        <v>5200</v>
      </c>
      <c r="K84" s="7">
        <v>850</v>
      </c>
      <c r="L84" s="20">
        <f t="shared" ref="L84" si="108">K84*$G84</f>
        <v>6800</v>
      </c>
      <c r="M84" s="7">
        <v>1250</v>
      </c>
      <c r="N84" s="20">
        <f t="shared" si="106"/>
        <v>10000</v>
      </c>
      <c r="O84" s="4"/>
    </row>
    <row r="85" spans="2:15" ht="15" thickBot="1">
      <c r="B85" s="4">
        <v>65</v>
      </c>
      <c r="C85" s="4" t="s">
        <v>43</v>
      </c>
      <c r="D85" s="4" t="s">
        <v>182</v>
      </c>
      <c r="E85" s="4" t="s">
        <v>182</v>
      </c>
      <c r="F85" s="4" t="s">
        <v>112</v>
      </c>
      <c r="G85" s="4">
        <v>3.6</v>
      </c>
      <c r="H85" s="19">
        <v>1980</v>
      </c>
      <c r="I85" s="7">
        <v>550</v>
      </c>
      <c r="J85" s="21">
        <f t="shared" ref="J85" si="109">I85*$G85</f>
        <v>1980</v>
      </c>
      <c r="K85" s="7">
        <v>560</v>
      </c>
      <c r="L85" s="20">
        <f t="shared" ref="L85" si="110">K85*$G85</f>
        <v>2016</v>
      </c>
      <c r="M85" s="7">
        <v>1500</v>
      </c>
      <c r="N85" s="20">
        <f t="shared" si="106"/>
        <v>5400</v>
      </c>
      <c r="O85" s="4"/>
    </row>
    <row r="86" spans="2:15" ht="15" thickBot="1">
      <c r="B86" s="12">
        <v>9</v>
      </c>
      <c r="C86" s="12" t="s">
        <v>43</v>
      </c>
      <c r="D86" s="12" t="s">
        <v>57</v>
      </c>
      <c r="E86" s="12" t="s">
        <v>183</v>
      </c>
      <c r="F86" s="12" t="s">
        <v>45</v>
      </c>
      <c r="G86" s="12">
        <v>1</v>
      </c>
      <c r="H86" s="18">
        <f>SUM(H87:H88)</f>
        <v>10440</v>
      </c>
      <c r="I86" s="13"/>
      <c r="J86" s="18">
        <f>SUM(J87:J88)</f>
        <v>10440</v>
      </c>
      <c r="K86" s="13"/>
      <c r="L86" s="18">
        <f>SUM(L87:L88)</f>
        <v>15177.6</v>
      </c>
      <c r="M86" s="13"/>
      <c r="N86" s="18">
        <f>SUM(N87:N88)</f>
        <v>18000</v>
      </c>
      <c r="O86" s="4"/>
    </row>
    <row r="87" spans="2:15" ht="15" thickBot="1">
      <c r="B87" s="4">
        <v>66</v>
      </c>
      <c r="C87" s="4" t="s">
        <v>43</v>
      </c>
      <c r="D87" s="4" t="s">
        <v>184</v>
      </c>
      <c r="E87" s="4" t="s">
        <v>184</v>
      </c>
      <c r="F87" s="4" t="s">
        <v>185</v>
      </c>
      <c r="G87" s="4">
        <v>3.6</v>
      </c>
      <c r="H87" s="19">
        <v>8640</v>
      </c>
      <c r="I87" s="7">
        <v>2400</v>
      </c>
      <c r="J87" s="21">
        <f t="shared" ref="J87" si="111">I87*$G87</f>
        <v>8640</v>
      </c>
      <c r="K87" s="7">
        <v>3441</v>
      </c>
      <c r="L87" s="20">
        <f t="shared" ref="L87" si="112">K87*$G87</f>
        <v>12387.6</v>
      </c>
      <c r="M87" s="7">
        <v>4500</v>
      </c>
      <c r="N87" s="20">
        <f t="shared" ref="N87:N88" si="113">M87*$G87</f>
        <v>16200</v>
      </c>
      <c r="O87" s="4"/>
    </row>
    <row r="88" spans="2:15" ht="15" thickBot="1">
      <c r="B88" s="4">
        <v>67</v>
      </c>
      <c r="C88" s="4" t="s">
        <v>43</v>
      </c>
      <c r="D88" s="4" t="s">
        <v>186</v>
      </c>
      <c r="E88" s="4" t="s">
        <v>186</v>
      </c>
      <c r="F88" s="4" t="s">
        <v>45</v>
      </c>
      <c r="G88" s="4">
        <v>6</v>
      </c>
      <c r="H88" s="19">
        <v>1800</v>
      </c>
      <c r="I88" s="7">
        <v>300</v>
      </c>
      <c r="J88" s="21">
        <f t="shared" ref="J88" si="114">I88*$G88</f>
        <v>1800</v>
      </c>
      <c r="K88" s="7">
        <v>465</v>
      </c>
      <c r="L88" s="20">
        <f t="shared" ref="L88" si="115">K88*$G88</f>
        <v>2790</v>
      </c>
      <c r="M88" s="7">
        <v>300</v>
      </c>
      <c r="N88" s="21">
        <f t="shared" si="113"/>
        <v>1800</v>
      </c>
      <c r="O88" s="4"/>
    </row>
    <row r="89" spans="2:15" ht="15" thickBot="1">
      <c r="B89" s="4"/>
      <c r="C89" s="4"/>
      <c r="D89" s="4"/>
      <c r="E89" s="4"/>
      <c r="F89" s="4"/>
      <c r="G89" s="4"/>
      <c r="H89" s="4"/>
      <c r="I89" s="4"/>
      <c r="J89" s="4"/>
      <c r="K89" s="4"/>
      <c r="L89" s="4"/>
      <c r="M89" s="4"/>
      <c r="N89" s="4"/>
      <c r="O89" s="4"/>
    </row>
  </sheetData>
  <autoFilter ref="B11:N88"/>
  <mergeCells count="43">
    <mergeCell ref="B9:E10"/>
    <mergeCell ref="F9:H9"/>
    <mergeCell ref="I9:J9"/>
    <mergeCell ref="K9:L9"/>
    <mergeCell ref="M9:N9"/>
    <mergeCell ref="F10:H10"/>
    <mergeCell ref="I10:J10"/>
    <mergeCell ref="K10:L10"/>
    <mergeCell ref="M10:N10"/>
    <mergeCell ref="B7:H7"/>
    <mergeCell ref="I7:J7"/>
    <mergeCell ref="K7:L7"/>
    <mergeCell ref="M7:N7"/>
    <mergeCell ref="B8:H8"/>
    <mergeCell ref="I8:J8"/>
    <mergeCell ref="K8:L8"/>
    <mergeCell ref="M8:N8"/>
    <mergeCell ref="B6:H6"/>
    <mergeCell ref="I6:J6"/>
    <mergeCell ref="K6:L6"/>
    <mergeCell ref="M6:N6"/>
    <mergeCell ref="B1:C5"/>
    <mergeCell ref="D1:E5"/>
    <mergeCell ref="F1:H1"/>
    <mergeCell ref="I1:J1"/>
    <mergeCell ref="K1:L1"/>
    <mergeCell ref="M1:N1"/>
    <mergeCell ref="F2:H2"/>
    <mergeCell ref="I2:J2"/>
    <mergeCell ref="F4:H4"/>
    <mergeCell ref="I4:J4"/>
    <mergeCell ref="K4:L4"/>
    <mergeCell ref="M4:N4"/>
    <mergeCell ref="F5:H5"/>
    <mergeCell ref="I5:J5"/>
    <mergeCell ref="K5:L5"/>
    <mergeCell ref="M5:N5"/>
    <mergeCell ref="K2:L2"/>
    <mergeCell ref="M2:N2"/>
    <mergeCell ref="F3:H3"/>
    <mergeCell ref="I3:J3"/>
    <mergeCell ref="K3:L3"/>
    <mergeCell ref="M3:N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9"/>
  <sheetViews>
    <sheetView topLeftCell="G19" workbookViewId="0">
      <selection activeCell="L23" sqref="L23"/>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14" width="22.7109375" style="1" customWidth="1"/>
    <col min="15" max="15" width="9.140625" style="1" customWidth="1"/>
    <col min="16" max="16384" width="9.140625" style="1"/>
  </cols>
  <sheetData>
    <row r="1" spans="2:15" ht="15" thickBot="1">
      <c r="B1" s="62"/>
      <c r="C1" s="62"/>
      <c r="D1" s="38" t="s">
        <v>0</v>
      </c>
      <c r="E1" s="38" t="s">
        <v>0</v>
      </c>
      <c r="F1" s="63" t="s">
        <v>1</v>
      </c>
      <c r="G1" s="63" t="s">
        <v>1</v>
      </c>
      <c r="H1" s="63" t="s">
        <v>1</v>
      </c>
      <c r="I1" s="59" t="s">
        <v>77</v>
      </c>
      <c r="J1" s="59" t="s">
        <v>77</v>
      </c>
      <c r="K1" s="59" t="s">
        <v>78</v>
      </c>
      <c r="L1" s="59" t="s">
        <v>78</v>
      </c>
      <c r="M1" s="59" t="s">
        <v>79</v>
      </c>
      <c r="N1" s="59" t="s">
        <v>79</v>
      </c>
    </row>
    <row r="2" spans="2:15">
      <c r="B2" s="62"/>
      <c r="C2" s="62"/>
      <c r="D2" s="38" t="s">
        <v>0</v>
      </c>
      <c r="E2" s="38" t="s">
        <v>0</v>
      </c>
      <c r="F2" s="63" t="s">
        <v>5</v>
      </c>
      <c r="G2" s="63" t="s">
        <v>5</v>
      </c>
      <c r="H2" s="63" t="s">
        <v>5</v>
      </c>
      <c r="I2" s="61" t="s">
        <v>6</v>
      </c>
      <c r="J2" s="61" t="s">
        <v>6</v>
      </c>
      <c r="K2" s="61" t="s">
        <v>7</v>
      </c>
      <c r="L2" s="61" t="s">
        <v>7</v>
      </c>
      <c r="M2" s="61" t="s">
        <v>8</v>
      </c>
      <c r="N2" s="61" t="s">
        <v>8</v>
      </c>
    </row>
    <row r="3" spans="2:15">
      <c r="B3" s="62"/>
      <c r="C3" s="62"/>
      <c r="D3" s="38" t="s">
        <v>0</v>
      </c>
      <c r="E3" s="38" t="s">
        <v>0</v>
      </c>
      <c r="F3" s="63" t="s">
        <v>9</v>
      </c>
      <c r="G3" s="63" t="s">
        <v>9</v>
      </c>
      <c r="H3" s="63" t="s">
        <v>9</v>
      </c>
      <c r="I3" s="61" t="s">
        <v>10</v>
      </c>
      <c r="J3" s="61" t="s">
        <v>10</v>
      </c>
      <c r="K3" s="61" t="s">
        <v>10</v>
      </c>
      <c r="L3" s="61" t="s">
        <v>10</v>
      </c>
      <c r="M3" s="61" t="s">
        <v>10</v>
      </c>
      <c r="N3" s="61" t="s">
        <v>10</v>
      </c>
    </row>
    <row r="4" spans="2:15">
      <c r="B4" s="62"/>
      <c r="C4" s="62"/>
      <c r="D4" s="38" t="s">
        <v>0</v>
      </c>
      <c r="E4" s="38" t="s">
        <v>0</v>
      </c>
      <c r="F4" s="63" t="s">
        <v>11</v>
      </c>
      <c r="G4" s="63" t="s">
        <v>11</v>
      </c>
      <c r="H4" s="63" t="s">
        <v>11</v>
      </c>
      <c r="I4" s="61" t="s">
        <v>12</v>
      </c>
      <c r="J4" s="61" t="s">
        <v>12</v>
      </c>
      <c r="K4" s="61" t="s">
        <v>12</v>
      </c>
      <c r="L4" s="61" t="s">
        <v>12</v>
      </c>
      <c r="M4" s="61" t="s">
        <v>12</v>
      </c>
      <c r="N4" s="61" t="s">
        <v>12</v>
      </c>
    </row>
    <row r="5" spans="2:15" ht="15" thickBot="1">
      <c r="B5" s="62"/>
      <c r="C5" s="62"/>
      <c r="D5" s="38" t="s">
        <v>0</v>
      </c>
      <c r="E5" s="38" t="s">
        <v>0</v>
      </c>
      <c r="F5" s="62"/>
      <c r="G5" s="62"/>
      <c r="H5" s="62"/>
      <c r="I5" s="61" t="s">
        <v>13</v>
      </c>
      <c r="J5" s="61" t="s">
        <v>13</v>
      </c>
      <c r="K5" s="61" t="s">
        <v>13</v>
      </c>
      <c r="L5" s="61" t="s">
        <v>13</v>
      </c>
      <c r="M5" s="61" t="s">
        <v>13</v>
      </c>
      <c r="N5" s="61" t="s">
        <v>13</v>
      </c>
    </row>
    <row r="6" spans="2:15" ht="15" thickBot="1">
      <c r="B6" s="64" t="s">
        <v>14</v>
      </c>
      <c r="C6" s="64" t="s">
        <v>14</v>
      </c>
      <c r="D6" s="64" t="s">
        <v>14</v>
      </c>
      <c r="E6" s="64" t="s">
        <v>14</v>
      </c>
      <c r="F6" s="64" t="s">
        <v>14</v>
      </c>
      <c r="G6" s="64" t="s">
        <v>14</v>
      </c>
      <c r="H6" s="64" t="s">
        <v>14</v>
      </c>
      <c r="I6" s="60" t="s">
        <v>15</v>
      </c>
      <c r="J6" s="60" t="s">
        <v>15</v>
      </c>
      <c r="K6" s="60" t="s">
        <v>16</v>
      </c>
      <c r="L6" s="60" t="s">
        <v>16</v>
      </c>
      <c r="M6" s="60" t="s">
        <v>17</v>
      </c>
      <c r="N6" s="60" t="s">
        <v>17</v>
      </c>
    </row>
    <row r="7" spans="2:15" ht="15" thickBot="1">
      <c r="B7" s="60" t="s">
        <v>18</v>
      </c>
      <c r="C7" s="60" t="s">
        <v>18</v>
      </c>
      <c r="D7" s="60" t="s">
        <v>18</v>
      </c>
      <c r="E7" s="60" t="s">
        <v>18</v>
      </c>
      <c r="F7" s="60" t="s">
        <v>18</v>
      </c>
      <c r="G7" s="60" t="s">
        <v>18</v>
      </c>
      <c r="H7" s="60" t="s">
        <v>18</v>
      </c>
      <c r="I7" s="60" t="s">
        <v>19</v>
      </c>
      <c r="J7" s="60" t="s">
        <v>19</v>
      </c>
      <c r="K7" s="60" t="s">
        <v>19</v>
      </c>
      <c r="L7" s="60" t="s">
        <v>19</v>
      </c>
      <c r="M7" s="60" t="s">
        <v>19</v>
      </c>
      <c r="N7" s="60" t="s">
        <v>19</v>
      </c>
    </row>
    <row r="8" spans="2:15" ht="15" thickBot="1">
      <c r="B8" s="60" t="s">
        <v>80</v>
      </c>
      <c r="C8" s="60" t="s">
        <v>80</v>
      </c>
      <c r="D8" s="60" t="s">
        <v>80</v>
      </c>
      <c r="E8" s="60" t="s">
        <v>80</v>
      </c>
      <c r="F8" s="60" t="s">
        <v>80</v>
      </c>
      <c r="G8" s="60" t="s">
        <v>80</v>
      </c>
      <c r="H8" s="60" t="s">
        <v>80</v>
      </c>
      <c r="I8" s="60" t="s">
        <v>81</v>
      </c>
      <c r="J8" s="60" t="s">
        <v>81</v>
      </c>
      <c r="K8" s="60" t="s">
        <v>81</v>
      </c>
      <c r="L8" s="60" t="s">
        <v>81</v>
      </c>
      <c r="M8" s="60" t="s">
        <v>81</v>
      </c>
      <c r="N8" s="60" t="s">
        <v>81</v>
      </c>
    </row>
    <row r="9" spans="2:15" ht="15" thickBot="1">
      <c r="B9" s="65" t="s">
        <v>23</v>
      </c>
      <c r="C9" s="65" t="s">
        <v>23</v>
      </c>
      <c r="D9" s="65" t="s">
        <v>23</v>
      </c>
      <c r="E9" s="65" t="s">
        <v>23</v>
      </c>
      <c r="F9" s="60" t="s">
        <v>24</v>
      </c>
      <c r="G9" s="60" t="s">
        <v>24</v>
      </c>
      <c r="H9" s="60" t="s">
        <v>24</v>
      </c>
      <c r="I9" s="60" t="s">
        <v>21</v>
      </c>
      <c r="J9" s="60" t="s">
        <v>21</v>
      </c>
      <c r="K9" s="60" t="s">
        <v>21</v>
      </c>
      <c r="L9" s="60" t="s">
        <v>21</v>
      </c>
      <c r="M9" s="60" t="s">
        <v>21</v>
      </c>
      <c r="N9" s="60" t="s">
        <v>21</v>
      </c>
    </row>
    <row r="10" spans="2:15" ht="15" thickBot="1">
      <c r="B10" s="65" t="s">
        <v>23</v>
      </c>
      <c r="C10" s="65" t="s">
        <v>23</v>
      </c>
      <c r="D10" s="65" t="s">
        <v>23</v>
      </c>
      <c r="E10" s="65" t="s">
        <v>23</v>
      </c>
      <c r="F10" s="60" t="s">
        <v>82</v>
      </c>
      <c r="G10" s="60" t="s">
        <v>82</v>
      </c>
      <c r="H10" s="60" t="s">
        <v>82</v>
      </c>
      <c r="I10" s="60" t="s">
        <v>22</v>
      </c>
      <c r="J10" s="60" t="s">
        <v>22</v>
      </c>
      <c r="K10" s="60" t="s">
        <v>22</v>
      </c>
      <c r="L10" s="60" t="s">
        <v>22</v>
      </c>
      <c r="M10" s="60" t="s">
        <v>22</v>
      </c>
      <c r="N10" s="60" t="s">
        <v>22</v>
      </c>
    </row>
    <row r="11" spans="2:15" ht="15" thickBot="1">
      <c r="B11" s="11" t="s">
        <v>65</v>
      </c>
      <c r="C11" s="11" t="s">
        <v>30</v>
      </c>
      <c r="D11" s="11" t="s">
        <v>83</v>
      </c>
      <c r="E11" s="11" t="s">
        <v>31</v>
      </c>
      <c r="F11" s="11" t="s">
        <v>84</v>
      </c>
      <c r="G11" s="11" t="s">
        <v>33</v>
      </c>
      <c r="H11" s="11" t="s">
        <v>85</v>
      </c>
      <c r="I11" s="11" t="s">
        <v>41</v>
      </c>
      <c r="J11" s="11" t="s">
        <v>86</v>
      </c>
      <c r="K11" s="11" t="s">
        <v>41</v>
      </c>
      <c r="L11" s="11" t="s">
        <v>86</v>
      </c>
      <c r="M11" s="11" t="s">
        <v>41</v>
      </c>
      <c r="N11" s="11" t="s">
        <v>86</v>
      </c>
      <c r="O11" s="4"/>
    </row>
    <row r="12" spans="2:15" ht="15" thickBot="1">
      <c r="B12" s="12"/>
      <c r="C12" s="12"/>
      <c r="D12" s="12"/>
      <c r="E12" s="12"/>
      <c r="F12" s="12"/>
      <c r="G12" s="12"/>
      <c r="H12" s="22">
        <f>SUM(H13+H16+H20+H23+H29+H48+H77+H81+H86)</f>
        <v>470978</v>
      </c>
      <c r="I12" s="13"/>
      <c r="J12" s="22">
        <f>SUM(J13+J16+J20+J23+J29+J48+J77+J81+J86)</f>
        <v>641501</v>
      </c>
      <c r="K12" s="13"/>
      <c r="L12" s="22">
        <f>SUM(L13+L16+L20+L23+L29+L48+L77+L81+L86)</f>
        <v>892418.6</v>
      </c>
      <c r="M12" s="13"/>
      <c r="N12" s="22">
        <f>SUM(N13+N16+N20+N23+N29+N48+N77+N81+N86)</f>
        <v>6855407</v>
      </c>
      <c r="O12" s="4"/>
    </row>
    <row r="13" spans="2:15" ht="15" thickBot="1">
      <c r="B13" s="12">
        <v>1</v>
      </c>
      <c r="C13" s="12" t="s">
        <v>43</v>
      </c>
      <c r="D13" s="12" t="s">
        <v>44</v>
      </c>
      <c r="E13" s="12" t="s">
        <v>87</v>
      </c>
      <c r="F13" s="12" t="s">
        <v>45</v>
      </c>
      <c r="G13" s="12">
        <v>1</v>
      </c>
      <c r="H13" s="18">
        <f>SUM(H14:H15)</f>
        <v>25500</v>
      </c>
      <c r="I13" s="13"/>
      <c r="J13" s="18">
        <f>SUM(J14:J15)</f>
        <v>33000</v>
      </c>
      <c r="K13" s="13"/>
      <c r="L13" s="18">
        <f>SUM(L14:L15)</f>
        <v>48300</v>
      </c>
      <c r="M13" s="13"/>
      <c r="N13" s="18">
        <f>SUM(N14:N15)</f>
        <v>120000</v>
      </c>
      <c r="O13" s="4"/>
    </row>
    <row r="14" spans="2:15" ht="15" thickBot="1">
      <c r="B14" s="4">
        <v>1</v>
      </c>
      <c r="C14" s="4" t="s">
        <v>43</v>
      </c>
      <c r="D14" s="4" t="s">
        <v>89</v>
      </c>
      <c r="E14" s="4" t="s">
        <v>89</v>
      </c>
      <c r="F14" s="4" t="s">
        <v>90</v>
      </c>
      <c r="G14" s="4">
        <v>30</v>
      </c>
      <c r="H14" s="19">
        <v>10500</v>
      </c>
      <c r="I14" s="7">
        <v>600</v>
      </c>
      <c r="J14" s="20">
        <f t="shared" ref="J14:J15" si="0">I14*$G14</f>
        <v>18000</v>
      </c>
      <c r="K14" s="7">
        <v>350</v>
      </c>
      <c r="L14" s="21">
        <f t="shared" ref="L14:L15" si="1">K14*$G14</f>
        <v>10500</v>
      </c>
      <c r="M14" s="7">
        <v>1500</v>
      </c>
      <c r="N14" s="20">
        <f>M14*$G14</f>
        <v>45000</v>
      </c>
      <c r="O14" s="4"/>
    </row>
    <row r="15" spans="2:15" ht="15" thickBot="1">
      <c r="B15" s="4">
        <v>2</v>
      </c>
      <c r="C15" s="4" t="s">
        <v>43</v>
      </c>
      <c r="D15" s="4" t="s">
        <v>92</v>
      </c>
      <c r="E15" s="4" t="s">
        <v>92</v>
      </c>
      <c r="F15" s="4" t="s">
        <v>90</v>
      </c>
      <c r="G15" s="4">
        <v>30</v>
      </c>
      <c r="H15" s="19">
        <v>15000</v>
      </c>
      <c r="I15" s="7">
        <v>500</v>
      </c>
      <c r="J15" s="21">
        <f t="shared" si="0"/>
        <v>15000</v>
      </c>
      <c r="K15" s="7">
        <v>1260</v>
      </c>
      <c r="L15" s="20">
        <f t="shared" si="1"/>
        <v>37800</v>
      </c>
      <c r="M15" s="7">
        <v>2500</v>
      </c>
      <c r="N15" s="20">
        <f>M15*$G15</f>
        <v>75000</v>
      </c>
      <c r="O15" s="4"/>
    </row>
    <row r="16" spans="2:15" ht="15" thickBot="1">
      <c r="B16" s="12">
        <v>2</v>
      </c>
      <c r="C16" s="12" t="s">
        <v>43</v>
      </c>
      <c r="D16" s="12" t="s">
        <v>48</v>
      </c>
      <c r="E16" s="12" t="s">
        <v>93</v>
      </c>
      <c r="F16" s="12" t="s">
        <v>45</v>
      </c>
      <c r="G16" s="12">
        <v>1</v>
      </c>
      <c r="H16" s="18">
        <f>SUM(H17:H19)</f>
        <v>16370</v>
      </c>
      <c r="I16" s="13"/>
      <c r="J16" s="18">
        <f>SUM(J17:J19)</f>
        <v>22760</v>
      </c>
      <c r="K16" s="13"/>
      <c r="L16" s="18">
        <f>SUM(L17:L19)</f>
        <v>26000</v>
      </c>
      <c r="M16" s="13"/>
      <c r="N16" s="18">
        <f>SUM(N17:N19)</f>
        <v>155700</v>
      </c>
      <c r="O16" s="4"/>
    </row>
    <row r="17" spans="2:15" ht="15" thickBot="1">
      <c r="B17" s="4">
        <v>3</v>
      </c>
      <c r="C17" s="4" t="s">
        <v>43</v>
      </c>
      <c r="D17" s="4" t="s">
        <v>94</v>
      </c>
      <c r="E17" s="4" t="s">
        <v>94</v>
      </c>
      <c r="F17" s="4" t="s">
        <v>90</v>
      </c>
      <c r="G17" s="4">
        <v>6</v>
      </c>
      <c r="H17" s="19">
        <v>8400</v>
      </c>
      <c r="I17" s="7">
        <v>2410</v>
      </c>
      <c r="J17" s="20">
        <f t="shared" ref="J17:J19" si="2">I17*$G17</f>
        <v>14460</v>
      </c>
      <c r="K17" s="7">
        <v>1400</v>
      </c>
      <c r="L17" s="21">
        <f t="shared" ref="L17:L19" si="3">K17*$G17</f>
        <v>8400</v>
      </c>
      <c r="M17" s="7">
        <v>18600</v>
      </c>
      <c r="N17" s="20">
        <f t="shared" ref="N17:N19" si="4">M17*$G17</f>
        <v>111600</v>
      </c>
      <c r="O17" s="4"/>
    </row>
    <row r="18" spans="2:15" ht="15" thickBot="1">
      <c r="B18" s="4">
        <v>4</v>
      </c>
      <c r="C18" s="4" t="s">
        <v>43</v>
      </c>
      <c r="D18" s="4" t="s">
        <v>96</v>
      </c>
      <c r="E18" s="4" t="s">
        <v>96</v>
      </c>
      <c r="F18" s="4" t="s">
        <v>90</v>
      </c>
      <c r="G18" s="4">
        <v>3</v>
      </c>
      <c r="H18" s="19">
        <v>4650</v>
      </c>
      <c r="I18" s="7">
        <v>1660</v>
      </c>
      <c r="J18" s="20">
        <f t="shared" si="2"/>
        <v>4980</v>
      </c>
      <c r="K18" s="7">
        <v>1550</v>
      </c>
      <c r="L18" s="21">
        <f t="shared" si="3"/>
        <v>4650</v>
      </c>
      <c r="M18" s="7">
        <v>8700</v>
      </c>
      <c r="N18" s="20">
        <f t="shared" si="4"/>
        <v>26100</v>
      </c>
      <c r="O18" s="4"/>
    </row>
    <row r="19" spans="2:15" ht="15" thickBot="1">
      <c r="B19" s="4">
        <v>5</v>
      </c>
      <c r="C19" s="4" t="s">
        <v>43</v>
      </c>
      <c r="D19" s="4" t="s">
        <v>98</v>
      </c>
      <c r="E19" s="4" t="s">
        <v>98</v>
      </c>
      <c r="F19" s="4" t="s">
        <v>90</v>
      </c>
      <c r="G19" s="4">
        <v>2</v>
      </c>
      <c r="H19" s="19">
        <v>3320</v>
      </c>
      <c r="I19" s="7">
        <v>1660</v>
      </c>
      <c r="J19" s="21">
        <f t="shared" si="2"/>
        <v>3320</v>
      </c>
      <c r="K19" s="7">
        <v>6475</v>
      </c>
      <c r="L19" s="20">
        <f t="shared" si="3"/>
        <v>12950</v>
      </c>
      <c r="M19" s="7">
        <v>9000</v>
      </c>
      <c r="N19" s="20">
        <f t="shared" si="4"/>
        <v>18000</v>
      </c>
      <c r="O19" s="4"/>
    </row>
    <row r="20" spans="2:15" ht="15" thickBot="1">
      <c r="B20" s="12">
        <v>3</v>
      </c>
      <c r="C20" s="12" t="s">
        <v>43</v>
      </c>
      <c r="D20" s="12" t="s">
        <v>49</v>
      </c>
      <c r="E20" s="12" t="s">
        <v>100</v>
      </c>
      <c r="F20" s="12" t="s">
        <v>45</v>
      </c>
      <c r="G20" s="12">
        <v>1</v>
      </c>
      <c r="H20" s="18">
        <f>SUM(H21:H22)</f>
        <v>10500</v>
      </c>
      <c r="I20" s="13"/>
      <c r="J20" s="18">
        <f>SUM(J21:J22)</f>
        <v>10500</v>
      </c>
      <c r="K20" s="13"/>
      <c r="L20" s="18">
        <f>SUM(L21:L22)</f>
        <v>55100</v>
      </c>
      <c r="M20" s="13"/>
      <c r="N20" s="18">
        <f>SUM(N21:N22)</f>
        <v>17500</v>
      </c>
      <c r="O20" s="4"/>
    </row>
    <row r="21" spans="2:15" ht="15" thickBot="1">
      <c r="B21" s="4">
        <v>6</v>
      </c>
      <c r="C21" s="4" t="s">
        <v>43</v>
      </c>
      <c r="D21" s="4" t="s">
        <v>101</v>
      </c>
      <c r="E21" s="4" t="s">
        <v>101</v>
      </c>
      <c r="F21" s="4" t="s">
        <v>90</v>
      </c>
      <c r="G21" s="4">
        <v>1</v>
      </c>
      <c r="H21" s="8">
        <v>500</v>
      </c>
      <c r="I21" s="7">
        <v>500</v>
      </c>
      <c r="J21" s="14">
        <f t="shared" ref="J21:J22" si="5">I21*$G21</f>
        <v>500</v>
      </c>
      <c r="K21" s="7">
        <v>9500</v>
      </c>
      <c r="L21" s="20">
        <f t="shared" ref="L21:L22" si="6">K21*$G21</f>
        <v>9500</v>
      </c>
      <c r="M21" s="7">
        <v>2500</v>
      </c>
      <c r="N21" s="20">
        <f t="shared" ref="N21:N22" si="7">M21*$G21</f>
        <v>2500</v>
      </c>
      <c r="O21" s="4"/>
    </row>
    <row r="22" spans="2:15" ht="15" thickBot="1">
      <c r="B22" s="4">
        <v>7</v>
      </c>
      <c r="C22" s="4" t="s">
        <v>43</v>
      </c>
      <c r="D22" s="4" t="s">
        <v>102</v>
      </c>
      <c r="E22" s="4" t="s">
        <v>102</v>
      </c>
      <c r="F22" s="4" t="s">
        <v>90</v>
      </c>
      <c r="G22" s="4">
        <v>1</v>
      </c>
      <c r="H22" s="19">
        <v>10000</v>
      </c>
      <c r="I22" s="7">
        <v>10000</v>
      </c>
      <c r="J22" s="21">
        <f t="shared" si="5"/>
        <v>10000</v>
      </c>
      <c r="K22" s="7">
        <v>45600</v>
      </c>
      <c r="L22" s="20">
        <f t="shared" si="6"/>
        <v>45600</v>
      </c>
      <c r="M22" s="7">
        <v>15000</v>
      </c>
      <c r="N22" s="20">
        <f t="shared" si="7"/>
        <v>15000</v>
      </c>
      <c r="O22" s="4"/>
    </row>
    <row r="23" spans="2:15" ht="15" thickBot="1">
      <c r="B23" s="12">
        <v>4</v>
      </c>
      <c r="C23" s="12" t="s">
        <v>43</v>
      </c>
      <c r="D23" s="12" t="s">
        <v>50</v>
      </c>
      <c r="E23" s="12" t="s">
        <v>103</v>
      </c>
      <c r="F23" s="12" t="s">
        <v>45</v>
      </c>
      <c r="G23" s="12">
        <v>1</v>
      </c>
      <c r="H23" s="18">
        <f>SUM(H24:H28)</f>
        <v>78300</v>
      </c>
      <c r="I23" s="13"/>
      <c r="J23" s="18">
        <f>SUM(J24:J28)</f>
        <v>106000</v>
      </c>
      <c r="K23" s="13"/>
      <c r="L23" s="18">
        <f>SUM(L24:L28)</f>
        <v>120600</v>
      </c>
      <c r="M23" s="13"/>
      <c r="N23" s="18">
        <f>SUM(N24:N28)</f>
        <v>159700</v>
      </c>
      <c r="O23" s="4"/>
    </row>
    <row r="24" spans="2:15" ht="15" thickBot="1">
      <c r="B24" s="4">
        <v>8</v>
      </c>
      <c r="C24" s="4" t="s">
        <v>43</v>
      </c>
      <c r="D24" s="4" t="s">
        <v>104</v>
      </c>
      <c r="E24" s="4" t="s">
        <v>104</v>
      </c>
      <c r="F24" s="4" t="s">
        <v>105</v>
      </c>
      <c r="G24" s="4">
        <v>1</v>
      </c>
      <c r="H24" s="19">
        <v>20000</v>
      </c>
      <c r="I24" s="7">
        <v>20000</v>
      </c>
      <c r="J24" s="21">
        <f t="shared" ref="J24:J28" si="8">I24*$G24</f>
        <v>20000</v>
      </c>
      <c r="K24" s="7">
        <v>43800</v>
      </c>
      <c r="L24" s="20">
        <f t="shared" ref="L24:L28" si="9">K24*$G24</f>
        <v>43800</v>
      </c>
      <c r="M24" s="7">
        <v>45000</v>
      </c>
      <c r="N24" s="20">
        <f t="shared" ref="N24:N28" si="10">M24*$G24</f>
        <v>45000</v>
      </c>
      <c r="O24" s="4"/>
    </row>
    <row r="25" spans="2:15" ht="15" thickBot="1">
      <c r="B25" s="4">
        <v>9</v>
      </c>
      <c r="C25" s="4" t="s">
        <v>43</v>
      </c>
      <c r="D25" s="4" t="s">
        <v>106</v>
      </c>
      <c r="E25" s="4" t="s">
        <v>106</v>
      </c>
      <c r="F25" s="4" t="s">
        <v>105</v>
      </c>
      <c r="G25" s="4">
        <v>1</v>
      </c>
      <c r="H25" s="19">
        <v>18000</v>
      </c>
      <c r="I25" s="7">
        <v>18000</v>
      </c>
      <c r="J25" s="21">
        <f t="shared" si="8"/>
        <v>18000</v>
      </c>
      <c r="K25" s="7">
        <v>24600</v>
      </c>
      <c r="L25" s="20">
        <f t="shared" si="9"/>
        <v>24600</v>
      </c>
      <c r="M25" s="7">
        <v>34500</v>
      </c>
      <c r="N25" s="20">
        <f t="shared" si="10"/>
        <v>34500</v>
      </c>
      <c r="O25" s="4"/>
    </row>
    <row r="26" spans="2:15" ht="15" thickBot="1">
      <c r="B26" s="4">
        <v>10</v>
      </c>
      <c r="C26" s="4" t="s">
        <v>43</v>
      </c>
      <c r="D26" s="4" t="s">
        <v>107</v>
      </c>
      <c r="E26" s="4" t="s">
        <v>107</v>
      </c>
      <c r="F26" s="4" t="s">
        <v>105</v>
      </c>
      <c r="G26" s="4">
        <v>1</v>
      </c>
      <c r="H26" s="19">
        <v>7600</v>
      </c>
      <c r="I26" s="7">
        <v>18000</v>
      </c>
      <c r="J26" s="20">
        <f t="shared" si="8"/>
        <v>18000</v>
      </c>
      <c r="K26" s="7">
        <v>19500</v>
      </c>
      <c r="L26" s="20">
        <f t="shared" si="9"/>
        <v>19500</v>
      </c>
      <c r="M26" s="7">
        <v>7600</v>
      </c>
      <c r="N26" s="21">
        <f t="shared" si="10"/>
        <v>7600</v>
      </c>
      <c r="O26" s="4"/>
    </row>
    <row r="27" spans="2:15" ht="15" thickBot="1">
      <c r="B27" s="4">
        <v>11</v>
      </c>
      <c r="C27" s="4" t="s">
        <v>43</v>
      </c>
      <c r="D27" s="4" t="s">
        <v>107</v>
      </c>
      <c r="E27" s="4" t="s">
        <v>107</v>
      </c>
      <c r="F27" s="4" t="s">
        <v>105</v>
      </c>
      <c r="G27" s="4">
        <v>1</v>
      </c>
      <c r="H27" s="19">
        <v>6000</v>
      </c>
      <c r="I27" s="7">
        <v>18000</v>
      </c>
      <c r="J27" s="20">
        <f t="shared" si="8"/>
        <v>18000</v>
      </c>
      <c r="K27" s="7">
        <v>6000</v>
      </c>
      <c r="L27" s="21">
        <f t="shared" si="9"/>
        <v>6000</v>
      </c>
      <c r="M27" s="7">
        <v>7600</v>
      </c>
      <c r="N27" s="20">
        <f t="shared" si="10"/>
        <v>7600</v>
      </c>
      <c r="O27" s="4"/>
    </row>
    <row r="28" spans="2:15" ht="15" thickBot="1">
      <c r="B28" s="4">
        <v>12</v>
      </c>
      <c r="C28" s="4" t="s">
        <v>43</v>
      </c>
      <c r="D28" s="4" t="s">
        <v>108</v>
      </c>
      <c r="E28" s="4" t="s">
        <v>108</v>
      </c>
      <c r="F28" s="4" t="s">
        <v>105</v>
      </c>
      <c r="G28" s="4">
        <v>1</v>
      </c>
      <c r="H28" s="19">
        <v>26700</v>
      </c>
      <c r="I28" s="7">
        <v>32000</v>
      </c>
      <c r="J28" s="20">
        <f t="shared" si="8"/>
        <v>32000</v>
      </c>
      <c r="K28" s="7">
        <v>26700</v>
      </c>
      <c r="L28" s="21">
        <f t="shared" si="9"/>
        <v>26700</v>
      </c>
      <c r="M28" s="7">
        <v>65000</v>
      </c>
      <c r="N28" s="20">
        <f t="shared" si="10"/>
        <v>65000</v>
      </c>
      <c r="O28" s="4"/>
    </row>
    <row r="29" spans="2:15" ht="15" thickBot="1">
      <c r="B29" s="12">
        <v>5</v>
      </c>
      <c r="C29" s="12" t="s">
        <v>43</v>
      </c>
      <c r="D29" s="12" t="s">
        <v>51</v>
      </c>
      <c r="E29" s="12" t="s">
        <v>109</v>
      </c>
      <c r="F29" s="12" t="s">
        <v>52</v>
      </c>
      <c r="G29" s="12">
        <v>1</v>
      </c>
      <c r="H29" s="18">
        <f>SUM(H30:H47)</f>
        <v>95126</v>
      </c>
      <c r="I29" s="13"/>
      <c r="J29" s="18">
        <f>SUM(J30:J47)</f>
        <v>144581</v>
      </c>
      <c r="K29" s="13"/>
      <c r="L29" s="18">
        <f>SUM(L30:L47)</f>
        <v>364479</v>
      </c>
      <c r="M29" s="13"/>
      <c r="N29" s="18">
        <f>SUM(N30:N47)</f>
        <v>239607</v>
      </c>
      <c r="O29" s="4"/>
    </row>
    <row r="30" spans="2:15" ht="15" thickBot="1">
      <c r="B30" s="4">
        <v>13</v>
      </c>
      <c r="C30" s="4" t="s">
        <v>43</v>
      </c>
      <c r="D30" s="4" t="s">
        <v>110</v>
      </c>
      <c r="E30" s="4" t="s">
        <v>110</v>
      </c>
      <c r="F30" s="4" t="s">
        <v>43</v>
      </c>
      <c r="G30" s="4" t="s">
        <v>43</v>
      </c>
      <c r="H30" s="4"/>
      <c r="I30" s="4"/>
      <c r="J30" s="4"/>
      <c r="K30" s="4"/>
      <c r="L30" s="4"/>
      <c r="M30" s="4"/>
      <c r="N30" s="4"/>
      <c r="O30" s="4"/>
    </row>
    <row r="31" spans="2:15" ht="15" thickBot="1">
      <c r="B31" s="4">
        <v>14</v>
      </c>
      <c r="C31" s="4" t="s">
        <v>43</v>
      </c>
      <c r="D31" s="4" t="s">
        <v>111</v>
      </c>
      <c r="E31" s="4" t="s">
        <v>111</v>
      </c>
      <c r="F31" s="4" t="s">
        <v>112</v>
      </c>
      <c r="G31" s="4">
        <v>2.25</v>
      </c>
      <c r="H31" s="19">
        <v>23625</v>
      </c>
      <c r="I31" s="7">
        <v>32000</v>
      </c>
      <c r="J31" s="20">
        <f t="shared" ref="J31:J32" si="11">I31*$G31</f>
        <v>72000</v>
      </c>
      <c r="K31" s="7">
        <v>35600</v>
      </c>
      <c r="L31" s="20">
        <f t="shared" ref="L31:L32" si="12">K31*$G31</f>
        <v>80100</v>
      </c>
      <c r="M31" s="7">
        <v>10500</v>
      </c>
      <c r="N31" s="21">
        <f t="shared" ref="N31:N32" si="13">M31*$G31</f>
        <v>23625</v>
      </c>
      <c r="O31" s="4"/>
    </row>
    <row r="32" spans="2:15" ht="15" thickBot="1">
      <c r="B32" s="4">
        <v>15</v>
      </c>
      <c r="C32" s="4" t="s">
        <v>43</v>
      </c>
      <c r="D32" s="4" t="s">
        <v>114</v>
      </c>
      <c r="E32" s="4" t="s">
        <v>114</v>
      </c>
      <c r="F32" s="4" t="s">
        <v>112</v>
      </c>
      <c r="G32" s="4">
        <v>1</v>
      </c>
      <c r="H32" s="8">
        <v>110</v>
      </c>
      <c r="I32" s="7">
        <v>110</v>
      </c>
      <c r="J32" s="14">
        <f t="shared" si="11"/>
        <v>110</v>
      </c>
      <c r="K32" s="7">
        <v>12500</v>
      </c>
      <c r="L32" s="20">
        <f t="shared" si="12"/>
        <v>12500</v>
      </c>
      <c r="M32" s="7">
        <v>230</v>
      </c>
      <c r="N32" s="7">
        <f t="shared" si="13"/>
        <v>230</v>
      </c>
      <c r="O32" s="4"/>
    </row>
    <row r="33" spans="2:15" ht="15" thickBot="1">
      <c r="B33" s="4">
        <v>16</v>
      </c>
      <c r="C33" s="4" t="s">
        <v>43</v>
      </c>
      <c r="D33" s="4" t="s">
        <v>115</v>
      </c>
      <c r="E33" s="4" t="s">
        <v>115</v>
      </c>
      <c r="F33" s="4" t="s">
        <v>43</v>
      </c>
      <c r="G33" s="4" t="s">
        <v>43</v>
      </c>
      <c r="H33" s="4"/>
      <c r="I33" s="4"/>
      <c r="J33" s="4"/>
      <c r="K33" s="4"/>
      <c r="L33" s="4"/>
      <c r="M33" s="4"/>
      <c r="N33" s="4"/>
      <c r="O33" s="4"/>
    </row>
    <row r="34" spans="2:15" ht="15" thickBot="1">
      <c r="B34" s="4">
        <v>17</v>
      </c>
      <c r="C34" s="4" t="s">
        <v>43</v>
      </c>
      <c r="D34" s="4" t="s">
        <v>116</v>
      </c>
      <c r="E34" s="4" t="s">
        <v>116</v>
      </c>
      <c r="F34" s="4" t="s">
        <v>112</v>
      </c>
      <c r="G34" s="4">
        <v>3.6</v>
      </c>
      <c r="H34" s="19">
        <v>6840</v>
      </c>
      <c r="I34" s="7">
        <v>1900</v>
      </c>
      <c r="J34" s="21">
        <f t="shared" ref="J34:N47" si="14">I34*$G34</f>
        <v>6840</v>
      </c>
      <c r="K34" s="7">
        <v>6060</v>
      </c>
      <c r="L34" s="20">
        <f t="shared" si="14"/>
        <v>21816</v>
      </c>
      <c r="M34" s="7">
        <v>3500</v>
      </c>
      <c r="N34" s="20">
        <f>M34*$G34</f>
        <v>12600</v>
      </c>
      <c r="O34" s="4"/>
    </row>
    <row r="35" spans="2:15" ht="15" thickBot="1">
      <c r="B35" s="4">
        <v>18</v>
      </c>
      <c r="C35" s="4" t="s">
        <v>43</v>
      </c>
      <c r="D35" s="4" t="s">
        <v>118</v>
      </c>
      <c r="E35" s="4" t="s">
        <v>118</v>
      </c>
      <c r="F35" s="4" t="s">
        <v>43</v>
      </c>
      <c r="G35" s="4" t="s">
        <v>43</v>
      </c>
      <c r="H35" s="4"/>
      <c r="I35" s="4"/>
      <c r="J35" s="4"/>
      <c r="K35" s="4"/>
      <c r="L35" s="4"/>
      <c r="M35" s="4"/>
      <c r="N35" s="4"/>
      <c r="O35" s="4"/>
    </row>
    <row r="36" spans="2:15" ht="15" thickBot="1">
      <c r="B36" s="4">
        <v>19</v>
      </c>
      <c r="C36" s="4" t="s">
        <v>43</v>
      </c>
      <c r="D36" s="4" t="s">
        <v>119</v>
      </c>
      <c r="E36" s="4" t="s">
        <v>119</v>
      </c>
      <c r="F36" s="4" t="s">
        <v>112</v>
      </c>
      <c r="G36" s="4">
        <v>1.5</v>
      </c>
      <c r="H36" s="19">
        <v>3150</v>
      </c>
      <c r="I36" s="7">
        <v>2100</v>
      </c>
      <c r="J36" s="21">
        <f t="shared" ref="J36:J40" si="15">I36*$G36</f>
        <v>3150</v>
      </c>
      <c r="K36" s="7">
        <v>6050</v>
      </c>
      <c r="L36" s="20">
        <f t="shared" ref="L36:L40" si="16">K36*$G36</f>
        <v>9075</v>
      </c>
      <c r="M36" s="7">
        <v>3500</v>
      </c>
      <c r="N36" s="20">
        <f t="shared" si="14"/>
        <v>5250</v>
      </c>
      <c r="O36" s="4"/>
    </row>
    <row r="37" spans="2:15" ht="15" thickBot="1">
      <c r="B37" s="4">
        <v>20</v>
      </c>
      <c r="C37" s="4" t="s">
        <v>43</v>
      </c>
      <c r="D37" s="4" t="s">
        <v>121</v>
      </c>
      <c r="E37" s="4" t="s">
        <v>121</v>
      </c>
      <c r="F37" s="4" t="s">
        <v>112</v>
      </c>
      <c r="G37" s="4">
        <v>1.28</v>
      </c>
      <c r="H37" s="19">
        <v>2688</v>
      </c>
      <c r="I37" s="7">
        <v>2100</v>
      </c>
      <c r="J37" s="21">
        <f t="shared" si="15"/>
        <v>2688</v>
      </c>
      <c r="K37" s="7">
        <v>6050</v>
      </c>
      <c r="L37" s="20">
        <f t="shared" si="16"/>
        <v>7744</v>
      </c>
      <c r="M37" s="7">
        <v>3500</v>
      </c>
      <c r="N37" s="20">
        <f t="shared" si="14"/>
        <v>4480</v>
      </c>
      <c r="O37" s="4"/>
    </row>
    <row r="38" spans="2:15" ht="15" thickBot="1">
      <c r="B38" s="4">
        <v>21</v>
      </c>
      <c r="C38" s="4" t="s">
        <v>43</v>
      </c>
      <c r="D38" s="4" t="s">
        <v>123</v>
      </c>
      <c r="E38" s="4" t="s">
        <v>123</v>
      </c>
      <c r="F38" s="4" t="s">
        <v>112</v>
      </c>
      <c r="G38" s="4">
        <v>0.84</v>
      </c>
      <c r="H38" s="19">
        <v>1848</v>
      </c>
      <c r="I38" s="7">
        <v>2200</v>
      </c>
      <c r="J38" s="21">
        <f t="shared" si="15"/>
        <v>1848</v>
      </c>
      <c r="K38" s="7">
        <v>6050</v>
      </c>
      <c r="L38" s="20">
        <f t="shared" si="16"/>
        <v>5082</v>
      </c>
      <c r="M38" s="7">
        <v>3500</v>
      </c>
      <c r="N38" s="20">
        <f t="shared" si="14"/>
        <v>2940</v>
      </c>
      <c r="O38" s="4"/>
    </row>
    <row r="39" spans="2:15" ht="15" thickBot="1">
      <c r="B39" s="4">
        <v>22</v>
      </c>
      <c r="C39" s="4" t="s">
        <v>43</v>
      </c>
      <c r="D39" s="4" t="s">
        <v>125</v>
      </c>
      <c r="E39" s="4" t="s">
        <v>125</v>
      </c>
      <c r="F39" s="4" t="s">
        <v>112</v>
      </c>
      <c r="G39" s="4">
        <v>3.6</v>
      </c>
      <c r="H39" s="8">
        <v>900</v>
      </c>
      <c r="I39" s="7">
        <v>250</v>
      </c>
      <c r="J39" s="14">
        <f t="shared" si="15"/>
        <v>900</v>
      </c>
      <c r="K39" s="7">
        <v>1450</v>
      </c>
      <c r="L39" s="20">
        <f t="shared" si="16"/>
        <v>5220</v>
      </c>
      <c r="M39" s="7">
        <v>300</v>
      </c>
      <c r="N39" s="20">
        <f t="shared" si="14"/>
        <v>1080</v>
      </c>
      <c r="O39" s="4"/>
    </row>
    <row r="40" spans="2:15" ht="15" thickBot="1">
      <c r="B40" s="4">
        <v>23</v>
      </c>
      <c r="C40" s="4" t="s">
        <v>43</v>
      </c>
      <c r="D40" s="4" t="s">
        <v>126</v>
      </c>
      <c r="E40" s="4" t="s">
        <v>126</v>
      </c>
      <c r="F40" s="4" t="s">
        <v>112</v>
      </c>
      <c r="G40" s="4">
        <v>3.6</v>
      </c>
      <c r="H40" s="19">
        <v>2700</v>
      </c>
      <c r="I40" s="7">
        <v>750</v>
      </c>
      <c r="J40" s="21">
        <f t="shared" si="15"/>
        <v>2700</v>
      </c>
      <c r="K40" s="7">
        <v>5000</v>
      </c>
      <c r="L40" s="20">
        <f t="shared" si="16"/>
        <v>18000</v>
      </c>
      <c r="M40" s="7">
        <v>5600</v>
      </c>
      <c r="N40" s="20">
        <f t="shared" si="14"/>
        <v>20160</v>
      </c>
      <c r="O40" s="4"/>
    </row>
    <row r="41" spans="2:15" ht="15" thickBot="1">
      <c r="B41" s="4">
        <v>24</v>
      </c>
      <c r="C41" s="4" t="s">
        <v>43</v>
      </c>
      <c r="D41" s="4" t="s">
        <v>127</v>
      </c>
      <c r="E41" s="4" t="s">
        <v>127</v>
      </c>
      <c r="F41" s="4" t="s">
        <v>43</v>
      </c>
      <c r="G41" s="4" t="s">
        <v>43</v>
      </c>
      <c r="H41" s="4"/>
      <c r="I41" s="4"/>
      <c r="J41" s="4"/>
      <c r="K41" s="4"/>
      <c r="L41" s="4"/>
      <c r="M41" s="4"/>
      <c r="N41" s="4"/>
      <c r="O41" s="4"/>
    </row>
    <row r="42" spans="2:15" ht="15" thickBot="1">
      <c r="B42" s="4">
        <v>25</v>
      </c>
      <c r="C42" s="4" t="s">
        <v>43</v>
      </c>
      <c r="D42" s="4" t="s">
        <v>128</v>
      </c>
      <c r="E42" s="4" t="s">
        <v>128</v>
      </c>
      <c r="F42" s="4" t="s">
        <v>112</v>
      </c>
      <c r="G42" s="4">
        <v>0.45</v>
      </c>
      <c r="H42" s="19">
        <v>7020</v>
      </c>
      <c r="I42" s="7">
        <v>18000</v>
      </c>
      <c r="J42" s="20">
        <f t="shared" ref="J42:J47" si="17">I42*$G42</f>
        <v>8100</v>
      </c>
      <c r="K42" s="7">
        <v>25700</v>
      </c>
      <c r="L42" s="20">
        <f t="shared" ref="L42:L47" si="18">K42*$G42</f>
        <v>11565</v>
      </c>
      <c r="M42" s="7">
        <v>15600</v>
      </c>
      <c r="N42" s="21">
        <f t="shared" si="14"/>
        <v>7020</v>
      </c>
      <c r="O42" s="4"/>
    </row>
    <row r="43" spans="2:15" ht="15" thickBot="1">
      <c r="B43" s="4">
        <v>26</v>
      </c>
      <c r="C43" s="4" t="s">
        <v>43</v>
      </c>
      <c r="D43" s="4" t="s">
        <v>130</v>
      </c>
      <c r="E43" s="4" t="s">
        <v>130</v>
      </c>
      <c r="F43" s="4" t="s">
        <v>112</v>
      </c>
      <c r="G43" s="4">
        <v>1.5</v>
      </c>
      <c r="H43" s="19">
        <v>6300</v>
      </c>
      <c r="I43" s="7">
        <v>4200</v>
      </c>
      <c r="J43" s="21">
        <f t="shared" si="17"/>
        <v>6300</v>
      </c>
      <c r="K43" s="7">
        <v>15780</v>
      </c>
      <c r="L43" s="20">
        <f t="shared" si="18"/>
        <v>23670</v>
      </c>
      <c r="M43" s="7">
        <v>15600</v>
      </c>
      <c r="N43" s="20">
        <f t="shared" si="14"/>
        <v>23400</v>
      </c>
      <c r="O43" s="4"/>
    </row>
    <row r="44" spans="2:15" ht="15" thickBot="1">
      <c r="B44" s="4">
        <v>27</v>
      </c>
      <c r="C44" s="4" t="s">
        <v>43</v>
      </c>
      <c r="D44" s="4" t="s">
        <v>131</v>
      </c>
      <c r="E44" s="4" t="s">
        <v>131</v>
      </c>
      <c r="F44" s="4" t="s">
        <v>112</v>
      </c>
      <c r="G44" s="4">
        <v>0.45</v>
      </c>
      <c r="H44" s="19">
        <v>15750</v>
      </c>
      <c r="I44" s="7">
        <v>35000</v>
      </c>
      <c r="J44" s="21">
        <f t="shared" si="17"/>
        <v>15750</v>
      </c>
      <c r="K44" s="7">
        <v>70500</v>
      </c>
      <c r="L44" s="20">
        <f t="shared" si="18"/>
        <v>31725</v>
      </c>
      <c r="M44" s="7">
        <v>45000</v>
      </c>
      <c r="N44" s="20">
        <f t="shared" si="14"/>
        <v>20250</v>
      </c>
      <c r="O44" s="4"/>
    </row>
    <row r="45" spans="2:15" ht="15" thickBot="1">
      <c r="B45" s="4">
        <v>28</v>
      </c>
      <c r="C45" s="4" t="s">
        <v>43</v>
      </c>
      <c r="D45" s="4" t="s">
        <v>132</v>
      </c>
      <c r="E45" s="4" t="s">
        <v>132</v>
      </c>
      <c r="F45" s="4" t="s">
        <v>112</v>
      </c>
      <c r="G45" s="4">
        <v>1.2</v>
      </c>
      <c r="H45" s="19">
        <v>3840</v>
      </c>
      <c r="I45" s="7">
        <v>3200</v>
      </c>
      <c r="J45" s="21">
        <f t="shared" si="17"/>
        <v>3840</v>
      </c>
      <c r="K45" s="7">
        <v>34600</v>
      </c>
      <c r="L45" s="20">
        <f t="shared" si="18"/>
        <v>41520</v>
      </c>
      <c r="M45" s="7">
        <v>38600</v>
      </c>
      <c r="N45" s="20">
        <f t="shared" si="14"/>
        <v>46320</v>
      </c>
      <c r="O45" s="4"/>
    </row>
    <row r="46" spans="2:15" ht="15" thickBot="1">
      <c r="B46" s="4">
        <v>29</v>
      </c>
      <c r="C46" s="4" t="s">
        <v>43</v>
      </c>
      <c r="D46" s="4" t="s">
        <v>134</v>
      </c>
      <c r="E46" s="4" t="s">
        <v>134</v>
      </c>
      <c r="F46" s="4" t="s">
        <v>112</v>
      </c>
      <c r="G46" s="4">
        <v>3.67</v>
      </c>
      <c r="H46" s="19">
        <v>16515</v>
      </c>
      <c r="I46" s="7">
        <v>4500</v>
      </c>
      <c r="J46" s="21">
        <f t="shared" si="17"/>
        <v>16515</v>
      </c>
      <c r="K46" s="7">
        <v>18600</v>
      </c>
      <c r="L46" s="20">
        <f t="shared" si="18"/>
        <v>68262</v>
      </c>
      <c r="M46" s="7">
        <v>15600</v>
      </c>
      <c r="N46" s="20">
        <f t="shared" si="14"/>
        <v>57252</v>
      </c>
      <c r="O46" s="4"/>
    </row>
    <row r="47" spans="2:15" ht="15" thickBot="1">
      <c r="B47" s="4">
        <v>30</v>
      </c>
      <c r="C47" s="4" t="s">
        <v>43</v>
      </c>
      <c r="D47" s="4" t="s">
        <v>136</v>
      </c>
      <c r="E47" s="4" t="s">
        <v>136</v>
      </c>
      <c r="F47" s="4" t="s">
        <v>112</v>
      </c>
      <c r="G47" s="4">
        <v>1.2</v>
      </c>
      <c r="H47" s="19">
        <v>3840</v>
      </c>
      <c r="I47" s="7">
        <v>3200</v>
      </c>
      <c r="J47" s="21">
        <f t="shared" si="17"/>
        <v>3840</v>
      </c>
      <c r="K47" s="7">
        <v>23500</v>
      </c>
      <c r="L47" s="20">
        <f t="shared" si="18"/>
        <v>28200</v>
      </c>
      <c r="M47" s="7">
        <v>12500</v>
      </c>
      <c r="N47" s="20">
        <f t="shared" si="14"/>
        <v>15000</v>
      </c>
      <c r="O47" s="4"/>
    </row>
    <row r="48" spans="2:15" ht="15" thickBot="1">
      <c r="B48" s="12">
        <v>6</v>
      </c>
      <c r="C48" s="12" t="s">
        <v>43</v>
      </c>
      <c r="D48" s="12" t="s">
        <v>53</v>
      </c>
      <c r="E48" s="12" t="s">
        <v>137</v>
      </c>
      <c r="F48" s="12" t="s">
        <v>45</v>
      </c>
      <c r="G48" s="12">
        <v>1</v>
      </c>
      <c r="H48" s="18">
        <f>SUM(H49:H76)</f>
        <v>202847</v>
      </c>
      <c r="I48" s="13"/>
      <c r="J48" s="18">
        <f>SUM(J49:J76)</f>
        <v>271700</v>
      </c>
      <c r="K48" s="13"/>
      <c r="L48" s="18">
        <f>SUM(L49:L76)</f>
        <v>222030</v>
      </c>
      <c r="M48" s="13"/>
      <c r="N48" s="18">
        <f>SUM(N49:N76)</f>
        <v>6077500</v>
      </c>
      <c r="O48" s="4"/>
    </row>
    <row r="49" spans="2:15" ht="15" thickBot="1">
      <c r="B49" s="4">
        <v>31</v>
      </c>
      <c r="C49" s="4" t="s">
        <v>43</v>
      </c>
      <c r="D49" s="4" t="s">
        <v>138</v>
      </c>
      <c r="E49" s="4" t="s">
        <v>138</v>
      </c>
      <c r="F49" s="4" t="s">
        <v>43</v>
      </c>
      <c r="G49" s="4" t="s">
        <v>43</v>
      </c>
      <c r="H49" s="4"/>
      <c r="I49" s="4"/>
      <c r="J49" s="4"/>
      <c r="K49" s="4"/>
      <c r="L49" s="4"/>
      <c r="M49" s="4"/>
      <c r="N49" s="4"/>
      <c r="O49" s="4"/>
    </row>
    <row r="50" spans="2:15" ht="15" thickBot="1">
      <c r="B50" s="4">
        <v>32</v>
      </c>
      <c r="C50" s="4" t="s">
        <v>43</v>
      </c>
      <c r="D50" s="4" t="s">
        <v>139</v>
      </c>
      <c r="E50" s="4" t="s">
        <v>139</v>
      </c>
      <c r="F50" s="4" t="s">
        <v>140</v>
      </c>
      <c r="G50" s="4">
        <v>2</v>
      </c>
      <c r="H50" s="19">
        <v>3000</v>
      </c>
      <c r="I50" s="7">
        <v>2100</v>
      </c>
      <c r="J50" s="20">
        <f t="shared" ref="J50:J59" si="19">I50*$G50</f>
        <v>4200</v>
      </c>
      <c r="K50" s="7">
        <v>1500</v>
      </c>
      <c r="L50" s="21">
        <f t="shared" ref="L50:L59" si="20">K50*$G50</f>
        <v>3000</v>
      </c>
      <c r="M50" s="7">
        <v>9500</v>
      </c>
      <c r="N50" s="20">
        <f t="shared" ref="N50:N59" si="21">M50*$G50</f>
        <v>19000</v>
      </c>
      <c r="O50" s="4"/>
    </row>
    <row r="51" spans="2:15" ht="15" thickBot="1">
      <c r="B51" s="4">
        <v>33</v>
      </c>
      <c r="C51" s="4" t="s">
        <v>43</v>
      </c>
      <c r="D51" s="4" t="s">
        <v>141</v>
      </c>
      <c r="E51" s="4" t="s">
        <v>141</v>
      </c>
      <c r="F51" s="4" t="s">
        <v>140</v>
      </c>
      <c r="G51" s="4">
        <v>4</v>
      </c>
      <c r="H51" s="19">
        <v>4500</v>
      </c>
      <c r="I51" s="7">
        <v>1700</v>
      </c>
      <c r="J51" s="20">
        <f t="shared" si="19"/>
        <v>6800</v>
      </c>
      <c r="K51" s="7">
        <v>1125</v>
      </c>
      <c r="L51" s="21">
        <f t="shared" si="20"/>
        <v>4500</v>
      </c>
      <c r="M51" s="7">
        <v>14600</v>
      </c>
      <c r="N51" s="20">
        <f t="shared" si="21"/>
        <v>58400</v>
      </c>
      <c r="O51" s="4"/>
    </row>
    <row r="52" spans="2:15" ht="15" thickBot="1">
      <c r="B52" s="4">
        <v>34</v>
      </c>
      <c r="C52" s="4" t="s">
        <v>43</v>
      </c>
      <c r="D52" s="4" t="s">
        <v>143</v>
      </c>
      <c r="E52" s="4" t="s">
        <v>143</v>
      </c>
      <c r="F52" s="4" t="s">
        <v>140</v>
      </c>
      <c r="G52" s="4">
        <v>2</v>
      </c>
      <c r="H52" s="19">
        <v>2780</v>
      </c>
      <c r="I52" s="7">
        <v>2200</v>
      </c>
      <c r="J52" s="20">
        <f t="shared" si="19"/>
        <v>4400</v>
      </c>
      <c r="K52" s="7">
        <v>1390</v>
      </c>
      <c r="L52" s="21">
        <f t="shared" si="20"/>
        <v>2780</v>
      </c>
      <c r="M52" s="7">
        <v>6000</v>
      </c>
      <c r="N52" s="20">
        <f t="shared" si="21"/>
        <v>12000</v>
      </c>
      <c r="O52" s="4"/>
    </row>
    <row r="53" spans="2:15" ht="15" thickBot="1">
      <c r="B53" s="4">
        <v>35</v>
      </c>
      <c r="C53" s="4" t="s">
        <v>43</v>
      </c>
      <c r="D53" s="4" t="s">
        <v>144</v>
      </c>
      <c r="E53" s="4" t="s">
        <v>144</v>
      </c>
      <c r="F53" s="4" t="s">
        <v>140</v>
      </c>
      <c r="G53" s="4">
        <v>2</v>
      </c>
      <c r="H53" s="19">
        <v>2980</v>
      </c>
      <c r="I53" s="7">
        <v>1700</v>
      </c>
      <c r="J53" s="20">
        <f t="shared" si="19"/>
        <v>3400</v>
      </c>
      <c r="K53" s="7">
        <v>1490</v>
      </c>
      <c r="L53" s="21">
        <f t="shared" si="20"/>
        <v>2980</v>
      </c>
      <c r="M53" s="7">
        <v>7600</v>
      </c>
      <c r="N53" s="20">
        <f t="shared" si="21"/>
        <v>15200</v>
      </c>
      <c r="O53" s="4"/>
    </row>
    <row r="54" spans="2:15" ht="15" thickBot="1">
      <c r="B54" s="4">
        <v>36</v>
      </c>
      <c r="C54" s="4" t="s">
        <v>43</v>
      </c>
      <c r="D54" s="4" t="s">
        <v>145</v>
      </c>
      <c r="E54" s="4" t="s">
        <v>145</v>
      </c>
      <c r="F54" s="4" t="s">
        <v>140</v>
      </c>
      <c r="G54" s="4">
        <v>1</v>
      </c>
      <c r="H54" s="19">
        <v>1388</v>
      </c>
      <c r="I54" s="7">
        <v>3100</v>
      </c>
      <c r="J54" s="20">
        <f t="shared" si="19"/>
        <v>3100</v>
      </c>
      <c r="K54" s="7">
        <v>1388</v>
      </c>
      <c r="L54" s="21">
        <f t="shared" si="20"/>
        <v>1388</v>
      </c>
      <c r="M54" s="7">
        <v>5300</v>
      </c>
      <c r="N54" s="20">
        <f t="shared" si="21"/>
        <v>5300</v>
      </c>
      <c r="O54" s="4"/>
    </row>
    <row r="55" spans="2:15" ht="15" thickBot="1">
      <c r="B55" s="4">
        <v>37</v>
      </c>
      <c r="C55" s="4" t="s">
        <v>43</v>
      </c>
      <c r="D55" s="4" t="s">
        <v>146</v>
      </c>
      <c r="E55" s="4" t="s">
        <v>146</v>
      </c>
      <c r="F55" s="4" t="s">
        <v>140</v>
      </c>
      <c r="G55" s="4">
        <v>2</v>
      </c>
      <c r="H55" s="19">
        <v>3450</v>
      </c>
      <c r="I55" s="7">
        <v>3100</v>
      </c>
      <c r="J55" s="20">
        <f t="shared" si="19"/>
        <v>6200</v>
      </c>
      <c r="K55" s="7">
        <v>1725</v>
      </c>
      <c r="L55" s="21">
        <f t="shared" si="20"/>
        <v>3450</v>
      </c>
      <c r="M55" s="7">
        <v>9400</v>
      </c>
      <c r="N55" s="20">
        <f t="shared" si="21"/>
        <v>18800</v>
      </c>
      <c r="O55" s="4"/>
    </row>
    <row r="56" spans="2:15" ht="15" thickBot="1">
      <c r="B56" s="4">
        <v>38</v>
      </c>
      <c r="C56" s="4" t="s">
        <v>43</v>
      </c>
      <c r="D56" s="4" t="s">
        <v>147</v>
      </c>
      <c r="E56" s="4" t="s">
        <v>147</v>
      </c>
      <c r="F56" s="4" t="s">
        <v>140</v>
      </c>
      <c r="G56" s="4">
        <v>2</v>
      </c>
      <c r="H56" s="19">
        <v>2590</v>
      </c>
      <c r="I56" s="7">
        <v>2700</v>
      </c>
      <c r="J56" s="20">
        <f t="shared" si="19"/>
        <v>5400</v>
      </c>
      <c r="K56" s="7">
        <v>1295</v>
      </c>
      <c r="L56" s="21">
        <f t="shared" si="20"/>
        <v>2590</v>
      </c>
      <c r="M56" s="7">
        <v>6000</v>
      </c>
      <c r="N56" s="20">
        <f t="shared" si="21"/>
        <v>12000</v>
      </c>
      <c r="O56" s="4"/>
    </row>
    <row r="57" spans="2:15" ht="15" thickBot="1">
      <c r="B57" s="4">
        <v>39</v>
      </c>
      <c r="C57" s="4" t="s">
        <v>43</v>
      </c>
      <c r="D57" s="4" t="s">
        <v>148</v>
      </c>
      <c r="E57" s="4" t="s">
        <v>148</v>
      </c>
      <c r="F57" s="4" t="s">
        <v>140</v>
      </c>
      <c r="G57" s="4">
        <v>1</v>
      </c>
      <c r="H57" s="19">
        <v>1523</v>
      </c>
      <c r="I57" s="7">
        <v>2900</v>
      </c>
      <c r="J57" s="20">
        <f t="shared" si="19"/>
        <v>2900</v>
      </c>
      <c r="K57" s="7">
        <v>1523</v>
      </c>
      <c r="L57" s="21">
        <f t="shared" si="20"/>
        <v>1523</v>
      </c>
      <c r="M57" s="7">
        <v>3000</v>
      </c>
      <c r="N57" s="20">
        <f t="shared" si="21"/>
        <v>3000</v>
      </c>
      <c r="O57" s="4"/>
    </row>
    <row r="58" spans="2:15" ht="15" thickBot="1">
      <c r="B58" s="4">
        <v>40</v>
      </c>
      <c r="C58" s="4" t="s">
        <v>43</v>
      </c>
      <c r="D58" s="4" t="s">
        <v>149</v>
      </c>
      <c r="E58" s="4" t="s">
        <v>149</v>
      </c>
      <c r="F58" s="4" t="s">
        <v>140</v>
      </c>
      <c r="G58" s="4">
        <v>2</v>
      </c>
      <c r="H58" s="19">
        <v>3816</v>
      </c>
      <c r="I58" s="7">
        <v>3100</v>
      </c>
      <c r="J58" s="20">
        <f t="shared" si="19"/>
        <v>6200</v>
      </c>
      <c r="K58" s="7">
        <v>1908</v>
      </c>
      <c r="L58" s="21">
        <f t="shared" si="20"/>
        <v>3816</v>
      </c>
      <c r="M58" s="7">
        <v>6000</v>
      </c>
      <c r="N58" s="20">
        <f t="shared" si="21"/>
        <v>12000</v>
      </c>
      <c r="O58" s="4"/>
    </row>
    <row r="59" spans="2:15" ht="15" thickBot="1">
      <c r="B59" s="4">
        <v>41</v>
      </c>
      <c r="C59" s="4" t="s">
        <v>43</v>
      </c>
      <c r="D59" s="4" t="s">
        <v>150</v>
      </c>
      <c r="E59" s="4" t="s">
        <v>150</v>
      </c>
      <c r="F59" s="4" t="s">
        <v>140</v>
      </c>
      <c r="G59" s="4">
        <v>2</v>
      </c>
      <c r="H59" s="19">
        <v>2240</v>
      </c>
      <c r="I59" s="7">
        <v>2900</v>
      </c>
      <c r="J59" s="20">
        <f t="shared" si="19"/>
        <v>5800</v>
      </c>
      <c r="K59" s="7">
        <v>1120</v>
      </c>
      <c r="L59" s="21">
        <f t="shared" si="20"/>
        <v>2240</v>
      </c>
      <c r="M59" s="7">
        <v>8200</v>
      </c>
      <c r="N59" s="20">
        <f t="shared" si="21"/>
        <v>16400</v>
      </c>
      <c r="O59" s="4"/>
    </row>
    <row r="60" spans="2:15" ht="15" thickBot="1">
      <c r="B60" s="4">
        <v>42</v>
      </c>
      <c r="C60" s="4" t="s">
        <v>43</v>
      </c>
      <c r="D60" s="4" t="s">
        <v>151</v>
      </c>
      <c r="E60" s="4" t="s">
        <v>151</v>
      </c>
      <c r="F60" s="4" t="s">
        <v>43</v>
      </c>
      <c r="G60" s="4" t="s">
        <v>43</v>
      </c>
      <c r="H60" s="4"/>
      <c r="I60" s="4"/>
      <c r="J60" s="4"/>
      <c r="K60" s="4"/>
      <c r="L60" s="4"/>
      <c r="M60" s="4"/>
      <c r="N60" s="4"/>
      <c r="O60" s="4"/>
    </row>
    <row r="61" spans="2:15" ht="15" thickBot="1">
      <c r="B61" s="4">
        <v>43</v>
      </c>
      <c r="C61" s="4" t="s">
        <v>43</v>
      </c>
      <c r="D61" s="4" t="s">
        <v>152</v>
      </c>
      <c r="E61" s="4" t="s">
        <v>152</v>
      </c>
      <c r="F61" s="4" t="s">
        <v>153</v>
      </c>
      <c r="G61" s="4">
        <v>80</v>
      </c>
      <c r="H61" s="19">
        <v>21200</v>
      </c>
      <c r="I61" s="7">
        <v>290</v>
      </c>
      <c r="J61" s="20">
        <f t="shared" ref="J61:J64" si="22">I61*$G61</f>
        <v>23200</v>
      </c>
      <c r="K61" s="7">
        <v>265</v>
      </c>
      <c r="L61" s="21">
        <f t="shared" ref="L61:L64" si="23">K61*$G61</f>
        <v>21200</v>
      </c>
      <c r="M61" s="7">
        <v>25200</v>
      </c>
      <c r="N61" s="20">
        <f t="shared" ref="N61:N64" si="24">M61*$G61</f>
        <v>2016000</v>
      </c>
      <c r="O61" s="4"/>
    </row>
    <row r="62" spans="2:15" ht="15" thickBot="1">
      <c r="B62" s="4">
        <v>44</v>
      </c>
      <c r="C62" s="4" t="s">
        <v>43</v>
      </c>
      <c r="D62" s="4" t="s">
        <v>155</v>
      </c>
      <c r="E62" s="4" t="s">
        <v>155</v>
      </c>
      <c r="F62" s="4" t="s">
        <v>153</v>
      </c>
      <c r="G62" s="4">
        <v>50</v>
      </c>
      <c r="H62" s="19">
        <v>14250</v>
      </c>
      <c r="I62" s="7">
        <v>320</v>
      </c>
      <c r="J62" s="20">
        <f t="shared" si="22"/>
        <v>16000</v>
      </c>
      <c r="K62" s="7">
        <v>285</v>
      </c>
      <c r="L62" s="21">
        <f t="shared" si="23"/>
        <v>14250</v>
      </c>
      <c r="M62" s="7">
        <v>19750</v>
      </c>
      <c r="N62" s="20">
        <f t="shared" si="24"/>
        <v>987500</v>
      </c>
      <c r="O62" s="4"/>
    </row>
    <row r="63" spans="2:15" ht="15" thickBot="1">
      <c r="B63" s="4">
        <v>45</v>
      </c>
      <c r="C63" s="4" t="s">
        <v>43</v>
      </c>
      <c r="D63" s="4" t="s">
        <v>157</v>
      </c>
      <c r="E63" s="4" t="s">
        <v>157</v>
      </c>
      <c r="F63" s="4" t="s">
        <v>153</v>
      </c>
      <c r="G63" s="4">
        <v>40</v>
      </c>
      <c r="H63" s="19">
        <v>11400</v>
      </c>
      <c r="I63" s="7">
        <v>380</v>
      </c>
      <c r="J63" s="20">
        <f t="shared" si="22"/>
        <v>15200</v>
      </c>
      <c r="K63" s="7">
        <v>285</v>
      </c>
      <c r="L63" s="21">
        <f t="shared" si="23"/>
        <v>11400</v>
      </c>
      <c r="M63" s="7">
        <v>19400</v>
      </c>
      <c r="N63" s="20">
        <f t="shared" si="24"/>
        <v>776000</v>
      </c>
      <c r="O63" s="4"/>
    </row>
    <row r="64" spans="2:15" ht="15" thickBot="1">
      <c r="B64" s="4">
        <v>46</v>
      </c>
      <c r="C64" s="4" t="s">
        <v>43</v>
      </c>
      <c r="D64" s="4" t="s">
        <v>159</v>
      </c>
      <c r="E64" s="4" t="s">
        <v>159</v>
      </c>
      <c r="F64" s="4" t="s">
        <v>153</v>
      </c>
      <c r="G64" s="4">
        <v>30</v>
      </c>
      <c r="H64" s="19">
        <v>19230</v>
      </c>
      <c r="I64" s="7">
        <v>1415</v>
      </c>
      <c r="J64" s="20">
        <f t="shared" si="22"/>
        <v>42450</v>
      </c>
      <c r="K64" s="7">
        <v>641</v>
      </c>
      <c r="L64" s="21">
        <f t="shared" si="23"/>
        <v>19230</v>
      </c>
      <c r="M64" s="7">
        <v>49350</v>
      </c>
      <c r="N64" s="20">
        <f t="shared" si="24"/>
        <v>1480500</v>
      </c>
      <c r="O64" s="4"/>
    </row>
    <row r="65" spans="2:15" ht="15" thickBot="1">
      <c r="B65" s="4">
        <v>47</v>
      </c>
      <c r="C65" s="4" t="s">
        <v>43</v>
      </c>
      <c r="D65" s="4" t="s">
        <v>160</v>
      </c>
      <c r="E65" s="4" t="s">
        <v>160</v>
      </c>
      <c r="F65" s="4" t="s">
        <v>43</v>
      </c>
      <c r="G65" s="4" t="s">
        <v>43</v>
      </c>
      <c r="H65" s="4"/>
      <c r="I65" s="4"/>
      <c r="J65" s="4"/>
      <c r="K65" s="4"/>
      <c r="L65" s="4"/>
      <c r="M65" s="4"/>
      <c r="N65" s="4"/>
      <c r="O65" s="4"/>
    </row>
    <row r="66" spans="2:15" ht="15" thickBot="1">
      <c r="B66" s="4">
        <v>48</v>
      </c>
      <c r="C66" s="4" t="s">
        <v>43</v>
      </c>
      <c r="D66" s="4" t="s">
        <v>161</v>
      </c>
      <c r="E66" s="4" t="s">
        <v>161</v>
      </c>
      <c r="F66" s="4" t="s">
        <v>153</v>
      </c>
      <c r="G66" s="4">
        <v>20</v>
      </c>
      <c r="H66" s="19">
        <v>3100</v>
      </c>
      <c r="I66" s="7">
        <v>155</v>
      </c>
      <c r="J66" s="21">
        <f t="shared" ref="J66:J68" si="25">I66*$G66</f>
        <v>3100</v>
      </c>
      <c r="K66" s="7">
        <v>285</v>
      </c>
      <c r="L66" s="20">
        <f t="shared" ref="L66:L68" si="26">K66*$G66</f>
        <v>5700</v>
      </c>
      <c r="M66" s="7">
        <v>3700</v>
      </c>
      <c r="N66" s="20">
        <f t="shared" ref="N66:N68" si="27">M66*$G66</f>
        <v>74000</v>
      </c>
      <c r="O66" s="4"/>
    </row>
    <row r="67" spans="2:15" ht="15" thickBot="1">
      <c r="B67" s="4">
        <v>49</v>
      </c>
      <c r="C67" s="4" t="s">
        <v>43</v>
      </c>
      <c r="D67" s="4" t="s">
        <v>163</v>
      </c>
      <c r="E67" s="4" t="s">
        <v>163</v>
      </c>
      <c r="F67" s="4" t="s">
        <v>153</v>
      </c>
      <c r="G67" s="4">
        <v>30</v>
      </c>
      <c r="H67" s="19">
        <v>8100</v>
      </c>
      <c r="I67" s="7">
        <v>270</v>
      </c>
      <c r="J67" s="21">
        <f t="shared" si="25"/>
        <v>8100</v>
      </c>
      <c r="K67" s="7">
        <v>355</v>
      </c>
      <c r="L67" s="20">
        <f t="shared" si="26"/>
        <v>10650</v>
      </c>
      <c r="M67" s="7">
        <v>5550</v>
      </c>
      <c r="N67" s="20">
        <f t="shared" si="27"/>
        <v>166500</v>
      </c>
      <c r="O67" s="4"/>
    </row>
    <row r="68" spans="2:15" ht="15" thickBot="1">
      <c r="B68" s="4">
        <v>50</v>
      </c>
      <c r="C68" s="4" t="s">
        <v>43</v>
      </c>
      <c r="D68" s="4" t="s">
        <v>164</v>
      </c>
      <c r="E68" s="4" t="s">
        <v>164</v>
      </c>
      <c r="F68" s="4" t="s">
        <v>153</v>
      </c>
      <c r="G68" s="4">
        <v>50</v>
      </c>
      <c r="H68" s="19">
        <v>7750</v>
      </c>
      <c r="I68" s="7">
        <v>155</v>
      </c>
      <c r="J68" s="21">
        <f t="shared" si="25"/>
        <v>7750</v>
      </c>
      <c r="K68" s="7">
        <v>355</v>
      </c>
      <c r="L68" s="20">
        <f t="shared" si="26"/>
        <v>17750</v>
      </c>
      <c r="M68" s="7">
        <v>4750</v>
      </c>
      <c r="N68" s="20">
        <f t="shared" si="27"/>
        <v>237500</v>
      </c>
      <c r="O68" s="4"/>
    </row>
    <row r="69" spans="2:15" ht="15" thickBot="1">
      <c r="B69" s="4">
        <v>51</v>
      </c>
      <c r="C69" s="4" t="s">
        <v>43</v>
      </c>
      <c r="D69" s="4" t="s">
        <v>165</v>
      </c>
      <c r="E69" s="4" t="s">
        <v>165</v>
      </c>
      <c r="F69" s="4" t="s">
        <v>43</v>
      </c>
      <c r="G69" s="4" t="s">
        <v>43</v>
      </c>
      <c r="H69" s="4"/>
      <c r="I69" s="4"/>
      <c r="J69" s="4"/>
      <c r="K69" s="4"/>
      <c r="L69" s="4"/>
      <c r="M69" s="4"/>
      <c r="N69" s="4"/>
      <c r="O69" s="4"/>
    </row>
    <row r="70" spans="2:15" ht="15" thickBot="1">
      <c r="B70" s="4">
        <v>52</v>
      </c>
      <c r="C70" s="4" t="s">
        <v>43</v>
      </c>
      <c r="D70" s="4" t="s">
        <v>166</v>
      </c>
      <c r="E70" s="4" t="s">
        <v>166</v>
      </c>
      <c r="F70" s="4" t="s">
        <v>140</v>
      </c>
      <c r="G70" s="4">
        <v>1</v>
      </c>
      <c r="H70" s="19">
        <v>25000</v>
      </c>
      <c r="I70" s="7">
        <v>25000</v>
      </c>
      <c r="J70" s="21">
        <f t="shared" ref="J70:J72" si="28">I70*$G70</f>
        <v>25000</v>
      </c>
      <c r="K70" s="7">
        <v>25970</v>
      </c>
      <c r="L70" s="20">
        <f t="shared" ref="L70:L72" si="29">K70*$G70</f>
        <v>25970</v>
      </c>
      <c r="M70" s="7">
        <v>26200</v>
      </c>
      <c r="N70" s="20">
        <f t="shared" ref="N70:N72" si="30">M70*$G70</f>
        <v>26200</v>
      </c>
      <c r="O70" s="4"/>
    </row>
    <row r="71" spans="2:15" ht="15" thickBot="1">
      <c r="B71" s="4">
        <v>53</v>
      </c>
      <c r="C71" s="4" t="s">
        <v>43</v>
      </c>
      <c r="D71" s="4" t="s">
        <v>167</v>
      </c>
      <c r="E71" s="4" t="s">
        <v>167</v>
      </c>
      <c r="F71" s="4" t="s">
        <v>140</v>
      </c>
      <c r="G71" s="4">
        <v>1</v>
      </c>
      <c r="H71" s="19">
        <v>15000</v>
      </c>
      <c r="I71" s="7">
        <v>15000</v>
      </c>
      <c r="J71" s="21">
        <f t="shared" si="28"/>
        <v>15000</v>
      </c>
      <c r="K71" s="7">
        <v>16858</v>
      </c>
      <c r="L71" s="20">
        <f t="shared" si="29"/>
        <v>16858</v>
      </c>
      <c r="M71" s="7">
        <v>24000</v>
      </c>
      <c r="N71" s="20">
        <f t="shared" si="30"/>
        <v>24000</v>
      </c>
      <c r="O71" s="4"/>
    </row>
    <row r="72" spans="2:15" ht="15" thickBot="1">
      <c r="B72" s="4">
        <v>54</v>
      </c>
      <c r="C72" s="4" t="s">
        <v>43</v>
      </c>
      <c r="D72" s="4" t="s">
        <v>168</v>
      </c>
      <c r="E72" s="4" t="s">
        <v>168</v>
      </c>
      <c r="F72" s="4" t="s">
        <v>140</v>
      </c>
      <c r="G72" s="4">
        <v>1</v>
      </c>
      <c r="H72" s="19">
        <v>7850</v>
      </c>
      <c r="I72" s="7">
        <v>14000</v>
      </c>
      <c r="J72" s="20">
        <f t="shared" si="28"/>
        <v>14000</v>
      </c>
      <c r="K72" s="7">
        <v>7850</v>
      </c>
      <c r="L72" s="21">
        <f t="shared" si="29"/>
        <v>7850</v>
      </c>
      <c r="M72" s="7">
        <v>8500</v>
      </c>
      <c r="N72" s="20">
        <f t="shared" si="30"/>
        <v>8500</v>
      </c>
      <c r="O72" s="4"/>
    </row>
    <row r="73" spans="2:15" ht="15" thickBot="1">
      <c r="B73" s="4">
        <v>55</v>
      </c>
      <c r="C73" s="4" t="s">
        <v>43</v>
      </c>
      <c r="D73" s="4" t="s">
        <v>169</v>
      </c>
      <c r="E73" s="4" t="s">
        <v>169</v>
      </c>
      <c r="F73" s="4" t="s">
        <v>43</v>
      </c>
      <c r="G73" s="4" t="s">
        <v>43</v>
      </c>
      <c r="H73" s="4"/>
      <c r="I73" s="4"/>
      <c r="J73" s="4"/>
      <c r="K73" s="4"/>
      <c r="L73" s="4"/>
      <c r="M73" s="4"/>
      <c r="N73" s="4"/>
      <c r="O73" s="4"/>
    </row>
    <row r="74" spans="2:15" ht="15" thickBot="1">
      <c r="B74" s="4">
        <v>56</v>
      </c>
      <c r="C74" s="4" t="s">
        <v>43</v>
      </c>
      <c r="D74" s="4" t="s">
        <v>170</v>
      </c>
      <c r="E74" s="4" t="s">
        <v>170</v>
      </c>
      <c r="F74" s="4" t="s">
        <v>140</v>
      </c>
      <c r="G74" s="4">
        <v>1</v>
      </c>
      <c r="H74" s="19">
        <v>2500</v>
      </c>
      <c r="I74" s="7">
        <v>12000</v>
      </c>
      <c r="J74" s="20">
        <f t="shared" ref="J74:J76" si="31">I74*$G74</f>
        <v>12000</v>
      </c>
      <c r="K74" s="7">
        <v>2500</v>
      </c>
      <c r="L74" s="21">
        <f t="shared" ref="L74:L76" si="32">K74*$G74</f>
        <v>2500</v>
      </c>
      <c r="M74" s="7">
        <v>26500</v>
      </c>
      <c r="N74" s="20">
        <f t="shared" ref="N74:N76" si="33">M74*$G74</f>
        <v>26500</v>
      </c>
      <c r="O74" s="4"/>
    </row>
    <row r="75" spans="2:15" ht="15" thickBot="1">
      <c r="B75" s="4">
        <v>57</v>
      </c>
      <c r="C75" s="4" t="s">
        <v>43</v>
      </c>
      <c r="D75" s="4" t="s">
        <v>171</v>
      </c>
      <c r="E75" s="4" t="s">
        <v>171</v>
      </c>
      <c r="F75" s="4" t="s">
        <v>140</v>
      </c>
      <c r="G75" s="4">
        <v>1</v>
      </c>
      <c r="H75" s="19">
        <v>4200</v>
      </c>
      <c r="I75" s="7">
        <v>6500</v>
      </c>
      <c r="J75" s="20">
        <f t="shared" si="31"/>
        <v>6500</v>
      </c>
      <c r="K75" s="7">
        <v>4530</v>
      </c>
      <c r="L75" s="20">
        <f t="shared" si="32"/>
        <v>4530</v>
      </c>
      <c r="M75" s="7">
        <v>4200</v>
      </c>
      <c r="N75" s="21">
        <f t="shared" si="33"/>
        <v>4200</v>
      </c>
      <c r="O75" s="4"/>
    </row>
    <row r="76" spans="2:15" ht="15" thickBot="1">
      <c r="B76" s="4">
        <v>58</v>
      </c>
      <c r="C76" s="4" t="s">
        <v>43</v>
      </c>
      <c r="D76" s="4" t="s">
        <v>172</v>
      </c>
      <c r="E76" s="4" t="s">
        <v>172</v>
      </c>
      <c r="F76" s="4" t="s">
        <v>140</v>
      </c>
      <c r="G76" s="4">
        <v>1</v>
      </c>
      <c r="H76" s="19">
        <v>35000</v>
      </c>
      <c r="I76" s="7">
        <v>35000</v>
      </c>
      <c r="J76" s="21">
        <f t="shared" si="31"/>
        <v>35000</v>
      </c>
      <c r="K76" s="7">
        <v>35875</v>
      </c>
      <c r="L76" s="20">
        <f t="shared" si="32"/>
        <v>35875</v>
      </c>
      <c r="M76" s="7">
        <v>78000</v>
      </c>
      <c r="N76" s="20">
        <f t="shared" si="33"/>
        <v>78000</v>
      </c>
      <c r="O76" s="4"/>
    </row>
    <row r="77" spans="2:15" ht="15" thickBot="1">
      <c r="B77" s="12">
        <v>7</v>
      </c>
      <c r="C77" s="12" t="s">
        <v>43</v>
      </c>
      <c r="D77" s="12" t="s">
        <v>55</v>
      </c>
      <c r="E77" s="12" t="s">
        <v>173</v>
      </c>
      <c r="F77" s="12" t="s">
        <v>45</v>
      </c>
      <c r="G77" s="12">
        <v>1</v>
      </c>
      <c r="H77" s="18">
        <f>SUM(H78:H80)</f>
        <v>22375</v>
      </c>
      <c r="I77" s="18">
        <f>SUM(I78:I80)</f>
        <v>33000</v>
      </c>
      <c r="J77" s="18">
        <f>SUM(J78:J80)</f>
        <v>33000</v>
      </c>
      <c r="K77" s="13"/>
      <c r="L77" s="18">
        <f>SUM(L78:L80)</f>
        <v>28856</v>
      </c>
      <c r="M77" s="13"/>
      <c r="N77" s="18">
        <f>SUM(N78:N80)</f>
        <v>47500</v>
      </c>
      <c r="O77" s="4"/>
    </row>
    <row r="78" spans="2:15" ht="15" thickBot="1">
      <c r="B78" s="4">
        <v>59</v>
      </c>
      <c r="C78" s="4" t="s">
        <v>43</v>
      </c>
      <c r="D78" s="4" t="s">
        <v>174</v>
      </c>
      <c r="E78" s="4" t="s">
        <v>174</v>
      </c>
      <c r="F78" s="4" t="s">
        <v>90</v>
      </c>
      <c r="G78" s="4">
        <v>1</v>
      </c>
      <c r="H78" s="19">
        <v>7500</v>
      </c>
      <c r="I78" s="7">
        <v>8500</v>
      </c>
      <c r="J78" s="20">
        <f t="shared" ref="J78:J80" si="34">I78*$G78</f>
        <v>8500</v>
      </c>
      <c r="K78" s="7">
        <v>13981</v>
      </c>
      <c r="L78" s="20">
        <f t="shared" ref="L78:L80" si="35">K78*$G78</f>
        <v>13981</v>
      </c>
      <c r="M78" s="7">
        <v>7500</v>
      </c>
      <c r="N78" s="21">
        <v>7500</v>
      </c>
      <c r="O78" s="4"/>
    </row>
    <row r="79" spans="2:15" ht="15" thickBot="1">
      <c r="B79" s="4">
        <v>60</v>
      </c>
      <c r="C79" s="4" t="s">
        <v>43</v>
      </c>
      <c r="D79" s="4" t="s">
        <v>175</v>
      </c>
      <c r="E79" s="4" t="s">
        <v>175</v>
      </c>
      <c r="F79" s="4" t="s">
        <v>90</v>
      </c>
      <c r="G79" s="4">
        <v>1</v>
      </c>
      <c r="H79" s="19">
        <v>6125</v>
      </c>
      <c r="I79" s="7">
        <v>6500</v>
      </c>
      <c r="J79" s="20">
        <f t="shared" si="34"/>
        <v>6500</v>
      </c>
      <c r="K79" s="7">
        <v>6125</v>
      </c>
      <c r="L79" s="21">
        <f t="shared" si="35"/>
        <v>6125</v>
      </c>
      <c r="M79" s="7">
        <v>25000</v>
      </c>
      <c r="N79" s="20">
        <f t="shared" ref="N79:N80" si="36">M79*$G79</f>
        <v>25000</v>
      </c>
      <c r="O79" s="4"/>
    </row>
    <row r="80" spans="2:15" ht="15" thickBot="1">
      <c r="B80" s="4">
        <v>61</v>
      </c>
      <c r="C80" s="4" t="s">
        <v>43</v>
      </c>
      <c r="D80" s="4" t="s">
        <v>176</v>
      </c>
      <c r="E80" s="4" t="s">
        <v>176</v>
      </c>
      <c r="F80" s="4" t="s">
        <v>90</v>
      </c>
      <c r="G80" s="4">
        <v>1</v>
      </c>
      <c r="H80" s="19">
        <v>8750</v>
      </c>
      <c r="I80" s="7">
        <v>18000</v>
      </c>
      <c r="J80" s="20">
        <f t="shared" si="34"/>
        <v>18000</v>
      </c>
      <c r="K80" s="7">
        <v>8750</v>
      </c>
      <c r="L80" s="21">
        <f t="shared" si="35"/>
        <v>8750</v>
      </c>
      <c r="M80" s="7">
        <v>15000</v>
      </c>
      <c r="N80" s="20">
        <f t="shared" si="36"/>
        <v>15000</v>
      </c>
      <c r="O80" s="4"/>
    </row>
    <row r="81" spans="2:15" ht="15" thickBot="1">
      <c r="B81" s="12">
        <v>8</v>
      </c>
      <c r="C81" s="12" t="s">
        <v>43</v>
      </c>
      <c r="D81" s="12" t="s">
        <v>56</v>
      </c>
      <c r="E81" s="12" t="s">
        <v>177</v>
      </c>
      <c r="F81" s="12" t="s">
        <v>45</v>
      </c>
      <c r="G81" s="12">
        <v>1</v>
      </c>
      <c r="H81" s="18">
        <f>SUM(H82:H85)</f>
        <v>9520</v>
      </c>
      <c r="I81" s="13"/>
      <c r="J81" s="18">
        <f>SUM(J82:J85)</f>
        <v>9520</v>
      </c>
      <c r="K81" s="13"/>
      <c r="L81" s="18">
        <f>SUM(L82:L85)</f>
        <v>11876</v>
      </c>
      <c r="M81" s="13"/>
      <c r="N81" s="18">
        <f>SUM(N82:N85)</f>
        <v>19900</v>
      </c>
      <c r="O81" s="4"/>
    </row>
    <row r="82" spans="2:15" ht="15" thickBot="1">
      <c r="B82" s="4">
        <v>62</v>
      </c>
      <c r="C82" s="4" t="s">
        <v>43</v>
      </c>
      <c r="D82" s="4" t="s">
        <v>178</v>
      </c>
      <c r="E82" s="4" t="s">
        <v>178</v>
      </c>
      <c r="F82" s="4" t="s">
        <v>43</v>
      </c>
      <c r="G82" s="4" t="s">
        <v>43</v>
      </c>
      <c r="H82" s="4"/>
      <c r="I82" s="4"/>
      <c r="J82" s="4"/>
      <c r="K82" s="4"/>
      <c r="L82" s="4"/>
      <c r="M82" s="4"/>
      <c r="N82" s="4"/>
      <c r="O82" s="4"/>
    </row>
    <row r="83" spans="2:15" ht="15" thickBot="1">
      <c r="B83" s="4">
        <v>63</v>
      </c>
      <c r="C83" s="4" t="s">
        <v>43</v>
      </c>
      <c r="D83" s="4" t="s">
        <v>179</v>
      </c>
      <c r="E83" s="4" t="s">
        <v>179</v>
      </c>
      <c r="F83" s="4" t="s">
        <v>112</v>
      </c>
      <c r="G83" s="4">
        <v>3.6</v>
      </c>
      <c r="H83" s="19">
        <v>2340</v>
      </c>
      <c r="I83" s="7">
        <v>650</v>
      </c>
      <c r="J83" s="21">
        <f t="shared" ref="J83:J85" si="37">I83*$G83</f>
        <v>2340</v>
      </c>
      <c r="K83" s="7">
        <v>850</v>
      </c>
      <c r="L83" s="20">
        <f t="shared" ref="L83:L85" si="38">K83*$G83</f>
        <v>3060</v>
      </c>
      <c r="M83" s="7">
        <v>1250</v>
      </c>
      <c r="N83" s="20">
        <f t="shared" ref="N83:N85" si="39">M83*$G83</f>
        <v>4500</v>
      </c>
      <c r="O83" s="4"/>
    </row>
    <row r="84" spans="2:15" ht="15" thickBot="1">
      <c r="B84" s="4">
        <v>64</v>
      </c>
      <c r="C84" s="4" t="s">
        <v>43</v>
      </c>
      <c r="D84" s="4" t="s">
        <v>180</v>
      </c>
      <c r="E84" s="4" t="s">
        <v>180</v>
      </c>
      <c r="F84" s="4" t="s">
        <v>112</v>
      </c>
      <c r="G84" s="4">
        <v>8</v>
      </c>
      <c r="H84" s="19">
        <v>5200</v>
      </c>
      <c r="I84" s="7">
        <v>650</v>
      </c>
      <c r="J84" s="21">
        <f t="shared" si="37"/>
        <v>5200</v>
      </c>
      <c r="K84" s="7">
        <v>850</v>
      </c>
      <c r="L84" s="20">
        <f t="shared" si="38"/>
        <v>6800</v>
      </c>
      <c r="M84" s="7">
        <v>1250</v>
      </c>
      <c r="N84" s="20">
        <f t="shared" si="39"/>
        <v>10000</v>
      </c>
      <c r="O84" s="4"/>
    </row>
    <row r="85" spans="2:15" ht="15" thickBot="1">
      <c r="B85" s="4">
        <v>65</v>
      </c>
      <c r="C85" s="4" t="s">
        <v>43</v>
      </c>
      <c r="D85" s="4" t="s">
        <v>182</v>
      </c>
      <c r="E85" s="4" t="s">
        <v>182</v>
      </c>
      <c r="F85" s="4" t="s">
        <v>112</v>
      </c>
      <c r="G85" s="4">
        <v>3.6</v>
      </c>
      <c r="H85" s="19">
        <v>1980</v>
      </c>
      <c r="I85" s="7">
        <v>550</v>
      </c>
      <c r="J85" s="21">
        <f t="shared" si="37"/>
        <v>1980</v>
      </c>
      <c r="K85" s="7">
        <v>560</v>
      </c>
      <c r="L85" s="20">
        <f t="shared" si="38"/>
        <v>2016</v>
      </c>
      <c r="M85" s="7">
        <v>1500</v>
      </c>
      <c r="N85" s="20">
        <f t="shared" si="39"/>
        <v>5400</v>
      </c>
      <c r="O85" s="4"/>
    </row>
    <row r="86" spans="2:15" ht="15" thickBot="1">
      <c r="B86" s="12">
        <v>9</v>
      </c>
      <c r="C86" s="12" t="s">
        <v>43</v>
      </c>
      <c r="D86" s="12" t="s">
        <v>57</v>
      </c>
      <c r="E86" s="12" t="s">
        <v>183</v>
      </c>
      <c r="F86" s="12" t="s">
        <v>45</v>
      </c>
      <c r="G86" s="12">
        <v>1</v>
      </c>
      <c r="H86" s="18">
        <f>SUM(H87:H88)</f>
        <v>10440</v>
      </c>
      <c r="I86" s="13"/>
      <c r="J86" s="18">
        <f>SUM(J87:J88)</f>
        <v>10440</v>
      </c>
      <c r="K86" s="13"/>
      <c r="L86" s="18">
        <f>SUM(L87:L88)</f>
        <v>15177.6</v>
      </c>
      <c r="M86" s="13"/>
      <c r="N86" s="18">
        <f>SUM(N87:N88)</f>
        <v>18000</v>
      </c>
      <c r="O86" s="4"/>
    </row>
    <row r="87" spans="2:15" ht="15" thickBot="1">
      <c r="B87" s="4">
        <v>66</v>
      </c>
      <c r="C87" s="4" t="s">
        <v>43</v>
      </c>
      <c r="D87" s="4" t="s">
        <v>184</v>
      </c>
      <c r="E87" s="4" t="s">
        <v>184</v>
      </c>
      <c r="F87" s="4" t="s">
        <v>185</v>
      </c>
      <c r="G87" s="4">
        <v>3.6</v>
      </c>
      <c r="H87" s="19">
        <v>8640</v>
      </c>
      <c r="I87" s="7">
        <v>2400</v>
      </c>
      <c r="J87" s="21">
        <f t="shared" ref="J87:J88" si="40">I87*$G87</f>
        <v>8640</v>
      </c>
      <c r="K87" s="7">
        <v>3441</v>
      </c>
      <c r="L87" s="20">
        <f t="shared" ref="L87:L88" si="41">K87*$G87</f>
        <v>12387.6</v>
      </c>
      <c r="M87" s="7">
        <v>4500</v>
      </c>
      <c r="N87" s="20">
        <f t="shared" ref="N87:N88" si="42">M87*$G87</f>
        <v>16200</v>
      </c>
      <c r="O87" s="4"/>
    </row>
    <row r="88" spans="2:15" ht="15" thickBot="1">
      <c r="B88" s="4">
        <v>67</v>
      </c>
      <c r="C88" s="4" t="s">
        <v>43</v>
      </c>
      <c r="D88" s="4" t="s">
        <v>186</v>
      </c>
      <c r="E88" s="4" t="s">
        <v>186</v>
      </c>
      <c r="F88" s="4" t="s">
        <v>45</v>
      </c>
      <c r="G88" s="4">
        <v>6</v>
      </c>
      <c r="H88" s="19">
        <v>1800</v>
      </c>
      <c r="I88" s="7">
        <v>300</v>
      </c>
      <c r="J88" s="21">
        <f t="shared" si="40"/>
        <v>1800</v>
      </c>
      <c r="K88" s="7">
        <v>465</v>
      </c>
      <c r="L88" s="20">
        <f t="shared" si="41"/>
        <v>2790</v>
      </c>
      <c r="M88" s="7">
        <v>300</v>
      </c>
      <c r="N88" s="21">
        <f t="shared" si="42"/>
        <v>1800</v>
      </c>
      <c r="O88" s="4"/>
    </row>
    <row r="89" spans="2:15" ht="15" thickBot="1">
      <c r="B89" s="4"/>
      <c r="C89" s="4"/>
      <c r="D89" s="4"/>
      <c r="E89" s="4"/>
      <c r="F89" s="4"/>
      <c r="G89" s="4"/>
      <c r="H89" s="4"/>
      <c r="I89" s="4"/>
      <c r="J89" s="4"/>
      <c r="K89" s="4"/>
      <c r="L89" s="4"/>
      <c r="M89" s="4"/>
      <c r="N89" s="4"/>
      <c r="O89" s="4"/>
    </row>
  </sheetData>
  <autoFilter ref="B11:N88"/>
  <mergeCells count="43">
    <mergeCell ref="B9:E10"/>
    <mergeCell ref="F9:H9"/>
    <mergeCell ref="I9:J9"/>
    <mergeCell ref="K9:L9"/>
    <mergeCell ref="M9:N9"/>
    <mergeCell ref="F10:H10"/>
    <mergeCell ref="I10:J10"/>
    <mergeCell ref="K10:L10"/>
    <mergeCell ref="M10:N10"/>
    <mergeCell ref="B7:H7"/>
    <mergeCell ref="I7:J7"/>
    <mergeCell ref="K7:L7"/>
    <mergeCell ref="M7:N7"/>
    <mergeCell ref="B8:H8"/>
    <mergeCell ref="I8:J8"/>
    <mergeCell ref="K8:L8"/>
    <mergeCell ref="M8:N8"/>
    <mergeCell ref="B6:H6"/>
    <mergeCell ref="I6:J6"/>
    <mergeCell ref="K6:L6"/>
    <mergeCell ref="M6:N6"/>
    <mergeCell ref="B1:C5"/>
    <mergeCell ref="D1:E5"/>
    <mergeCell ref="F1:H1"/>
    <mergeCell ref="I1:J1"/>
    <mergeCell ref="K1:L1"/>
    <mergeCell ref="M1:N1"/>
    <mergeCell ref="F2:H2"/>
    <mergeCell ref="I2:J2"/>
    <mergeCell ref="F4:H4"/>
    <mergeCell ref="I4:J4"/>
    <mergeCell ref="K4:L4"/>
    <mergeCell ref="M4:N4"/>
    <mergeCell ref="F5:H5"/>
    <mergeCell ref="I5:J5"/>
    <mergeCell ref="K5:L5"/>
    <mergeCell ref="M5:N5"/>
    <mergeCell ref="K2:L2"/>
    <mergeCell ref="M2:N2"/>
    <mergeCell ref="F3:H3"/>
    <mergeCell ref="I3:J3"/>
    <mergeCell ref="K3:L3"/>
    <mergeCell ref="M3:N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Price Comparison</vt:lpstr>
      <vt:lpstr>BOQ Price Bid</vt:lpstr>
      <vt:lpstr>Technical Score Detail</vt:lpstr>
      <vt:lpstr>BOQ Price Bid (2)</vt:lpstr>
      <vt:lpstr>BOQ Price Bid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Sarvesh Patil</cp:lastModifiedBy>
  <dcterms:modified xsi:type="dcterms:W3CDTF">2024-05-09T05:48:31Z</dcterms:modified>
</cp:coreProperties>
</file>