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15345" windowHeight="3945"/>
  </bookViews>
  <sheets>
    <sheet name="Price Comparison" sheetId="1" r:id="rId1"/>
  </sheets>
  <definedNames>
    <definedName name="_xlnm._FilterDatabase" localSheetId="0" hidden="1">'Price Comparison'!$A$2:$D$18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H17" i="1" l="1"/>
  <c r="H13" i="1"/>
  <c r="H12" i="1"/>
  <c r="H11" i="1"/>
  <c r="H10" i="1"/>
  <c r="H9" i="1"/>
  <c r="H8" i="1"/>
  <c r="H7" i="1"/>
  <c r="H6" i="1"/>
  <c r="H5" i="1"/>
  <c r="H4" i="1"/>
  <c r="H3" i="1"/>
  <c r="L13" i="1" l="1"/>
  <c r="L12" i="1"/>
  <c r="L11" i="1"/>
  <c r="L10" i="1"/>
  <c r="L9" i="1"/>
  <c r="L8" i="1"/>
  <c r="L7" i="1"/>
  <c r="L6" i="1"/>
  <c r="L5" i="1"/>
  <c r="L4" i="1"/>
  <c r="L3" i="1"/>
  <c r="J13" i="1"/>
  <c r="J12" i="1"/>
  <c r="J11" i="1"/>
  <c r="J10" i="1"/>
  <c r="J9" i="1"/>
  <c r="J8" i="1"/>
  <c r="J7" i="1"/>
  <c r="J6" i="1"/>
  <c r="J5" i="1"/>
  <c r="J4" i="1"/>
  <c r="J3" i="1"/>
  <c r="F17" i="1"/>
  <c r="F13" i="1"/>
  <c r="F12" i="1"/>
  <c r="F11" i="1"/>
  <c r="F10" i="1"/>
  <c r="F9" i="1"/>
  <c r="F8" i="1"/>
  <c r="F7" i="1"/>
  <c r="F6" i="1"/>
  <c r="F5" i="1"/>
  <c r="F4" i="1"/>
  <c r="F3" i="1"/>
  <c r="D14" i="1" l="1"/>
  <c r="D15" i="1"/>
  <c r="H15" i="1" l="1"/>
  <c r="F15" i="1"/>
  <c r="H14" i="1"/>
  <c r="J20" i="1"/>
  <c r="F14" i="1"/>
  <c r="H18" i="1"/>
  <c r="F18" i="1"/>
  <c r="F20" i="1" l="1"/>
  <c r="L20" i="1"/>
  <c r="H20" i="1"/>
</calcChain>
</file>

<file path=xl/sharedStrings.xml><?xml version="1.0" encoding="utf-8"?>
<sst xmlns="http://schemas.openxmlformats.org/spreadsheetml/2006/main" count="53" uniqueCount="35">
  <si>
    <t>#</t>
  </si>
  <si>
    <t>Item Description</t>
  </si>
  <si>
    <t>Unit</t>
  </si>
  <si>
    <t>Qty</t>
  </si>
  <si>
    <t>SMTR</t>
  </si>
  <si>
    <t>ROYAL TOUCHE - SAH 867 Natural Country Oak (Plank Size (size in mm) : 643x131x8) - 
Providing and laying 8mm thick WOODEN FLOORING,  &amp; SKIRTING of  ROYAL TOUCHE - SAK 867 NATURAL COUNTER OAK (matt finish) consisting of panels of size ( 643 MM x 131 mm X 8MM )  3 or 33, wear resistance level of AC5 as per EN 13329 with a high pressure surface treated with aluminium oxide and a specially patented SURFACE GUARD + on top of ahigh density fiber board with a density of 910 Kg or  cum. The panels having a click system tongue and groove joint to secure a long lasting joint with the edges duly impregnated with paraffin. The Floating laminate flooring shall be laid over a 0.20mm thick polythene film to form a vapor barrier and 2mm to 3mm thick approved FOAM The panels used shall be of high solidity, high impact strength, high temperature resistance without  change in shape). Each panel shall have click system (tongue and groove profile) and to be laid in approved pattern with suitable glue as per manufacturers specifications including alround suitable egde profile alround or wherever required for firm end locking.</t>
  </si>
  <si>
    <t>NOS</t>
  </si>
  <si>
    <t xml:space="preserve">Sqmt </t>
  </si>
  <si>
    <t xml:space="preserve">nos </t>
  </si>
  <si>
    <t>15 AMP Socket</t>
  </si>
  <si>
    <t xml:space="preserve">Rmt </t>
  </si>
  <si>
    <r>
      <rPr>
        <b/>
        <sz val="11"/>
        <rFont val="Calibri"/>
        <family val="2"/>
        <scheme val="minor"/>
      </rPr>
      <t>SERVERY COUNTER</t>
    </r>
    <r>
      <rPr>
        <sz val="11"/>
        <rFont val="Calibri"/>
        <family val="2"/>
        <scheme val="minor"/>
      </rPr>
      <t xml:space="preserve"> Providing and fixing  partly open partly closed   Servery counter storage as per drawing made out of 19mm thick HDHMR  board  fixed with the help of all necessary hardware like nail and fasteners and all internal area  of storage ( Excluding open shelves inner surface ) to be finished with 1.0 mm thick laminate and open shelves inner surface to be finished with 1mm laminate , external facade surface  &amp; top surface of survery storage to be finished with corian  fixed with adhesive &amp; 100mm high skirting finish in laminate finish at floor level , table top will be 12mm thk Porcelain-Slabs @ Rs 350 /- sqm. with all  superior quality  of approved make, and warm white profile light to be provide below shelf with complete in all respect.</t>
    </r>
    <r>
      <rPr>
        <b/>
        <sz val="11"/>
        <rFont val="Calibri"/>
        <family val="2"/>
        <scheme val="minor"/>
      </rPr>
      <t>(Basic cost of laminate for internal surface @ Rs. 270/-Sqm &amp; external surface laminate@ Rs.600/-Sqm)</t>
    </r>
    <r>
      <rPr>
        <sz val="11"/>
        <rFont val="Calibri"/>
        <family val="2"/>
        <scheme val="minor"/>
      </rPr>
      <t xml:space="preserve"> * </t>
    </r>
    <r>
      <rPr>
        <i/>
        <u/>
        <sz val="11"/>
        <rFont val="Calibri"/>
        <family val="2"/>
        <scheme val="minor"/>
      </rPr>
      <t xml:space="preserve">Laminate to be match with an existing servery counter Laminate  </t>
    </r>
  </si>
  <si>
    <t>FLOORING - Removing od existing wooden flooring including skirting,  transication profile.</t>
  </si>
  <si>
    <t>Asian Paint : 8459 Raw Cotton on wall , Beam and ceiling - Sand papering the finished on existing partition with smooth surface, filling in the cracks on the surface if any, Apply a coat of cement primer on the surface, Applying enamel putty making the surface smooth, applying one more coat of cement primer on the surface &amp; applying two or more coats of approved paint .</t>
  </si>
  <si>
    <t>Deep cleaning of site - Brooming, scrapping the stains on floor, cleaning and washing of the entire floor using appropriate cleaning agency etc. complete as per site conditions</t>
  </si>
  <si>
    <t>Refurbish of existing kitchen counter and shutter  - Repairing of existing shutter and new polishing of edges  to be match with laminate share with new fixing of hardware.</t>
  </si>
  <si>
    <t>Front Desk - Repairing of existing Desk  with new polishing of edges  to be match with laminate share with new fixing of hardware.</t>
  </si>
  <si>
    <t>SWITCH BOARD AND WIRING - Vendor to check and  replace new switches in case if existing switches is not working.</t>
  </si>
  <si>
    <t>Vendor to check and  replace new socket in case if existing socket is not working.</t>
  </si>
  <si>
    <t>Electrical point at new servery counter along with switches and socket to be install</t>
  </si>
  <si>
    <t>Existing wooden dining chair to be reploshed with inclusive of replaring.</t>
  </si>
  <si>
    <t>Existing Table denting and painting to be done - if required.</t>
  </si>
  <si>
    <t>Providing and fixing of 12 MM thk top of porcelian slab on existing servery counter.  Edges of marble to be polish at all 4 side. @ RS : 350 /- sqm.</t>
  </si>
  <si>
    <t>Profile ligght Adeptor</t>
  </si>
  <si>
    <t>Rs</t>
  </si>
  <si>
    <t>Amount</t>
  </si>
  <si>
    <t>SUM TOTAL</t>
  </si>
  <si>
    <t>ADD GST</t>
  </si>
  <si>
    <t xml:space="preserve"> GRAND TOTAL</t>
  </si>
  <si>
    <t>ADD SERVICE TAX</t>
  </si>
  <si>
    <t>SHAH</t>
  </si>
  <si>
    <t>IMPULSE R0</t>
  </si>
  <si>
    <t>IMPULSE R1</t>
  </si>
  <si>
    <t>INVENTECH</t>
  </si>
  <si>
    <t>NOT QUOTED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</si>
</sst>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9" x14ac:knownFonts="1">
    <font>
      <sz val="11"/>
      <name val="Calibri"/>
    </font>
    <font>
      <sz val="11"/>
      <name val="Calibri"/>
      <family val="2"/>
      <scheme val="minor"/>
    </font>
    <font>
      <b/>
      <sz val="11"/>
      <name val="Calibri"/>
      <family val="2"/>
      <scheme val="minor"/>
    </font>
    <font>
      <i/>
      <u/>
      <sz val="11"/>
      <name val="Calibri"/>
      <family val="2"/>
      <scheme val="minor"/>
    </font>
    <font>
      <sz val="10"/>
      <name val="Arial"/>
      <family val="2"/>
    </font>
    <font>
      <b/>
      <sz val="16"/>
      <name val="Calibri"/>
      <family val="2"/>
      <scheme val="minor"/>
    </font>
    <font>
      <b/>
      <sz val="20"/>
      <name val="Calibri"/>
      <family val="2"/>
      <scheme val="minor"/>
    </font>
    <font>
      <sz val="11"/>
      <name val="Calibri"/>
    </font>
    <font>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4" fillId="0" borderId="0"/>
    <xf numFmtId="43" fontId="7" fillId="0" borderId="0" applyFont="0" applyFill="0" applyBorder="0" applyAlignment="0" applyProtection="0"/>
  </cellStyleXfs>
  <cellXfs count="31">
    <xf numFmtId="0" fontId="0" fillId="0" borderId="0" xfId="0"/>
    <xf numFmtId="0" fontId="1" fillId="0" borderId="0" xfId="0" applyFont="1" applyAlignment="1">
      <alignment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0" borderId="1" xfId="2" applyNumberFormat="1" applyFont="1" applyBorder="1" applyAlignment="1">
      <alignment horizontal="center" vertical="center" wrapText="1"/>
    </xf>
    <xf numFmtId="164" fontId="1" fillId="0" borderId="1" xfId="2" applyNumberFormat="1" applyFont="1" applyBorder="1" applyAlignment="1">
      <alignment vertical="center" wrapText="1"/>
    </xf>
    <xf numFmtId="164" fontId="1" fillId="3" borderId="1" xfId="2" applyNumberFormat="1" applyFont="1" applyFill="1" applyBorder="1" applyAlignment="1">
      <alignment vertical="center"/>
    </xf>
    <xf numFmtId="0" fontId="8" fillId="0" borderId="0" xfId="0" applyFont="1" applyFill="1" applyAlignment="1">
      <alignment vertical="center"/>
    </xf>
    <xf numFmtId="164" fontId="8" fillId="4" borderId="1" xfId="2" applyNumberFormat="1" applyFont="1" applyFill="1" applyBorder="1" applyAlignment="1">
      <alignment vertical="center" wrapText="1"/>
    </xf>
    <xf numFmtId="164" fontId="1" fillId="0" borderId="0" xfId="0" applyNumberFormat="1" applyFont="1" applyAlignment="1">
      <alignment vertical="center"/>
    </xf>
    <xf numFmtId="164" fontId="1" fillId="4" borderId="1" xfId="2" applyNumberFormat="1" applyFont="1" applyFill="1" applyBorder="1" applyAlignment="1">
      <alignment vertical="center" wrapText="1"/>
    </xf>
    <xf numFmtId="164" fontId="1" fillId="0" borderId="1" xfId="2" applyNumberFormat="1" applyFont="1" applyFill="1" applyBorder="1" applyAlignment="1">
      <alignment vertical="center" wrapText="1"/>
    </xf>
    <xf numFmtId="0" fontId="1" fillId="0" borderId="0" xfId="0" applyFont="1" applyFill="1" applyAlignment="1">
      <alignment vertical="center"/>
    </xf>
    <xf numFmtId="164" fontId="6" fillId="3" borderId="1" xfId="2" applyNumberFormat="1" applyFont="1" applyFill="1" applyBorder="1" applyAlignment="1">
      <alignment vertical="center"/>
    </xf>
    <xf numFmtId="0" fontId="1" fillId="0" borderId="1" xfId="0" applyFont="1" applyBorder="1" applyAlignment="1">
      <alignment horizontal="center" vertical="center"/>
    </xf>
    <xf numFmtId="164" fontId="8" fillId="4" borderId="2" xfId="2" applyNumberFormat="1" applyFont="1" applyFill="1" applyBorder="1" applyAlignment="1">
      <alignment horizontal="center" vertical="center" wrapText="1"/>
    </xf>
    <xf numFmtId="164" fontId="8" fillId="4" borderId="0" xfId="2" applyNumberFormat="1" applyFont="1" applyFill="1" applyBorder="1" applyAlignment="1">
      <alignment horizontal="center" vertical="center" wrapText="1"/>
    </xf>
    <xf numFmtId="164" fontId="8" fillId="4" borderId="3" xfId="2"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zoomScale="80" zoomScaleNormal="80" workbookViewId="0">
      <pane ySplit="2" topLeftCell="A3" activePane="bottomLeft" state="frozen"/>
      <selection pane="bottomLeft" activeCell="A3" sqref="A3"/>
    </sheetView>
  </sheetViews>
  <sheetFormatPr defaultRowHeight="15" x14ac:dyDescent="0.25"/>
  <cols>
    <col min="1" max="1" width="9.140625" style="6" customWidth="1"/>
    <col min="2" max="2" width="86.28515625" style="9" customWidth="1"/>
    <col min="3" max="3" width="9" style="6" customWidth="1"/>
    <col min="4" max="4" width="9.140625" style="6" customWidth="1"/>
    <col min="5" max="5" width="9.140625" style="6" hidden="1" customWidth="1"/>
    <col min="6" max="6" width="13.5703125" style="6" hidden="1" customWidth="1"/>
    <col min="7" max="7" width="9.140625" style="6" customWidth="1"/>
    <col min="8" max="8" width="17.42578125" style="6" bestFit="1" customWidth="1"/>
    <col min="9" max="9" width="9.140625" style="6" customWidth="1"/>
    <col min="10" max="10" width="17.42578125" style="6" bestFit="1" customWidth="1"/>
    <col min="11" max="11" width="9.140625" style="6" customWidth="1"/>
    <col min="12" max="12" width="19.5703125" style="6" bestFit="1" customWidth="1"/>
    <col min="13" max="16366" width="9.140625" style="6" customWidth="1"/>
    <col min="16367" max="16384" width="9.140625" style="6"/>
  </cols>
  <sheetData>
    <row r="1" spans="1:16" x14ac:dyDescent="0.25">
      <c r="E1" s="27" t="s">
        <v>31</v>
      </c>
      <c r="F1" s="27"/>
      <c r="G1" s="27" t="s">
        <v>32</v>
      </c>
      <c r="H1" s="27"/>
      <c r="I1" s="27" t="s">
        <v>33</v>
      </c>
      <c r="J1" s="27"/>
      <c r="K1" s="27" t="s">
        <v>30</v>
      </c>
      <c r="L1" s="27"/>
    </row>
    <row r="2" spans="1:16" x14ac:dyDescent="0.25">
      <c r="A2" s="11" t="s">
        <v>0</v>
      </c>
      <c r="B2" s="10" t="s">
        <v>1</v>
      </c>
      <c r="C2" s="11" t="s">
        <v>2</v>
      </c>
      <c r="D2" s="11" t="s">
        <v>3</v>
      </c>
      <c r="E2" s="16" t="s">
        <v>24</v>
      </c>
      <c r="F2" s="16" t="s">
        <v>25</v>
      </c>
      <c r="G2" s="16" t="s">
        <v>24</v>
      </c>
      <c r="H2" s="16" t="s">
        <v>25</v>
      </c>
      <c r="I2" s="16" t="s">
        <v>24</v>
      </c>
      <c r="J2" s="16" t="s">
        <v>25</v>
      </c>
      <c r="K2" s="16" t="s">
        <v>24</v>
      </c>
      <c r="L2" s="16" t="s">
        <v>25</v>
      </c>
    </row>
    <row r="3" spans="1:16" x14ac:dyDescent="0.25">
      <c r="A3" s="2">
        <v>1</v>
      </c>
      <c r="B3" s="7" t="s">
        <v>12</v>
      </c>
      <c r="C3" s="2" t="s">
        <v>4</v>
      </c>
      <c r="D3" s="3">
        <v>95</v>
      </c>
      <c r="E3" s="17">
        <v>650</v>
      </c>
      <c r="F3" s="18">
        <f>$D3*E3</f>
        <v>61750</v>
      </c>
      <c r="G3" s="17">
        <v>650</v>
      </c>
      <c r="H3" s="23">
        <f>$D3*G3</f>
        <v>61750</v>
      </c>
      <c r="I3" s="17">
        <v>490</v>
      </c>
      <c r="J3" s="18">
        <f t="shared" ref="J3:L13" si="0">$D3*I3</f>
        <v>46550</v>
      </c>
      <c r="K3" s="17">
        <v>440</v>
      </c>
      <c r="L3" s="18">
        <f t="shared" si="0"/>
        <v>41800</v>
      </c>
    </row>
    <row r="4" spans="1:16" ht="195" x14ac:dyDescent="0.25">
      <c r="A4" s="2">
        <v>2</v>
      </c>
      <c r="B4" s="7" t="s">
        <v>5</v>
      </c>
      <c r="C4" s="2" t="s">
        <v>4</v>
      </c>
      <c r="D4" s="3">
        <v>95</v>
      </c>
      <c r="E4" s="17">
        <v>2411</v>
      </c>
      <c r="F4" s="18">
        <f t="shared" ref="F4:F18" si="1">$D4*E4</f>
        <v>229045</v>
      </c>
      <c r="G4" s="17">
        <v>2411</v>
      </c>
      <c r="H4" s="23">
        <f t="shared" ref="H4:H18" si="2">$D4*G4</f>
        <v>229045</v>
      </c>
      <c r="I4" s="17">
        <v>3490</v>
      </c>
      <c r="J4" s="18">
        <f t="shared" si="0"/>
        <v>331550</v>
      </c>
      <c r="K4" s="17">
        <v>3755</v>
      </c>
      <c r="L4" s="18">
        <f t="shared" si="0"/>
        <v>356725</v>
      </c>
    </row>
    <row r="5" spans="1:16" ht="75" x14ac:dyDescent="0.25">
      <c r="A5" s="2">
        <v>3</v>
      </c>
      <c r="B5" s="7" t="s">
        <v>13</v>
      </c>
      <c r="C5" s="2" t="s">
        <v>4</v>
      </c>
      <c r="D5" s="3">
        <v>52</v>
      </c>
      <c r="E5" s="17">
        <v>850</v>
      </c>
      <c r="F5" s="18">
        <f t="shared" si="1"/>
        <v>44200</v>
      </c>
      <c r="G5" s="17">
        <v>850</v>
      </c>
      <c r="H5" s="23">
        <f t="shared" si="2"/>
        <v>44200</v>
      </c>
      <c r="I5" s="17">
        <v>500</v>
      </c>
      <c r="J5" s="18">
        <f t="shared" si="0"/>
        <v>26000</v>
      </c>
      <c r="K5" s="17">
        <v>825</v>
      </c>
      <c r="L5" s="18">
        <f t="shared" si="0"/>
        <v>42900</v>
      </c>
    </row>
    <row r="6" spans="1:16" ht="30" x14ac:dyDescent="0.25">
      <c r="A6" s="2">
        <v>4</v>
      </c>
      <c r="B6" s="7" t="s">
        <v>14</v>
      </c>
      <c r="C6" s="2" t="s">
        <v>6</v>
      </c>
      <c r="D6" s="3">
        <v>1</v>
      </c>
      <c r="E6" s="17">
        <v>35000</v>
      </c>
      <c r="F6" s="18">
        <f t="shared" si="1"/>
        <v>35000</v>
      </c>
      <c r="G6" s="17">
        <v>35000</v>
      </c>
      <c r="H6" s="23">
        <f t="shared" si="2"/>
        <v>35000</v>
      </c>
      <c r="I6" s="17">
        <v>25000</v>
      </c>
      <c r="J6" s="18">
        <f t="shared" si="0"/>
        <v>25000</v>
      </c>
      <c r="K6" s="17">
        <v>65000</v>
      </c>
      <c r="L6" s="18">
        <f t="shared" si="0"/>
        <v>65000</v>
      </c>
    </row>
    <row r="7" spans="1:16" ht="30" x14ac:dyDescent="0.25">
      <c r="A7" s="2">
        <v>5</v>
      </c>
      <c r="B7" s="7" t="s">
        <v>15</v>
      </c>
      <c r="C7" s="2" t="s">
        <v>4</v>
      </c>
      <c r="D7" s="3">
        <v>8</v>
      </c>
      <c r="E7" s="17">
        <v>1020</v>
      </c>
      <c r="F7" s="18">
        <f t="shared" si="1"/>
        <v>8160</v>
      </c>
      <c r="G7" s="17">
        <v>1020</v>
      </c>
      <c r="H7" s="23">
        <f t="shared" si="2"/>
        <v>8160</v>
      </c>
      <c r="I7" s="17">
        <v>7690</v>
      </c>
      <c r="J7" s="18">
        <f t="shared" si="0"/>
        <v>61520</v>
      </c>
      <c r="K7" s="17">
        <v>16140</v>
      </c>
      <c r="L7" s="18">
        <f t="shared" si="0"/>
        <v>129120</v>
      </c>
    </row>
    <row r="8" spans="1:16" ht="30" x14ac:dyDescent="0.25">
      <c r="A8" s="2">
        <v>6</v>
      </c>
      <c r="B8" s="7" t="s">
        <v>16</v>
      </c>
      <c r="C8" s="2" t="s">
        <v>4</v>
      </c>
      <c r="D8" s="3">
        <v>2</v>
      </c>
      <c r="E8" s="17">
        <v>9800</v>
      </c>
      <c r="F8" s="18">
        <f t="shared" si="1"/>
        <v>19600</v>
      </c>
      <c r="G8" s="17">
        <v>9800</v>
      </c>
      <c r="H8" s="23">
        <f t="shared" si="2"/>
        <v>19600</v>
      </c>
      <c r="I8" s="17">
        <v>5000</v>
      </c>
      <c r="J8" s="18">
        <f t="shared" si="0"/>
        <v>10000</v>
      </c>
      <c r="K8" s="17">
        <v>18000</v>
      </c>
      <c r="L8" s="18">
        <f t="shared" si="0"/>
        <v>36000</v>
      </c>
    </row>
    <row r="9" spans="1:16" ht="30" x14ac:dyDescent="0.25">
      <c r="A9" s="2">
        <v>7</v>
      </c>
      <c r="B9" s="7" t="s">
        <v>17</v>
      </c>
      <c r="C9" s="2" t="s">
        <v>6</v>
      </c>
      <c r="D9" s="3">
        <v>10</v>
      </c>
      <c r="E9" s="17">
        <v>2500</v>
      </c>
      <c r="F9" s="18">
        <f t="shared" si="1"/>
        <v>25000</v>
      </c>
      <c r="G9" s="17">
        <v>2000</v>
      </c>
      <c r="H9" s="23">
        <f t="shared" si="2"/>
        <v>20000</v>
      </c>
      <c r="I9" s="17">
        <v>550</v>
      </c>
      <c r="J9" s="18">
        <f t="shared" si="0"/>
        <v>5500</v>
      </c>
      <c r="K9" s="17">
        <v>10500</v>
      </c>
      <c r="L9" s="18">
        <f t="shared" si="0"/>
        <v>105000</v>
      </c>
    </row>
    <row r="10" spans="1:16" x14ac:dyDescent="0.25">
      <c r="A10" s="2">
        <v>8</v>
      </c>
      <c r="B10" s="7" t="s">
        <v>18</v>
      </c>
      <c r="C10" s="2" t="s">
        <v>6</v>
      </c>
      <c r="D10" s="3">
        <v>10</v>
      </c>
      <c r="E10" s="17">
        <v>1750</v>
      </c>
      <c r="F10" s="18">
        <f t="shared" si="1"/>
        <v>17500</v>
      </c>
      <c r="G10" s="17">
        <v>1750</v>
      </c>
      <c r="H10" s="23">
        <f t="shared" si="2"/>
        <v>17500</v>
      </c>
      <c r="I10" s="17">
        <v>950</v>
      </c>
      <c r="J10" s="18">
        <f t="shared" si="0"/>
        <v>9500</v>
      </c>
      <c r="K10" s="17">
        <v>4500</v>
      </c>
      <c r="L10" s="18">
        <f t="shared" si="0"/>
        <v>45000</v>
      </c>
    </row>
    <row r="11" spans="1:16" x14ac:dyDescent="0.25">
      <c r="A11" s="2">
        <v>9</v>
      </c>
      <c r="B11" s="7" t="s">
        <v>19</v>
      </c>
      <c r="C11" s="2" t="s">
        <v>6</v>
      </c>
      <c r="D11" s="3">
        <v>4</v>
      </c>
      <c r="E11" s="17">
        <v>6500</v>
      </c>
      <c r="F11" s="18">
        <f t="shared" si="1"/>
        <v>26000</v>
      </c>
      <c r="G11" s="17">
        <v>6500</v>
      </c>
      <c r="H11" s="23">
        <f t="shared" si="2"/>
        <v>26000</v>
      </c>
      <c r="I11" s="17">
        <v>1800</v>
      </c>
      <c r="J11" s="18">
        <f t="shared" si="0"/>
        <v>7200</v>
      </c>
      <c r="K11" s="17">
        <v>7500</v>
      </c>
      <c r="L11" s="18">
        <f t="shared" si="0"/>
        <v>30000</v>
      </c>
    </row>
    <row r="12" spans="1:16" x14ac:dyDescent="0.25">
      <c r="A12" s="2">
        <v>10</v>
      </c>
      <c r="B12" s="7" t="s">
        <v>20</v>
      </c>
      <c r="C12" s="2" t="s">
        <v>6</v>
      </c>
      <c r="D12" s="3">
        <v>36</v>
      </c>
      <c r="E12" s="17">
        <v>12000</v>
      </c>
      <c r="F12" s="18">
        <f t="shared" si="1"/>
        <v>432000</v>
      </c>
      <c r="G12" s="17">
        <v>7000</v>
      </c>
      <c r="H12" s="23">
        <f t="shared" si="2"/>
        <v>252000</v>
      </c>
      <c r="I12" s="17">
        <v>4000</v>
      </c>
      <c r="J12" s="18">
        <f t="shared" si="0"/>
        <v>144000</v>
      </c>
      <c r="K12" s="17">
        <v>3500</v>
      </c>
      <c r="L12" s="18">
        <f t="shared" si="0"/>
        <v>126000</v>
      </c>
    </row>
    <row r="13" spans="1:16" x14ac:dyDescent="0.25">
      <c r="A13" s="2">
        <v>11</v>
      </c>
      <c r="B13" s="7" t="s">
        <v>21</v>
      </c>
      <c r="C13" s="2" t="s">
        <v>6</v>
      </c>
      <c r="D13" s="3">
        <v>23</v>
      </c>
      <c r="E13" s="17">
        <v>1500</v>
      </c>
      <c r="F13" s="18">
        <f t="shared" si="1"/>
        <v>34500</v>
      </c>
      <c r="G13" s="17">
        <v>1500</v>
      </c>
      <c r="H13" s="23">
        <f t="shared" si="2"/>
        <v>34500</v>
      </c>
      <c r="I13" s="17">
        <v>4000</v>
      </c>
      <c r="J13" s="18">
        <f t="shared" si="0"/>
        <v>92000</v>
      </c>
      <c r="K13" s="17">
        <v>3500</v>
      </c>
      <c r="L13" s="18">
        <f t="shared" si="0"/>
        <v>80500</v>
      </c>
    </row>
    <row r="14" spans="1:16" ht="165" x14ac:dyDescent="0.25">
      <c r="A14" s="4">
        <v>12</v>
      </c>
      <c r="B14" s="5" t="s">
        <v>11</v>
      </c>
      <c r="C14" s="4" t="s">
        <v>7</v>
      </c>
      <c r="D14" s="4">
        <f>2.1*1.25</f>
        <v>2.625</v>
      </c>
      <c r="E14" s="17">
        <v>35000</v>
      </c>
      <c r="F14" s="18">
        <f t="shared" si="1"/>
        <v>91875</v>
      </c>
      <c r="G14" s="17">
        <v>35000</v>
      </c>
      <c r="H14" s="24">
        <f t="shared" si="2"/>
        <v>91875</v>
      </c>
      <c r="I14" s="28" t="s">
        <v>34</v>
      </c>
      <c r="J14" s="21">
        <v>91875</v>
      </c>
      <c r="K14" s="28" t="s">
        <v>34</v>
      </c>
      <c r="L14" s="21">
        <v>91875</v>
      </c>
      <c r="P14" s="22"/>
    </row>
    <row r="15" spans="1:16" ht="30" x14ac:dyDescent="0.25">
      <c r="A15" s="4">
        <v>13</v>
      </c>
      <c r="B15" s="5" t="s">
        <v>22</v>
      </c>
      <c r="C15" s="4" t="s">
        <v>7</v>
      </c>
      <c r="D15" s="4">
        <f>3.2*0.6</f>
        <v>1.92</v>
      </c>
      <c r="E15" s="17">
        <v>14500</v>
      </c>
      <c r="F15" s="18">
        <f t="shared" si="1"/>
        <v>27840</v>
      </c>
      <c r="G15" s="17">
        <v>14500</v>
      </c>
      <c r="H15" s="24">
        <f t="shared" si="2"/>
        <v>27840</v>
      </c>
      <c r="I15" s="29"/>
      <c r="J15" s="21">
        <v>27840</v>
      </c>
      <c r="K15" s="29"/>
      <c r="L15" s="21">
        <v>27840</v>
      </c>
    </row>
    <row r="16" spans="1:16" x14ac:dyDescent="0.25">
      <c r="A16" s="4">
        <v>14</v>
      </c>
      <c r="B16" s="5" t="s">
        <v>19</v>
      </c>
      <c r="C16" s="4"/>
      <c r="D16" s="4"/>
      <c r="H16" s="25"/>
      <c r="I16" s="29"/>
      <c r="J16" s="20"/>
      <c r="K16" s="29"/>
      <c r="L16" s="20"/>
    </row>
    <row r="17" spans="1:12" x14ac:dyDescent="0.25">
      <c r="A17" s="4">
        <v>15</v>
      </c>
      <c r="B17" s="5" t="s">
        <v>9</v>
      </c>
      <c r="C17" s="4" t="s">
        <v>8</v>
      </c>
      <c r="D17" s="4">
        <v>4</v>
      </c>
      <c r="E17" s="17">
        <v>2500</v>
      </c>
      <c r="F17" s="18">
        <f t="shared" si="1"/>
        <v>10000</v>
      </c>
      <c r="G17" s="17">
        <v>2500</v>
      </c>
      <c r="H17" s="24">
        <f t="shared" si="2"/>
        <v>10000</v>
      </c>
      <c r="I17" s="29"/>
      <c r="J17" s="21">
        <v>10000</v>
      </c>
      <c r="K17" s="29"/>
      <c r="L17" s="21">
        <v>10000</v>
      </c>
    </row>
    <row r="18" spans="1:12" x14ac:dyDescent="0.25">
      <c r="A18" s="4">
        <v>16</v>
      </c>
      <c r="B18" s="5" t="s">
        <v>23</v>
      </c>
      <c r="C18" s="4" t="s">
        <v>10</v>
      </c>
      <c r="D18" s="4">
        <f>1.8+1.8+2.1</f>
        <v>5.7</v>
      </c>
      <c r="E18" s="17">
        <v>3500</v>
      </c>
      <c r="F18" s="18">
        <f t="shared" si="1"/>
        <v>19950</v>
      </c>
      <c r="G18" s="17">
        <v>3500</v>
      </c>
      <c r="H18" s="24">
        <f t="shared" si="2"/>
        <v>19950</v>
      </c>
      <c r="I18" s="30"/>
      <c r="J18" s="21">
        <v>19950</v>
      </c>
      <c r="K18" s="30"/>
      <c r="L18" s="21">
        <v>19950</v>
      </c>
    </row>
    <row r="19" spans="1:12" x14ac:dyDescent="0.25">
      <c r="A19" s="1"/>
      <c r="B19" s="8"/>
      <c r="C19" s="1"/>
      <c r="D19" s="1"/>
    </row>
    <row r="20" spans="1:12" ht="26.25" x14ac:dyDescent="0.25">
      <c r="A20" s="13"/>
      <c r="B20" s="15" t="s">
        <v>26</v>
      </c>
      <c r="C20" s="13"/>
      <c r="D20" s="13"/>
      <c r="E20" s="12"/>
      <c r="F20" s="19">
        <f>SUM(F3:F19)</f>
        <v>1082420</v>
      </c>
      <c r="G20" s="19"/>
      <c r="H20" s="26">
        <f>SUM(H3:H19)</f>
        <v>897420</v>
      </c>
      <c r="I20" s="26"/>
      <c r="J20" s="26">
        <f>SUM(J3:J19)</f>
        <v>908485</v>
      </c>
      <c r="K20" s="26"/>
      <c r="L20" s="26">
        <f>SUM(L3:L19)</f>
        <v>1207710</v>
      </c>
    </row>
    <row r="21" spans="1:12" ht="21" x14ac:dyDescent="0.25">
      <c r="A21" s="13"/>
      <c r="B21" s="14" t="s">
        <v>29</v>
      </c>
      <c r="C21" s="13"/>
      <c r="D21" s="13"/>
      <c r="E21" s="12"/>
      <c r="F21" s="12"/>
      <c r="G21" s="12"/>
      <c r="H21" s="12"/>
      <c r="I21" s="12"/>
      <c r="J21" s="12"/>
      <c r="K21" s="12"/>
      <c r="L21" s="12"/>
    </row>
    <row r="22" spans="1:12" ht="21" x14ac:dyDescent="0.25">
      <c r="A22" s="13"/>
      <c r="B22" s="14" t="s">
        <v>27</v>
      </c>
      <c r="C22" s="13"/>
      <c r="D22" s="13"/>
      <c r="E22" s="12"/>
      <c r="F22" s="12"/>
      <c r="G22" s="12"/>
      <c r="H22" s="12"/>
      <c r="I22" s="12"/>
      <c r="J22" s="12"/>
      <c r="K22" s="12"/>
      <c r="L22" s="12"/>
    </row>
    <row r="23" spans="1:12" ht="21" x14ac:dyDescent="0.25">
      <c r="A23" s="13"/>
      <c r="B23" s="14" t="s">
        <v>28</v>
      </c>
      <c r="C23" s="13"/>
      <c r="D23" s="13"/>
      <c r="E23" s="12"/>
      <c r="F23" s="12"/>
      <c r="G23" s="12"/>
      <c r="H23" s="12"/>
      <c r="I23" s="12"/>
      <c r="J23" s="12"/>
      <c r="K23" s="12"/>
      <c r="L23" s="12"/>
    </row>
    <row r="24" spans="1:12" x14ac:dyDescent="0.25">
      <c r="A24" s="1"/>
      <c r="B24" s="8"/>
      <c r="C24" s="1"/>
      <c r="D24" s="1"/>
      <c r="H24" s="22"/>
    </row>
    <row r="25" spans="1:12" x14ac:dyDescent="0.25">
      <c r="A25" s="1"/>
      <c r="B25" s="8"/>
      <c r="C25" s="1"/>
      <c r="D25" s="1"/>
    </row>
    <row r="26" spans="1:12" x14ac:dyDescent="0.25">
      <c r="A26" s="1"/>
      <c r="B26" s="8"/>
      <c r="C26" s="1"/>
      <c r="D26" s="1"/>
    </row>
    <row r="27" spans="1:12" x14ac:dyDescent="0.25">
      <c r="A27" s="1"/>
      <c r="B27" s="8"/>
      <c r="C27" s="1"/>
      <c r="D27" s="1"/>
    </row>
  </sheetData>
  <autoFilter ref="A2:D18"/>
  <mergeCells count="6">
    <mergeCell ref="E1:F1"/>
    <mergeCell ref="I1:J1"/>
    <mergeCell ref="K1:L1"/>
    <mergeCell ref="G1:H1"/>
    <mergeCell ref="I14:I18"/>
    <mergeCell ref="K14:K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Comparison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Mistry</dc:creator>
  <cp:lastModifiedBy>Sarvesh Patil</cp:lastModifiedBy>
  <cp:lastPrinted>2024-05-03T09:46:42Z</cp:lastPrinted>
  <dcterms:created xsi:type="dcterms:W3CDTF">2024-04-24T11:57:09Z</dcterms:created>
  <dcterms:modified xsi:type="dcterms:W3CDTF">2024-05-03T10:55:09Z</dcterms:modified>
</cp:coreProperties>
</file>