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Bangalore\Music System\"/>
    </mc:Choice>
  </mc:AlternateContent>
  <bookViews>
    <workbookView xWindow="-120" yWindow="-120" windowWidth="20730" windowHeight="11160"/>
  </bookViews>
  <sheets>
    <sheet name="Summery" sheetId="13" r:id="rId1"/>
    <sheet name="Wendy's" sheetId="5" r:id="rId2"/>
    <sheet name="James Martin" sheetId="4" r:id="rId3"/>
    <sheet name="Brioche" sheetId="6" r:id="rId4"/>
    <sheet name="KFC" sheetId="7" r:id="rId5"/>
    <sheet name="Jamie's Oliver" sheetId="8" r:id="rId6"/>
    <sheet name="The Irish House" sheetId="9" r:id="rId7"/>
    <sheet name="Bombay Brassarie" sheetId="11" r:id="rId8"/>
    <sheet name="Gully Kitchen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3" l="1"/>
  <c r="B11" i="13"/>
  <c r="B11" i="9"/>
  <c r="B10" i="13"/>
  <c r="B9" i="13"/>
  <c r="B8" i="13"/>
  <c r="B7" i="13"/>
  <c r="B6" i="13"/>
  <c r="B5" i="13"/>
  <c r="C13" i="13"/>
  <c r="B13" i="13" l="1"/>
  <c r="F7" i="11"/>
  <c r="F14" i="12"/>
  <c r="F15" i="12" s="1"/>
  <c r="F13" i="12"/>
  <c r="F12" i="12"/>
  <c r="F11" i="12"/>
  <c r="F10" i="12"/>
  <c r="F9" i="12"/>
  <c r="F8" i="12"/>
  <c r="F7" i="12"/>
  <c r="F6" i="12"/>
  <c r="F5" i="12"/>
  <c r="F14" i="11"/>
  <c r="F13" i="11"/>
  <c r="F12" i="11"/>
  <c r="F11" i="11"/>
  <c r="F10" i="11"/>
  <c r="F9" i="11"/>
  <c r="F8" i="11"/>
  <c r="F6" i="11"/>
  <c r="F5" i="11"/>
  <c r="F13" i="9"/>
  <c r="F12" i="9"/>
  <c r="F11" i="9"/>
  <c r="F10" i="9"/>
  <c r="F9" i="9"/>
  <c r="F8" i="9"/>
  <c r="F7" i="9"/>
  <c r="F6" i="9"/>
  <c r="F5" i="9"/>
  <c r="F14" i="9" s="1"/>
  <c r="F15" i="9" s="1"/>
  <c r="F13" i="8"/>
  <c r="F12" i="8"/>
  <c r="F11" i="8"/>
  <c r="F10" i="8"/>
  <c r="F9" i="8"/>
  <c r="F8" i="8"/>
  <c r="F7" i="8"/>
  <c r="F6" i="8"/>
  <c r="F5" i="8"/>
  <c r="F14" i="8" s="1"/>
  <c r="F15" i="8" s="1"/>
  <c r="F14" i="7"/>
  <c r="F15" i="7" s="1"/>
  <c r="F13" i="7"/>
  <c r="F12" i="7"/>
  <c r="F11" i="7"/>
  <c r="F10" i="7"/>
  <c r="F9" i="7"/>
  <c r="F8" i="7"/>
  <c r="F7" i="7"/>
  <c r="F6" i="7"/>
  <c r="F5" i="7"/>
  <c r="F13" i="6"/>
  <c r="F12" i="6"/>
  <c r="F11" i="6"/>
  <c r="F10" i="6"/>
  <c r="F9" i="6"/>
  <c r="F8" i="6"/>
  <c r="F7" i="6"/>
  <c r="F6" i="6"/>
  <c r="F5" i="6"/>
  <c r="F14" i="6" s="1"/>
  <c r="F15" i="6" s="1"/>
  <c r="F13" i="5"/>
  <c r="F12" i="5"/>
  <c r="F11" i="5"/>
  <c r="F10" i="5"/>
  <c r="F9" i="5"/>
  <c r="F8" i="5"/>
  <c r="F7" i="5"/>
  <c r="F6" i="5"/>
  <c r="F5" i="5"/>
  <c r="F14" i="5" s="1"/>
  <c r="F15" i="5" s="1"/>
  <c r="F14" i="4"/>
  <c r="F15" i="4" s="1"/>
  <c r="F6" i="4"/>
  <c r="F7" i="4"/>
  <c r="F8" i="4"/>
  <c r="F9" i="4"/>
  <c r="F10" i="4"/>
  <c r="F11" i="4"/>
  <c r="F12" i="4"/>
  <c r="F13" i="4"/>
  <c r="F5" i="4"/>
  <c r="F15" i="11" l="1"/>
  <c r="F16" i="11" s="1"/>
</calcChain>
</file>

<file path=xl/comments1.xml><?xml version="1.0" encoding="utf-8"?>
<comments xmlns="http://schemas.openxmlformats.org/spreadsheetml/2006/main">
  <authors>
    <author>Author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Speaker Model:- 47C/T of JBL brand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Wall Mounted woofer speakers</t>
        </r>
      </text>
    </comment>
  </commentList>
</comments>
</file>

<file path=xl/sharedStrings.xml><?xml version="1.0" encoding="utf-8"?>
<sst xmlns="http://schemas.openxmlformats.org/spreadsheetml/2006/main" count="253" uniqueCount="53">
  <si>
    <t>Item Description</t>
  </si>
  <si>
    <t>Qty</t>
  </si>
  <si>
    <t>Sr No.</t>
  </si>
  <si>
    <t>UOM</t>
  </si>
  <si>
    <t>Rate</t>
  </si>
  <si>
    <t>L 1</t>
  </si>
  <si>
    <t>Amount (before GST)</t>
  </si>
  <si>
    <t>Total (with GST)</t>
  </si>
  <si>
    <t>Compact Full-Range Pendant Speaker
Control 65P/T incorporates JBL’s exclusive RBI Radiation 
Boundary Integration technology to provide very consistent, 
wide coverage throughout the listening space. RBI Radiation 
Boundary Integrator Technology
120° conical coverage
5.25" (130 mm) low-frequency with silk-dome tweeter for 
high-fidelity sound quality
75 Watts, 8 ohms and 60W multi-tap transformer</t>
  </si>
  <si>
    <t>NOS</t>
  </si>
  <si>
    <t xml:space="preserve">mplifire JBL 240W Crown CSA 2X120W B with Mixer AMP
Model No- NCSA2120Z-U-IN </t>
  </si>
  <si>
    <t>2 Core1.5 Sqmm</t>
  </si>
  <si>
    <t>Laying of cable</t>
  </si>
  <si>
    <t>Cable Ties 6"</t>
  </si>
  <si>
    <t>4U Rack with glass front, lock &amp; key, Cable manager, Fan, PDU</t>
  </si>
  <si>
    <t xml:space="preserve">RCA Cable </t>
  </si>
  <si>
    <t>Freight Charges</t>
  </si>
  <si>
    <t>Installation &amp; Comissioning Charges</t>
  </si>
  <si>
    <t>RMT</t>
  </si>
  <si>
    <t>PKT</t>
  </si>
  <si>
    <t>JOB</t>
  </si>
  <si>
    <t>Total</t>
  </si>
  <si>
    <t>Target A Star</t>
  </si>
  <si>
    <t xml:space="preserve">Amplifire JBL 240W Crown CSA 2X120W B with 
Mixer AMP
Model No- NCSA2120Z-U-IN </t>
  </si>
  <si>
    <t>Wendy's, BLR</t>
  </si>
  <si>
    <t>James Martin, BLR</t>
  </si>
  <si>
    <t>Jamie's Oliver, BLR</t>
  </si>
  <si>
    <t>KFC, BLR</t>
  </si>
  <si>
    <t>Brioche, BLR</t>
  </si>
  <si>
    <t>The Irish House, BLR</t>
  </si>
  <si>
    <t>Bombay Brassarie, BLR</t>
  </si>
  <si>
    <t>Gully Kitchen, BLR</t>
  </si>
  <si>
    <t>3 Core Power Cable 1.5 sqmm</t>
  </si>
  <si>
    <t>Control 50 Pack Packaged Surface-Mount Subwoofer-Satellite Loudspeaker System The Control 50 Series subwoofer-satellite loudspeaker system provides high fidelity sound in restaurants, retail stores, music cafes, health clubs, theme bars, leisure venues, or any location where full-range high fidelity foreground/background music is required from surfacemount system. Versatile four satellite speaker system Stylish, unobtrusive design fits into a wide variety of decor High fidelity sound Selectable 70V/100V for distributed lines, or low impedance Wall-mount brackets include</t>
  </si>
  <si>
    <t>VENDOR DETAILS</t>
  </si>
  <si>
    <t>VENDOR NAME</t>
  </si>
  <si>
    <t>TARGET  A-STAR SURVILLANCE</t>
  </si>
  <si>
    <t>MUSIC SYSTEM SPECIFICATION</t>
  </si>
  <si>
    <t>Music Sysem with Model no.:- 65P/T JBL's Brand Speaker with JBL Amplifier and same the Music system will be Operated in the Offline (ie) Manually with USB/SD</t>
  </si>
  <si>
    <t>Music Sysem with Model no.:- 67P/T JBL's brand Speaker with JBL Amplifier with POE switch and same the Music system will be Operated in the ONLINE (ie) centralised music of all outlets</t>
  </si>
  <si>
    <t>OUTLET</t>
  </si>
  <si>
    <t>AMOUNT FOR OVERALL SETUP (AS PER ATTACHED QUOTE)</t>
  </si>
  <si>
    <t>REMARKS</t>
  </si>
  <si>
    <t>WENDY's</t>
  </si>
  <si>
    <t>BRIOCHE DOREE</t>
  </si>
  <si>
    <t>JAMES MARTIN KITCHEN</t>
  </si>
  <si>
    <t>GULLY KITCHEN</t>
  </si>
  <si>
    <t>KFC</t>
  </si>
  <si>
    <t>JAMIE OLIVER's PIZZERIA</t>
  </si>
  <si>
    <t>THE IRISH HOUSE</t>
  </si>
  <si>
    <t>BOMBAY BRASSERIE</t>
  </si>
  <si>
    <t>TOTAL AMOUNT (Incl. GST)</t>
  </si>
  <si>
    <t>LEWMINADIO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</si>
</sst>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6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b/>
      <sz val="12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20"/>
      <color rgb="FFFF0000"/>
      <name val="Calibri"/>
      <family val="2"/>
    </font>
    <font>
      <b/>
      <sz val="11"/>
      <name val="Calibri"/>
      <family val="2"/>
    </font>
    <font>
      <b/>
      <sz val="10"/>
      <name val="Cambria"/>
      <family val="1"/>
    </font>
    <font>
      <sz val="10"/>
      <name val="Cambria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4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wrapText="1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4" fillId="2" borderId="5" xfId="0" applyFont="1" applyFill="1" applyBorder="1" applyAlignment="1">
      <alignment wrapText="1"/>
    </xf>
    <xf numFmtId="0" fontId="5" fillId="3" borderId="3" xfId="0" applyFont="1" applyFill="1" applyBorder="1" applyAlignment="1">
      <alignment horizontal="center" vertical="center"/>
    </xf>
    <xf numFmtId="165" fontId="7" fillId="3" borderId="3" xfId="3" applyNumberFormat="1" applyFont="1" applyFill="1" applyBorder="1"/>
    <xf numFmtId="0" fontId="10" fillId="4" borderId="5" xfId="0" applyFont="1" applyFill="1" applyBorder="1" applyAlignment="1">
      <alignment wrapText="1"/>
    </xf>
    <xf numFmtId="0" fontId="11" fillId="4" borderId="3" xfId="0" applyFont="1" applyFill="1" applyBorder="1" applyAlignment="1">
      <alignment wrapText="1"/>
    </xf>
    <xf numFmtId="0" fontId="4" fillId="4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165" fontId="5" fillId="3" borderId="3" xfId="3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11" fillId="4" borderId="3" xfId="0" applyFont="1" applyFill="1" applyBorder="1" applyAlignment="1">
      <alignment horizontal="center" wrapText="1"/>
    </xf>
    <xf numFmtId="165" fontId="7" fillId="3" borderId="3" xfId="3" applyNumberFormat="1" applyFont="1" applyFill="1" applyBorder="1" applyAlignment="1">
      <alignment horizontal="center"/>
    </xf>
    <xf numFmtId="0" fontId="11" fillId="4" borderId="5" xfId="0" applyFont="1" applyFill="1" applyBorder="1" applyAlignment="1">
      <alignment wrapText="1"/>
    </xf>
    <xf numFmtId="0" fontId="11" fillId="4" borderId="5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wrapText="1"/>
    </xf>
    <xf numFmtId="0" fontId="10" fillId="4" borderId="8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" fillId="0" borderId="9" xfId="4" applyBorder="1" applyAlignment="1">
      <alignment horizontal="center" vertical="center"/>
    </xf>
    <xf numFmtId="0" fontId="12" fillId="5" borderId="10" xfId="4" applyFont="1" applyFill="1" applyBorder="1" applyAlignment="1">
      <alignment horizontal="center" vertical="center"/>
    </xf>
    <xf numFmtId="0" fontId="1" fillId="0" borderId="0" xfId="4" applyAlignment="1">
      <alignment horizontal="center" vertical="center"/>
    </xf>
    <xf numFmtId="0" fontId="12" fillId="6" borderId="10" xfId="4" applyFont="1" applyFill="1" applyBorder="1" applyAlignment="1">
      <alignment horizontal="center" vertical="center"/>
    </xf>
    <xf numFmtId="0" fontId="1" fillId="0" borderId="10" xfId="4" applyBorder="1" applyAlignment="1">
      <alignment horizontal="center" vertical="center"/>
    </xf>
    <xf numFmtId="0" fontId="12" fillId="7" borderId="10" xfId="4" applyFont="1" applyFill="1" applyBorder="1" applyAlignment="1">
      <alignment horizontal="center" vertical="center" wrapText="1"/>
    </xf>
    <xf numFmtId="0" fontId="13" fillId="7" borderId="10" xfId="4" applyFont="1" applyFill="1" applyBorder="1" applyAlignment="1">
      <alignment horizontal="center" vertical="center" wrapText="1"/>
    </xf>
    <xf numFmtId="0" fontId="12" fillId="8" borderId="10" xfId="4" applyFont="1" applyFill="1" applyBorder="1" applyAlignment="1">
      <alignment horizontal="center" vertical="center"/>
    </xf>
    <xf numFmtId="0" fontId="12" fillId="8" borderId="10" xfId="4" applyFont="1" applyFill="1" applyBorder="1" applyAlignment="1">
      <alignment horizontal="center" vertical="center" wrapText="1"/>
    </xf>
    <xf numFmtId="0" fontId="12" fillId="0" borderId="10" xfId="4" applyFont="1" applyBorder="1" applyAlignment="1">
      <alignment horizontal="center" vertical="center"/>
    </xf>
    <xf numFmtId="0" fontId="12" fillId="3" borderId="10" xfId="4" applyFont="1" applyFill="1" applyBorder="1" applyAlignment="1">
      <alignment horizontal="center" vertical="center"/>
    </xf>
    <xf numFmtId="165" fontId="1" fillId="0" borderId="10" xfId="3" applyNumberFormat="1" applyFont="1" applyBorder="1" applyAlignment="1">
      <alignment horizontal="center" vertical="center"/>
    </xf>
    <xf numFmtId="165" fontId="12" fillId="3" borderId="10" xfId="5" applyNumberFormat="1" applyFont="1" applyFill="1" applyBorder="1" applyAlignment="1">
      <alignment vertical="top"/>
    </xf>
  </cellXfs>
  <cellStyles count="6">
    <cellStyle name="Comma" xfId="3" builtinId="3"/>
    <cellStyle name="Comma 2" xfId="2"/>
    <cellStyle name="Comma 3" xfId="5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C9" sqref="C9"/>
    </sheetView>
  </sheetViews>
  <sheetFormatPr defaultColWidth="9.1796875" defaultRowHeight="14.5"/>
  <cols>
    <col min="1" max="1" width="24.81640625" style="34" bestFit="1" customWidth="1"/>
    <col min="2" max="2" width="30.26953125" style="34" customWidth="1"/>
    <col min="3" max="3" width="34.453125" style="34" customWidth="1"/>
    <col min="4" max="4" width="14.7265625" style="34" customWidth="1"/>
    <col min="5" max="16384" width="9.1796875" style="34"/>
  </cols>
  <sheetData>
    <row r="1" spans="1:4">
      <c r="A1" s="32"/>
      <c r="B1" s="33" t="s">
        <v>34</v>
      </c>
      <c r="C1" s="33"/>
      <c r="D1" s="33"/>
    </row>
    <row r="2" spans="1:4">
      <c r="A2" s="35" t="s">
        <v>35</v>
      </c>
      <c r="B2" s="35" t="s">
        <v>36</v>
      </c>
      <c r="C2" s="35" t="s">
        <v>52</v>
      </c>
      <c r="D2" s="36"/>
    </row>
    <row r="3" spans="1:4" ht="105.75" customHeight="1">
      <c r="A3" s="37" t="s">
        <v>37</v>
      </c>
      <c r="B3" s="38" t="s">
        <v>38</v>
      </c>
      <c r="C3" s="38" t="s">
        <v>39</v>
      </c>
      <c r="D3" s="36"/>
    </row>
    <row r="4" spans="1:4" ht="29">
      <c r="A4" s="39" t="s">
        <v>40</v>
      </c>
      <c r="B4" s="40" t="s">
        <v>41</v>
      </c>
      <c r="C4" s="40" t="s">
        <v>41</v>
      </c>
      <c r="D4" s="39" t="s">
        <v>42</v>
      </c>
    </row>
    <row r="5" spans="1:4">
      <c r="A5" s="41" t="s">
        <v>43</v>
      </c>
      <c r="B5" s="43">
        <f>'Wendy''s'!F15</f>
        <v>140042.4</v>
      </c>
      <c r="C5" s="43">
        <v>493379</v>
      </c>
      <c r="D5" s="36"/>
    </row>
    <row r="6" spans="1:4">
      <c r="A6" s="41" t="s">
        <v>44</v>
      </c>
      <c r="B6" s="43">
        <f>Brioche!F15</f>
        <v>140042.4</v>
      </c>
      <c r="C6" s="43">
        <v>545195</v>
      </c>
      <c r="D6" s="36"/>
    </row>
    <row r="7" spans="1:4">
      <c r="A7" s="41" t="s">
        <v>45</v>
      </c>
      <c r="B7" s="43">
        <f>'James Martin'!F15</f>
        <v>140042.4</v>
      </c>
      <c r="C7" s="43">
        <v>794173</v>
      </c>
      <c r="D7" s="36"/>
    </row>
    <row r="8" spans="1:4">
      <c r="A8" s="41" t="s">
        <v>46</v>
      </c>
      <c r="B8" s="43">
        <f>'Gully Kitchen'!F15</f>
        <v>160078.79999999999</v>
      </c>
      <c r="C8" s="43">
        <v>538584</v>
      </c>
      <c r="D8" s="36"/>
    </row>
    <row r="9" spans="1:4">
      <c r="A9" s="41" t="s">
        <v>47</v>
      </c>
      <c r="B9" s="43">
        <f>KFC!F15</f>
        <v>140042.4</v>
      </c>
      <c r="C9" s="43">
        <v>731572</v>
      </c>
      <c r="D9" s="36"/>
    </row>
    <row r="10" spans="1:4">
      <c r="A10" s="41" t="s">
        <v>48</v>
      </c>
      <c r="B10" s="43">
        <f>'Jamie''s Oliver'!F15</f>
        <v>140042.4</v>
      </c>
      <c r="C10" s="43">
        <v>503296</v>
      </c>
      <c r="D10" s="36"/>
    </row>
    <row r="11" spans="1:4">
      <c r="A11" s="41" t="s">
        <v>49</v>
      </c>
      <c r="B11" s="43">
        <f>'The Irish House'!F15</f>
        <v>160078.79999999999</v>
      </c>
      <c r="C11" s="43">
        <v>593705</v>
      </c>
      <c r="D11" s="36"/>
    </row>
    <row r="12" spans="1:4">
      <c r="A12" s="41" t="s">
        <v>50</v>
      </c>
      <c r="B12" s="43">
        <f>'Bombay Brassarie'!F16</f>
        <v>131210.1</v>
      </c>
      <c r="C12" s="43">
        <v>536466</v>
      </c>
      <c r="D12" s="36"/>
    </row>
    <row r="13" spans="1:4">
      <c r="A13" s="42" t="s">
        <v>51</v>
      </c>
      <c r="B13" s="44">
        <f>SUM(B5:B12)</f>
        <v>1151579.7000000002</v>
      </c>
      <c r="C13" s="44">
        <f>SUM(C5:C12)</f>
        <v>4736370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showGridLines="0" topLeftCell="A6" zoomScale="107" zoomScaleNormal="100" workbookViewId="0">
      <selection activeCell="H5" sqref="H5"/>
    </sheetView>
  </sheetViews>
  <sheetFormatPr defaultRowHeight="14.5"/>
  <cols>
    <col min="1" max="1" width="8.7265625" style="1"/>
    <col min="2" max="2" width="52.90625" style="2" customWidth="1"/>
    <col min="3" max="3" width="5.453125" bestFit="1" customWidth="1"/>
    <col min="4" max="4" width="6.6328125" style="1" customWidth="1"/>
    <col min="5" max="5" width="8.08984375" style="1" customWidth="1"/>
    <col min="6" max="6" width="11.90625" customWidth="1"/>
  </cols>
  <sheetData>
    <row r="2" spans="1:6" ht="15" thickBot="1"/>
    <row r="3" spans="1:6" s="2" customFormat="1" ht="31" customHeight="1" thickBot="1">
      <c r="A3" s="8"/>
      <c r="B3" s="24" t="s">
        <v>24</v>
      </c>
      <c r="C3" s="25"/>
      <c r="D3" s="26"/>
      <c r="E3" s="27" t="s">
        <v>22</v>
      </c>
      <c r="F3" s="28"/>
    </row>
    <row r="4" spans="1:6" s="2" customFormat="1" ht="31.5" customHeight="1">
      <c r="A4" s="4" t="s">
        <v>2</v>
      </c>
      <c r="B4" s="9" t="s">
        <v>0</v>
      </c>
      <c r="C4" s="9" t="s">
        <v>3</v>
      </c>
      <c r="D4" s="15" t="s">
        <v>1</v>
      </c>
      <c r="E4" s="17" t="s">
        <v>4</v>
      </c>
      <c r="F4" s="5" t="s">
        <v>6</v>
      </c>
    </row>
    <row r="5" spans="1:6" s="2" customFormat="1" ht="113.5">
      <c r="A5" s="4"/>
      <c r="B5" s="12" t="s">
        <v>8</v>
      </c>
      <c r="C5" s="20" t="s">
        <v>9</v>
      </c>
      <c r="D5" s="21">
        <v>3</v>
      </c>
      <c r="E5" s="18">
        <v>16980</v>
      </c>
      <c r="F5" s="13">
        <f>E5*D5</f>
        <v>50940</v>
      </c>
    </row>
    <row r="6" spans="1:6" s="2" customFormat="1" ht="38.5">
      <c r="A6" s="4"/>
      <c r="B6" s="12" t="s">
        <v>23</v>
      </c>
      <c r="C6" s="20" t="s">
        <v>9</v>
      </c>
      <c r="D6" s="21">
        <v>1</v>
      </c>
      <c r="E6" s="18">
        <v>39930</v>
      </c>
      <c r="F6" s="13">
        <f t="shared" ref="F6:F13" si="0">E6*D6</f>
        <v>39930</v>
      </c>
    </row>
    <row r="7" spans="1:6" s="2" customFormat="1" ht="15" customHeight="1">
      <c r="A7" s="4"/>
      <c r="B7" s="12" t="s">
        <v>11</v>
      </c>
      <c r="C7" s="20" t="s">
        <v>18</v>
      </c>
      <c r="D7" s="21">
        <v>150</v>
      </c>
      <c r="E7" s="18">
        <v>105</v>
      </c>
      <c r="F7" s="13">
        <f t="shared" si="0"/>
        <v>15750</v>
      </c>
    </row>
    <row r="8" spans="1:6" s="2" customFormat="1" ht="15" customHeight="1">
      <c r="A8" s="4"/>
      <c r="B8" s="12" t="s">
        <v>12</v>
      </c>
      <c r="C8" s="20" t="s">
        <v>18</v>
      </c>
      <c r="D8" s="21">
        <v>150</v>
      </c>
      <c r="E8" s="18">
        <v>10</v>
      </c>
      <c r="F8" s="13">
        <f t="shared" si="0"/>
        <v>1500</v>
      </c>
    </row>
    <row r="9" spans="1:6" s="2" customFormat="1" ht="15" customHeight="1">
      <c r="A9" s="4"/>
      <c r="B9" s="12" t="s">
        <v>13</v>
      </c>
      <c r="C9" s="20" t="s">
        <v>19</v>
      </c>
      <c r="D9" s="21">
        <v>1</v>
      </c>
      <c r="E9" s="18">
        <v>330</v>
      </c>
      <c r="F9" s="13">
        <f t="shared" si="0"/>
        <v>330</v>
      </c>
    </row>
    <row r="10" spans="1:6" s="2" customFormat="1">
      <c r="A10" s="4"/>
      <c r="B10" s="12" t="s">
        <v>14</v>
      </c>
      <c r="C10" s="20" t="s">
        <v>9</v>
      </c>
      <c r="D10" s="21">
        <v>1</v>
      </c>
      <c r="E10" s="18">
        <v>4200</v>
      </c>
      <c r="F10" s="13">
        <f t="shared" si="0"/>
        <v>4200</v>
      </c>
    </row>
    <row r="11" spans="1:6" s="2" customFormat="1" ht="15" customHeight="1">
      <c r="A11" s="4"/>
      <c r="B11" s="12" t="s">
        <v>15</v>
      </c>
      <c r="C11" s="20" t="s">
        <v>9</v>
      </c>
      <c r="D11" s="21">
        <v>1</v>
      </c>
      <c r="E11" s="18">
        <v>780</v>
      </c>
      <c r="F11" s="13">
        <f t="shared" si="0"/>
        <v>780</v>
      </c>
    </row>
    <row r="12" spans="1:6" s="2" customFormat="1" ht="15" customHeight="1">
      <c r="A12" s="4"/>
      <c r="B12" s="12" t="s">
        <v>16</v>
      </c>
      <c r="C12" s="20" t="s">
        <v>20</v>
      </c>
      <c r="D12" s="21">
        <v>1</v>
      </c>
      <c r="E12" s="18">
        <v>1050</v>
      </c>
      <c r="F12" s="13">
        <f t="shared" si="0"/>
        <v>1050</v>
      </c>
    </row>
    <row r="13" spans="1:6" s="2" customFormat="1" ht="15" customHeight="1">
      <c r="A13" s="4"/>
      <c r="B13" s="12" t="s">
        <v>17</v>
      </c>
      <c r="C13" s="20" t="s">
        <v>20</v>
      </c>
      <c r="D13" s="21">
        <v>1</v>
      </c>
      <c r="E13" s="18">
        <v>4200</v>
      </c>
      <c r="F13" s="13">
        <f t="shared" si="0"/>
        <v>4200</v>
      </c>
    </row>
    <row r="14" spans="1:6" s="2" customFormat="1" ht="15" customHeight="1">
      <c r="A14" s="4"/>
      <c r="B14" s="14" t="s">
        <v>21</v>
      </c>
      <c r="C14" s="29"/>
      <c r="D14" s="30"/>
      <c r="E14" s="31"/>
      <c r="F14" s="13">
        <f>SUM(F5:F13)</f>
        <v>118680</v>
      </c>
    </row>
    <row r="15" spans="1:6" s="3" customFormat="1" ht="15.5">
      <c r="A15" s="6"/>
      <c r="B15" s="22" t="s">
        <v>7</v>
      </c>
      <c r="C15" s="10"/>
      <c r="D15" s="16"/>
      <c r="E15" s="19"/>
      <c r="F15" s="11">
        <f>F14*1.18</f>
        <v>140042.4</v>
      </c>
    </row>
    <row r="16" spans="1:6" ht="26">
      <c r="B16" s="23"/>
      <c r="F16" s="7" t="s">
        <v>5</v>
      </c>
    </row>
  </sheetData>
  <mergeCells count="3">
    <mergeCell ref="B3:D3"/>
    <mergeCell ref="E3:F3"/>
    <mergeCell ref="C14:E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showGridLines="0" topLeftCell="A6" zoomScale="107" zoomScaleNormal="100" workbookViewId="0">
      <selection activeCell="B7" sqref="B7"/>
    </sheetView>
  </sheetViews>
  <sheetFormatPr defaultRowHeight="14.5"/>
  <cols>
    <col min="1" max="1" width="8.7265625" style="1"/>
    <col min="2" max="2" width="52.90625" style="2" customWidth="1"/>
    <col min="3" max="3" width="5.453125" bestFit="1" customWidth="1"/>
    <col min="4" max="4" width="6.6328125" style="1" customWidth="1"/>
    <col min="5" max="5" width="8.08984375" style="1" customWidth="1"/>
    <col min="6" max="6" width="11.90625" customWidth="1"/>
  </cols>
  <sheetData>
    <row r="2" spans="1:6" ht="15" thickBot="1"/>
    <row r="3" spans="1:6" s="2" customFormat="1" ht="31" customHeight="1" thickBot="1">
      <c r="A3" s="8"/>
      <c r="B3" s="24" t="s">
        <v>25</v>
      </c>
      <c r="C3" s="25"/>
      <c r="D3" s="26"/>
      <c r="E3" s="27" t="s">
        <v>22</v>
      </c>
      <c r="F3" s="28"/>
    </row>
    <row r="4" spans="1:6" s="2" customFormat="1" ht="31.5" customHeight="1">
      <c r="A4" s="4" t="s">
        <v>2</v>
      </c>
      <c r="B4" s="9" t="s">
        <v>0</v>
      </c>
      <c r="C4" s="9" t="s">
        <v>3</v>
      </c>
      <c r="D4" s="15" t="s">
        <v>1</v>
      </c>
      <c r="E4" s="17" t="s">
        <v>4</v>
      </c>
      <c r="F4" s="5" t="s">
        <v>6</v>
      </c>
    </row>
    <row r="5" spans="1:6" s="2" customFormat="1" ht="113.5">
      <c r="A5" s="4"/>
      <c r="B5" s="12" t="s">
        <v>8</v>
      </c>
      <c r="C5" s="20" t="s">
        <v>9</v>
      </c>
      <c r="D5" s="21">
        <v>3</v>
      </c>
      <c r="E5" s="18">
        <v>16980</v>
      </c>
      <c r="F5" s="13">
        <f>E5*D5</f>
        <v>50940</v>
      </c>
    </row>
    <row r="6" spans="1:6" s="2" customFormat="1" ht="26">
      <c r="A6" s="4"/>
      <c r="B6" s="12" t="s">
        <v>10</v>
      </c>
      <c r="C6" s="20" t="s">
        <v>9</v>
      </c>
      <c r="D6" s="21">
        <v>1</v>
      </c>
      <c r="E6" s="18">
        <v>39930</v>
      </c>
      <c r="F6" s="13">
        <f t="shared" ref="F6:F13" si="0">E6*D6</f>
        <v>39930</v>
      </c>
    </row>
    <row r="7" spans="1:6" s="2" customFormat="1" ht="15" customHeight="1">
      <c r="A7" s="4"/>
      <c r="B7" s="12" t="s">
        <v>11</v>
      </c>
      <c r="C7" s="20" t="s">
        <v>18</v>
      </c>
      <c r="D7" s="21">
        <v>150</v>
      </c>
      <c r="E7" s="18">
        <v>105</v>
      </c>
      <c r="F7" s="13">
        <f t="shared" si="0"/>
        <v>15750</v>
      </c>
    </row>
    <row r="8" spans="1:6" s="2" customFormat="1" ht="15" customHeight="1">
      <c r="A8" s="4"/>
      <c r="B8" s="12" t="s">
        <v>12</v>
      </c>
      <c r="C8" s="20" t="s">
        <v>18</v>
      </c>
      <c r="D8" s="21">
        <v>150</v>
      </c>
      <c r="E8" s="18">
        <v>10</v>
      </c>
      <c r="F8" s="13">
        <f t="shared" si="0"/>
        <v>1500</v>
      </c>
    </row>
    <row r="9" spans="1:6" s="2" customFormat="1" ht="15" customHeight="1">
      <c r="A9" s="4"/>
      <c r="B9" s="12" t="s">
        <v>13</v>
      </c>
      <c r="C9" s="20" t="s">
        <v>19</v>
      </c>
      <c r="D9" s="21">
        <v>1</v>
      </c>
      <c r="E9" s="18">
        <v>330</v>
      </c>
      <c r="F9" s="13">
        <f t="shared" si="0"/>
        <v>330</v>
      </c>
    </row>
    <row r="10" spans="1:6" s="2" customFormat="1">
      <c r="A10" s="4"/>
      <c r="B10" s="12" t="s">
        <v>14</v>
      </c>
      <c r="C10" s="20" t="s">
        <v>9</v>
      </c>
      <c r="D10" s="21">
        <v>1</v>
      </c>
      <c r="E10" s="18">
        <v>4200</v>
      </c>
      <c r="F10" s="13">
        <f t="shared" si="0"/>
        <v>4200</v>
      </c>
    </row>
    <row r="11" spans="1:6" s="2" customFormat="1" ht="15" customHeight="1">
      <c r="A11" s="4"/>
      <c r="B11" s="12" t="s">
        <v>15</v>
      </c>
      <c r="C11" s="20" t="s">
        <v>9</v>
      </c>
      <c r="D11" s="21">
        <v>1</v>
      </c>
      <c r="E11" s="18">
        <v>780</v>
      </c>
      <c r="F11" s="13">
        <f t="shared" si="0"/>
        <v>780</v>
      </c>
    </row>
    <row r="12" spans="1:6" s="2" customFormat="1" ht="15" customHeight="1">
      <c r="A12" s="4"/>
      <c r="B12" s="12" t="s">
        <v>16</v>
      </c>
      <c r="C12" s="20" t="s">
        <v>20</v>
      </c>
      <c r="D12" s="21">
        <v>1</v>
      </c>
      <c r="E12" s="18">
        <v>1050</v>
      </c>
      <c r="F12" s="13">
        <f t="shared" si="0"/>
        <v>1050</v>
      </c>
    </row>
    <row r="13" spans="1:6" s="2" customFormat="1" ht="15" customHeight="1">
      <c r="A13" s="4"/>
      <c r="B13" s="12" t="s">
        <v>17</v>
      </c>
      <c r="C13" s="20" t="s">
        <v>20</v>
      </c>
      <c r="D13" s="21">
        <v>1</v>
      </c>
      <c r="E13" s="18">
        <v>4200</v>
      </c>
      <c r="F13" s="13">
        <f t="shared" si="0"/>
        <v>4200</v>
      </c>
    </row>
    <row r="14" spans="1:6" s="2" customFormat="1" ht="15" customHeight="1">
      <c r="A14" s="4"/>
      <c r="B14" s="14" t="s">
        <v>21</v>
      </c>
      <c r="C14" s="29"/>
      <c r="D14" s="30"/>
      <c r="E14" s="31"/>
      <c r="F14" s="13">
        <f>SUM(F5:F13)</f>
        <v>118680</v>
      </c>
    </row>
    <row r="15" spans="1:6" s="3" customFormat="1" ht="15.5">
      <c r="A15" s="6"/>
      <c r="B15" s="22" t="s">
        <v>7</v>
      </c>
      <c r="C15" s="10"/>
      <c r="D15" s="16"/>
      <c r="E15" s="19"/>
      <c r="F15" s="11">
        <f>F14*1.18</f>
        <v>140042.4</v>
      </c>
    </row>
    <row r="16" spans="1:6" ht="26">
      <c r="B16" s="23"/>
      <c r="F16" s="7" t="s">
        <v>5</v>
      </c>
    </row>
  </sheetData>
  <mergeCells count="3">
    <mergeCell ref="E3:F3"/>
    <mergeCell ref="B3:D3"/>
    <mergeCell ref="C14:E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showGridLines="0" topLeftCell="A6" zoomScale="107" zoomScaleNormal="100" workbookViewId="0">
      <selection activeCell="B10" sqref="B10"/>
    </sheetView>
  </sheetViews>
  <sheetFormatPr defaultRowHeight="14.5"/>
  <cols>
    <col min="1" max="1" width="8.7265625" style="1"/>
    <col min="2" max="2" width="52.90625" style="2" customWidth="1"/>
    <col min="3" max="3" width="5.453125" bestFit="1" customWidth="1"/>
    <col min="4" max="4" width="6.6328125" style="1" customWidth="1"/>
    <col min="5" max="5" width="8.08984375" style="1" customWidth="1"/>
    <col min="6" max="6" width="11.90625" customWidth="1"/>
  </cols>
  <sheetData>
    <row r="2" spans="1:6" ht="15" thickBot="1"/>
    <row r="3" spans="1:6" s="2" customFormat="1" ht="31" customHeight="1" thickBot="1">
      <c r="A3" s="8"/>
      <c r="B3" s="24" t="s">
        <v>28</v>
      </c>
      <c r="C3" s="25"/>
      <c r="D3" s="26"/>
      <c r="E3" s="27" t="s">
        <v>22</v>
      </c>
      <c r="F3" s="28"/>
    </row>
    <row r="4" spans="1:6" s="2" customFormat="1" ht="31.5" customHeight="1">
      <c r="A4" s="4" t="s">
        <v>2</v>
      </c>
      <c r="B4" s="9" t="s">
        <v>0</v>
      </c>
      <c r="C4" s="9" t="s">
        <v>3</v>
      </c>
      <c r="D4" s="15" t="s">
        <v>1</v>
      </c>
      <c r="E4" s="17" t="s">
        <v>4</v>
      </c>
      <c r="F4" s="5" t="s">
        <v>6</v>
      </c>
    </row>
    <row r="5" spans="1:6" s="2" customFormat="1" ht="113.5">
      <c r="A5" s="4"/>
      <c r="B5" s="12" t="s">
        <v>8</v>
      </c>
      <c r="C5" s="20" t="s">
        <v>9</v>
      </c>
      <c r="D5" s="21">
        <v>3</v>
      </c>
      <c r="E5" s="18">
        <v>16980</v>
      </c>
      <c r="F5" s="13">
        <f>E5*D5</f>
        <v>50940</v>
      </c>
    </row>
    <row r="6" spans="1:6" s="2" customFormat="1" ht="26">
      <c r="A6" s="4"/>
      <c r="B6" s="12" t="s">
        <v>10</v>
      </c>
      <c r="C6" s="20" t="s">
        <v>9</v>
      </c>
      <c r="D6" s="21">
        <v>1</v>
      </c>
      <c r="E6" s="18">
        <v>39930</v>
      </c>
      <c r="F6" s="13">
        <f t="shared" ref="F6:F13" si="0">E6*D6</f>
        <v>39930</v>
      </c>
    </row>
    <row r="7" spans="1:6" s="2" customFormat="1" ht="15" customHeight="1">
      <c r="A7" s="4"/>
      <c r="B7" s="12" t="s">
        <v>11</v>
      </c>
      <c r="C7" s="20" t="s">
        <v>18</v>
      </c>
      <c r="D7" s="21">
        <v>150</v>
      </c>
      <c r="E7" s="18">
        <v>105</v>
      </c>
      <c r="F7" s="13">
        <f t="shared" si="0"/>
        <v>15750</v>
      </c>
    </row>
    <row r="8" spans="1:6" s="2" customFormat="1" ht="15" customHeight="1">
      <c r="A8" s="4"/>
      <c r="B8" s="12" t="s">
        <v>12</v>
      </c>
      <c r="C8" s="20" t="s">
        <v>18</v>
      </c>
      <c r="D8" s="21">
        <v>150</v>
      </c>
      <c r="E8" s="18">
        <v>10</v>
      </c>
      <c r="F8" s="13">
        <f t="shared" si="0"/>
        <v>1500</v>
      </c>
    </row>
    <row r="9" spans="1:6" s="2" customFormat="1" ht="15" customHeight="1">
      <c r="A9" s="4"/>
      <c r="B9" s="12" t="s">
        <v>13</v>
      </c>
      <c r="C9" s="20" t="s">
        <v>19</v>
      </c>
      <c r="D9" s="21">
        <v>1</v>
      </c>
      <c r="E9" s="18">
        <v>330</v>
      </c>
      <c r="F9" s="13">
        <f t="shared" si="0"/>
        <v>330</v>
      </c>
    </row>
    <row r="10" spans="1:6" s="2" customFormat="1">
      <c r="A10" s="4"/>
      <c r="B10" s="12" t="s">
        <v>14</v>
      </c>
      <c r="C10" s="20" t="s">
        <v>9</v>
      </c>
      <c r="D10" s="21">
        <v>1</v>
      </c>
      <c r="E10" s="18">
        <v>4200</v>
      </c>
      <c r="F10" s="13">
        <f t="shared" si="0"/>
        <v>4200</v>
      </c>
    </row>
    <row r="11" spans="1:6" s="2" customFormat="1" ht="15" customHeight="1">
      <c r="A11" s="4"/>
      <c r="B11" s="12" t="s">
        <v>15</v>
      </c>
      <c r="C11" s="20" t="s">
        <v>9</v>
      </c>
      <c r="D11" s="21">
        <v>1</v>
      </c>
      <c r="E11" s="18">
        <v>780</v>
      </c>
      <c r="F11" s="13">
        <f t="shared" si="0"/>
        <v>780</v>
      </c>
    </row>
    <row r="12" spans="1:6" s="2" customFormat="1" ht="15" customHeight="1">
      <c r="A12" s="4"/>
      <c r="B12" s="12" t="s">
        <v>16</v>
      </c>
      <c r="C12" s="20" t="s">
        <v>20</v>
      </c>
      <c r="D12" s="21">
        <v>1</v>
      </c>
      <c r="E12" s="18">
        <v>1050</v>
      </c>
      <c r="F12" s="13">
        <f t="shared" si="0"/>
        <v>1050</v>
      </c>
    </row>
    <row r="13" spans="1:6" s="2" customFormat="1" ht="15" customHeight="1">
      <c r="A13" s="4"/>
      <c r="B13" s="12" t="s">
        <v>17</v>
      </c>
      <c r="C13" s="20" t="s">
        <v>20</v>
      </c>
      <c r="D13" s="21">
        <v>1</v>
      </c>
      <c r="E13" s="18">
        <v>4200</v>
      </c>
      <c r="F13" s="13">
        <f t="shared" si="0"/>
        <v>4200</v>
      </c>
    </row>
    <row r="14" spans="1:6" s="2" customFormat="1" ht="15" customHeight="1">
      <c r="A14" s="4"/>
      <c r="B14" s="14" t="s">
        <v>21</v>
      </c>
      <c r="C14" s="29"/>
      <c r="D14" s="30"/>
      <c r="E14" s="31"/>
      <c r="F14" s="13">
        <f>SUM(F5:F13)</f>
        <v>118680</v>
      </c>
    </row>
    <row r="15" spans="1:6" s="3" customFormat="1" ht="15.5">
      <c r="A15" s="6"/>
      <c r="B15" s="22" t="s">
        <v>7</v>
      </c>
      <c r="C15" s="10"/>
      <c r="D15" s="16"/>
      <c r="E15" s="19"/>
      <c r="F15" s="11">
        <f>F14*1.18</f>
        <v>140042.4</v>
      </c>
    </row>
    <row r="16" spans="1:6" ht="26">
      <c r="B16" s="23"/>
      <c r="F16" s="7" t="s">
        <v>5</v>
      </c>
    </row>
  </sheetData>
  <mergeCells count="3">
    <mergeCell ref="B3:D3"/>
    <mergeCell ref="E3:F3"/>
    <mergeCell ref="C14:E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showGridLines="0" topLeftCell="A5" zoomScale="107" zoomScaleNormal="100" workbookViewId="0">
      <selection activeCell="B4" sqref="B4"/>
    </sheetView>
  </sheetViews>
  <sheetFormatPr defaultRowHeight="14.5"/>
  <cols>
    <col min="1" max="1" width="8.7265625" style="1"/>
    <col min="2" max="2" width="52.90625" style="2" customWidth="1"/>
    <col min="3" max="3" width="5.453125" bestFit="1" customWidth="1"/>
    <col min="4" max="4" width="6.6328125" style="1" customWidth="1"/>
    <col min="5" max="5" width="8.08984375" style="1" customWidth="1"/>
    <col min="6" max="6" width="11.90625" customWidth="1"/>
  </cols>
  <sheetData>
    <row r="2" spans="1:6" ht="15" thickBot="1"/>
    <row r="3" spans="1:6" s="2" customFormat="1" ht="31" customHeight="1" thickBot="1">
      <c r="A3" s="8"/>
      <c r="B3" s="24" t="s">
        <v>27</v>
      </c>
      <c r="C3" s="25"/>
      <c r="D3" s="26"/>
      <c r="E3" s="27" t="s">
        <v>22</v>
      </c>
      <c r="F3" s="28"/>
    </row>
    <row r="4" spans="1:6" s="2" customFormat="1" ht="31.5" customHeight="1">
      <c r="A4" s="4" t="s">
        <v>2</v>
      </c>
      <c r="B4" s="9" t="s">
        <v>0</v>
      </c>
      <c r="C4" s="9" t="s">
        <v>3</v>
      </c>
      <c r="D4" s="15" t="s">
        <v>1</v>
      </c>
      <c r="E4" s="17" t="s">
        <v>4</v>
      </c>
      <c r="F4" s="5" t="s">
        <v>6</v>
      </c>
    </row>
    <row r="5" spans="1:6" s="2" customFormat="1" ht="113.5">
      <c r="A5" s="4"/>
      <c r="B5" s="12" t="s">
        <v>8</v>
      </c>
      <c r="C5" s="20" t="s">
        <v>9</v>
      </c>
      <c r="D5" s="21">
        <v>3</v>
      </c>
      <c r="E5" s="18">
        <v>16980</v>
      </c>
      <c r="F5" s="13">
        <f>E5*D5</f>
        <v>50940</v>
      </c>
    </row>
    <row r="6" spans="1:6" s="2" customFormat="1" ht="26">
      <c r="A6" s="4"/>
      <c r="B6" s="12" t="s">
        <v>10</v>
      </c>
      <c r="C6" s="20" t="s">
        <v>9</v>
      </c>
      <c r="D6" s="21">
        <v>1</v>
      </c>
      <c r="E6" s="18">
        <v>39930</v>
      </c>
      <c r="F6" s="13">
        <f t="shared" ref="F6:F13" si="0">E6*D6</f>
        <v>39930</v>
      </c>
    </row>
    <row r="7" spans="1:6" s="2" customFormat="1" ht="15" customHeight="1">
      <c r="A7" s="4"/>
      <c r="B7" s="12" t="s">
        <v>11</v>
      </c>
      <c r="C7" s="20" t="s">
        <v>18</v>
      </c>
      <c r="D7" s="21">
        <v>150</v>
      </c>
      <c r="E7" s="18">
        <v>105</v>
      </c>
      <c r="F7" s="13">
        <f t="shared" si="0"/>
        <v>15750</v>
      </c>
    </row>
    <row r="8" spans="1:6" s="2" customFormat="1" ht="15" customHeight="1">
      <c r="A8" s="4"/>
      <c r="B8" s="12" t="s">
        <v>12</v>
      </c>
      <c r="C8" s="20" t="s">
        <v>18</v>
      </c>
      <c r="D8" s="21">
        <v>150</v>
      </c>
      <c r="E8" s="18">
        <v>10</v>
      </c>
      <c r="F8" s="13">
        <f t="shared" si="0"/>
        <v>1500</v>
      </c>
    </row>
    <row r="9" spans="1:6" s="2" customFormat="1" ht="15" customHeight="1">
      <c r="A9" s="4"/>
      <c r="B9" s="12" t="s">
        <v>13</v>
      </c>
      <c r="C9" s="20" t="s">
        <v>19</v>
      </c>
      <c r="D9" s="21">
        <v>1</v>
      </c>
      <c r="E9" s="18">
        <v>330</v>
      </c>
      <c r="F9" s="13">
        <f t="shared" si="0"/>
        <v>330</v>
      </c>
    </row>
    <row r="10" spans="1:6" s="2" customFormat="1">
      <c r="A10" s="4"/>
      <c r="B10" s="12" t="s">
        <v>14</v>
      </c>
      <c r="C10" s="20" t="s">
        <v>9</v>
      </c>
      <c r="D10" s="21">
        <v>1</v>
      </c>
      <c r="E10" s="18">
        <v>4200</v>
      </c>
      <c r="F10" s="13">
        <f t="shared" si="0"/>
        <v>4200</v>
      </c>
    </row>
    <row r="11" spans="1:6" s="2" customFormat="1" ht="15" customHeight="1">
      <c r="A11" s="4"/>
      <c r="B11" s="12" t="s">
        <v>15</v>
      </c>
      <c r="C11" s="20" t="s">
        <v>9</v>
      </c>
      <c r="D11" s="21">
        <v>1</v>
      </c>
      <c r="E11" s="18">
        <v>780</v>
      </c>
      <c r="F11" s="13">
        <f t="shared" si="0"/>
        <v>780</v>
      </c>
    </row>
    <row r="12" spans="1:6" s="2" customFormat="1" ht="15" customHeight="1">
      <c r="A12" s="4"/>
      <c r="B12" s="12" t="s">
        <v>16</v>
      </c>
      <c r="C12" s="20" t="s">
        <v>20</v>
      </c>
      <c r="D12" s="21">
        <v>1</v>
      </c>
      <c r="E12" s="18">
        <v>1050</v>
      </c>
      <c r="F12" s="13">
        <f t="shared" si="0"/>
        <v>1050</v>
      </c>
    </row>
    <row r="13" spans="1:6" s="2" customFormat="1" ht="15" customHeight="1">
      <c r="A13" s="4"/>
      <c r="B13" s="12" t="s">
        <v>17</v>
      </c>
      <c r="C13" s="20" t="s">
        <v>20</v>
      </c>
      <c r="D13" s="21">
        <v>1</v>
      </c>
      <c r="E13" s="18">
        <v>4200</v>
      </c>
      <c r="F13" s="13">
        <f t="shared" si="0"/>
        <v>4200</v>
      </c>
    </row>
    <row r="14" spans="1:6" s="2" customFormat="1" ht="15" customHeight="1">
      <c r="A14" s="4"/>
      <c r="B14" s="14" t="s">
        <v>21</v>
      </c>
      <c r="C14" s="29"/>
      <c r="D14" s="30"/>
      <c r="E14" s="31"/>
      <c r="F14" s="13">
        <f>SUM(F5:F13)</f>
        <v>118680</v>
      </c>
    </row>
    <row r="15" spans="1:6" s="3" customFormat="1" ht="15.5">
      <c r="A15" s="6"/>
      <c r="B15" s="22" t="s">
        <v>7</v>
      </c>
      <c r="C15" s="10"/>
      <c r="D15" s="16"/>
      <c r="E15" s="19"/>
      <c r="F15" s="11">
        <f>F14*1.18</f>
        <v>140042.4</v>
      </c>
    </row>
    <row r="16" spans="1:6" ht="26">
      <c r="B16" s="23"/>
      <c r="F16" s="7" t="s">
        <v>5</v>
      </c>
    </row>
  </sheetData>
  <mergeCells count="3">
    <mergeCell ref="B3:D3"/>
    <mergeCell ref="E3:F3"/>
    <mergeCell ref="C14:E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showGridLines="0" topLeftCell="A5" zoomScale="107" zoomScaleNormal="100" workbookViewId="0">
      <selection activeCell="B3" sqref="B3:D3"/>
    </sheetView>
  </sheetViews>
  <sheetFormatPr defaultRowHeight="14.5"/>
  <cols>
    <col min="1" max="1" width="8.7265625" style="1"/>
    <col min="2" max="2" width="52.90625" style="2" customWidth="1"/>
    <col min="3" max="3" width="5.453125" bestFit="1" customWidth="1"/>
    <col min="4" max="4" width="6.6328125" style="1" customWidth="1"/>
    <col min="5" max="5" width="8.08984375" style="1" customWidth="1"/>
    <col min="6" max="6" width="11.90625" customWidth="1"/>
  </cols>
  <sheetData>
    <row r="2" spans="1:6" ht="15" thickBot="1"/>
    <row r="3" spans="1:6" s="2" customFormat="1" ht="31" customHeight="1" thickBot="1">
      <c r="A3" s="8"/>
      <c r="B3" s="24" t="s">
        <v>26</v>
      </c>
      <c r="C3" s="25"/>
      <c r="D3" s="26"/>
      <c r="E3" s="27" t="s">
        <v>22</v>
      </c>
      <c r="F3" s="28"/>
    </row>
    <row r="4" spans="1:6" s="2" customFormat="1" ht="31.5" customHeight="1">
      <c r="A4" s="4" t="s">
        <v>2</v>
      </c>
      <c r="B4" s="9" t="s">
        <v>0</v>
      </c>
      <c r="C4" s="9" t="s">
        <v>3</v>
      </c>
      <c r="D4" s="15" t="s">
        <v>1</v>
      </c>
      <c r="E4" s="17" t="s">
        <v>4</v>
      </c>
      <c r="F4" s="5" t="s">
        <v>6</v>
      </c>
    </row>
    <row r="5" spans="1:6" s="2" customFormat="1" ht="113.5">
      <c r="A5" s="4"/>
      <c r="B5" s="12" t="s">
        <v>8</v>
      </c>
      <c r="C5" s="20" t="s">
        <v>9</v>
      </c>
      <c r="D5" s="21">
        <v>3</v>
      </c>
      <c r="E5" s="18">
        <v>16980</v>
      </c>
      <c r="F5" s="13">
        <f>E5*D5</f>
        <v>50940</v>
      </c>
    </row>
    <row r="6" spans="1:6" s="2" customFormat="1" ht="26">
      <c r="A6" s="4"/>
      <c r="B6" s="12" t="s">
        <v>10</v>
      </c>
      <c r="C6" s="20" t="s">
        <v>9</v>
      </c>
      <c r="D6" s="21">
        <v>1</v>
      </c>
      <c r="E6" s="18">
        <v>39930</v>
      </c>
      <c r="F6" s="13">
        <f t="shared" ref="F6:F13" si="0">E6*D6</f>
        <v>39930</v>
      </c>
    </row>
    <row r="7" spans="1:6" s="2" customFormat="1" ht="15" customHeight="1">
      <c r="A7" s="4"/>
      <c r="B7" s="12" t="s">
        <v>11</v>
      </c>
      <c r="C7" s="20" t="s">
        <v>18</v>
      </c>
      <c r="D7" s="21">
        <v>150</v>
      </c>
      <c r="E7" s="18">
        <v>105</v>
      </c>
      <c r="F7" s="13">
        <f t="shared" si="0"/>
        <v>15750</v>
      </c>
    </row>
    <row r="8" spans="1:6" s="2" customFormat="1" ht="15" customHeight="1">
      <c r="A8" s="4"/>
      <c r="B8" s="12" t="s">
        <v>12</v>
      </c>
      <c r="C8" s="20" t="s">
        <v>18</v>
      </c>
      <c r="D8" s="21">
        <v>150</v>
      </c>
      <c r="E8" s="18">
        <v>10</v>
      </c>
      <c r="F8" s="13">
        <f t="shared" si="0"/>
        <v>1500</v>
      </c>
    </row>
    <row r="9" spans="1:6" s="2" customFormat="1" ht="15" customHeight="1">
      <c r="A9" s="4"/>
      <c r="B9" s="12" t="s">
        <v>13</v>
      </c>
      <c r="C9" s="20" t="s">
        <v>19</v>
      </c>
      <c r="D9" s="21">
        <v>1</v>
      </c>
      <c r="E9" s="18">
        <v>330</v>
      </c>
      <c r="F9" s="13">
        <f t="shared" si="0"/>
        <v>330</v>
      </c>
    </row>
    <row r="10" spans="1:6" s="2" customFormat="1">
      <c r="A10" s="4"/>
      <c r="B10" s="12" t="s">
        <v>14</v>
      </c>
      <c r="C10" s="20" t="s">
        <v>9</v>
      </c>
      <c r="D10" s="21">
        <v>1</v>
      </c>
      <c r="E10" s="18">
        <v>4200</v>
      </c>
      <c r="F10" s="13">
        <f t="shared" si="0"/>
        <v>4200</v>
      </c>
    </row>
    <row r="11" spans="1:6" s="2" customFormat="1" ht="15" customHeight="1">
      <c r="A11" s="4"/>
      <c r="B11" s="12" t="s">
        <v>15</v>
      </c>
      <c r="C11" s="20" t="s">
        <v>9</v>
      </c>
      <c r="D11" s="21">
        <v>1</v>
      </c>
      <c r="E11" s="18">
        <v>780</v>
      </c>
      <c r="F11" s="13">
        <f t="shared" si="0"/>
        <v>780</v>
      </c>
    </row>
    <row r="12" spans="1:6" s="2" customFormat="1" ht="15" customHeight="1">
      <c r="A12" s="4"/>
      <c r="B12" s="12" t="s">
        <v>16</v>
      </c>
      <c r="C12" s="20" t="s">
        <v>20</v>
      </c>
      <c r="D12" s="21">
        <v>1</v>
      </c>
      <c r="E12" s="18">
        <v>1050</v>
      </c>
      <c r="F12" s="13">
        <f t="shared" si="0"/>
        <v>1050</v>
      </c>
    </row>
    <row r="13" spans="1:6" s="2" customFormat="1" ht="15" customHeight="1">
      <c r="A13" s="4"/>
      <c r="B13" s="12" t="s">
        <v>17</v>
      </c>
      <c r="C13" s="20" t="s">
        <v>20</v>
      </c>
      <c r="D13" s="21">
        <v>1</v>
      </c>
      <c r="E13" s="18">
        <v>4200</v>
      </c>
      <c r="F13" s="13">
        <f t="shared" si="0"/>
        <v>4200</v>
      </c>
    </row>
    <row r="14" spans="1:6" s="2" customFormat="1" ht="15" customHeight="1">
      <c r="A14" s="4"/>
      <c r="B14" s="14" t="s">
        <v>21</v>
      </c>
      <c r="C14" s="29"/>
      <c r="D14" s="30"/>
      <c r="E14" s="31"/>
      <c r="F14" s="13">
        <f>SUM(F5:F13)</f>
        <v>118680</v>
      </c>
    </row>
    <row r="15" spans="1:6" s="3" customFormat="1" ht="15.5">
      <c r="A15" s="6"/>
      <c r="B15" s="22" t="s">
        <v>7</v>
      </c>
      <c r="C15" s="10"/>
      <c r="D15" s="16"/>
      <c r="E15" s="19"/>
      <c r="F15" s="11">
        <f>F14*1.18</f>
        <v>140042.4</v>
      </c>
    </row>
    <row r="16" spans="1:6" ht="26">
      <c r="B16" s="23"/>
      <c r="F16" s="7" t="s">
        <v>5</v>
      </c>
    </row>
  </sheetData>
  <mergeCells count="3">
    <mergeCell ref="B3:D3"/>
    <mergeCell ref="E3:F3"/>
    <mergeCell ref="C14:E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showGridLines="0" topLeftCell="A7" zoomScale="107" zoomScaleNormal="100" workbookViewId="0">
      <selection activeCell="B11" sqref="B11"/>
    </sheetView>
  </sheetViews>
  <sheetFormatPr defaultRowHeight="14.5"/>
  <cols>
    <col min="1" max="1" width="8.7265625" style="1"/>
    <col min="2" max="2" width="52.90625" style="2" customWidth="1"/>
    <col min="3" max="3" width="5.453125" bestFit="1" customWidth="1"/>
    <col min="4" max="4" width="6.6328125" style="1" customWidth="1"/>
    <col min="5" max="5" width="8.08984375" style="1" customWidth="1"/>
    <col min="6" max="6" width="11.90625" customWidth="1"/>
  </cols>
  <sheetData>
    <row r="2" spans="1:6" ht="15" thickBot="1"/>
    <row r="3" spans="1:6" s="2" customFormat="1" ht="31" customHeight="1" thickBot="1">
      <c r="A3" s="8"/>
      <c r="B3" s="24" t="s">
        <v>29</v>
      </c>
      <c r="C3" s="25"/>
      <c r="D3" s="26"/>
      <c r="E3" s="27" t="s">
        <v>22</v>
      </c>
      <c r="F3" s="28"/>
    </row>
    <row r="4" spans="1:6" s="2" customFormat="1" ht="31.5" customHeight="1">
      <c r="A4" s="4" t="s">
        <v>2</v>
      </c>
      <c r="B4" s="9" t="s">
        <v>0</v>
      </c>
      <c r="C4" s="9" t="s">
        <v>3</v>
      </c>
      <c r="D4" s="15" t="s">
        <v>1</v>
      </c>
      <c r="E4" s="17" t="s">
        <v>4</v>
      </c>
      <c r="F4" s="5" t="s">
        <v>6</v>
      </c>
    </row>
    <row r="5" spans="1:6" s="2" customFormat="1" ht="113.5">
      <c r="A5" s="4"/>
      <c r="B5" s="12" t="s">
        <v>8</v>
      </c>
      <c r="C5" s="20" t="s">
        <v>9</v>
      </c>
      <c r="D5" s="21">
        <v>4</v>
      </c>
      <c r="E5" s="18">
        <v>16980</v>
      </c>
      <c r="F5" s="13">
        <f>E5*D5</f>
        <v>67920</v>
      </c>
    </row>
    <row r="6" spans="1:6" s="2" customFormat="1" ht="26">
      <c r="A6" s="4"/>
      <c r="B6" s="12" t="s">
        <v>10</v>
      </c>
      <c r="C6" s="20" t="s">
        <v>9</v>
      </c>
      <c r="D6" s="21">
        <v>1</v>
      </c>
      <c r="E6" s="18">
        <v>39930</v>
      </c>
      <c r="F6" s="13">
        <f t="shared" ref="F6:F13" si="0">E6*D6</f>
        <v>39930</v>
      </c>
    </row>
    <row r="7" spans="1:6" s="2" customFormat="1" ht="15" customHeight="1">
      <c r="A7" s="4"/>
      <c r="B7" s="12" t="s">
        <v>11</v>
      </c>
      <c r="C7" s="20" t="s">
        <v>18</v>
      </c>
      <c r="D7" s="21">
        <v>150</v>
      </c>
      <c r="E7" s="18">
        <v>105</v>
      </c>
      <c r="F7" s="13">
        <f t="shared" si="0"/>
        <v>15750</v>
      </c>
    </row>
    <row r="8" spans="1:6" s="2" customFormat="1" ht="15" customHeight="1">
      <c r="A8" s="4"/>
      <c r="B8" s="12" t="s">
        <v>12</v>
      </c>
      <c r="C8" s="20" t="s">
        <v>18</v>
      </c>
      <c r="D8" s="21">
        <v>150</v>
      </c>
      <c r="E8" s="18">
        <v>10</v>
      </c>
      <c r="F8" s="13">
        <f t="shared" si="0"/>
        <v>1500</v>
      </c>
    </row>
    <row r="9" spans="1:6" s="2" customFormat="1" ht="15" customHeight="1">
      <c r="A9" s="4"/>
      <c r="B9" s="12" t="s">
        <v>13</v>
      </c>
      <c r="C9" s="20" t="s">
        <v>19</v>
      </c>
      <c r="D9" s="21">
        <v>1</v>
      </c>
      <c r="E9" s="18">
        <v>330</v>
      </c>
      <c r="F9" s="13">
        <f t="shared" si="0"/>
        <v>330</v>
      </c>
    </row>
    <row r="10" spans="1:6" s="2" customFormat="1">
      <c r="A10" s="4"/>
      <c r="B10" s="12" t="s">
        <v>14</v>
      </c>
      <c r="C10" s="20" t="s">
        <v>9</v>
      </c>
      <c r="D10" s="21">
        <v>1</v>
      </c>
      <c r="E10" s="18">
        <v>4200</v>
      </c>
      <c r="F10" s="13">
        <f t="shared" si="0"/>
        <v>4200</v>
      </c>
    </row>
    <row r="11" spans="1:6" s="2" customFormat="1" ht="15" customHeight="1">
      <c r="A11" s="4"/>
      <c r="B11" s="12" t="e">
        <f>'The Irish House'!F15\</f>
        <v>#NAME?</v>
      </c>
      <c r="C11" s="20" t="s">
        <v>9</v>
      </c>
      <c r="D11" s="21">
        <v>1</v>
      </c>
      <c r="E11" s="18">
        <v>780</v>
      </c>
      <c r="F11" s="13">
        <f t="shared" si="0"/>
        <v>780</v>
      </c>
    </row>
    <row r="12" spans="1:6" s="2" customFormat="1" ht="15" customHeight="1">
      <c r="A12" s="4"/>
      <c r="B12" s="12" t="s">
        <v>16</v>
      </c>
      <c r="C12" s="20" t="s">
        <v>20</v>
      </c>
      <c r="D12" s="21">
        <v>1</v>
      </c>
      <c r="E12" s="18">
        <v>1050</v>
      </c>
      <c r="F12" s="13">
        <f t="shared" si="0"/>
        <v>1050</v>
      </c>
    </row>
    <row r="13" spans="1:6" s="2" customFormat="1" ht="15" customHeight="1">
      <c r="A13" s="4"/>
      <c r="B13" s="12" t="s">
        <v>17</v>
      </c>
      <c r="C13" s="20" t="s">
        <v>20</v>
      </c>
      <c r="D13" s="21">
        <v>1</v>
      </c>
      <c r="E13" s="18">
        <v>4200</v>
      </c>
      <c r="F13" s="13">
        <f t="shared" si="0"/>
        <v>4200</v>
      </c>
    </row>
    <row r="14" spans="1:6" s="2" customFormat="1" ht="15" customHeight="1">
      <c r="A14" s="4"/>
      <c r="B14" s="14" t="s">
        <v>21</v>
      </c>
      <c r="C14" s="29"/>
      <c r="D14" s="30"/>
      <c r="E14" s="31"/>
      <c r="F14" s="13">
        <f>SUM(F5:F13)</f>
        <v>135660</v>
      </c>
    </row>
    <row r="15" spans="1:6" s="3" customFormat="1" ht="15.5">
      <c r="A15" s="6"/>
      <c r="B15" s="22" t="s">
        <v>7</v>
      </c>
      <c r="C15" s="10"/>
      <c r="D15" s="16"/>
      <c r="E15" s="19"/>
      <c r="F15" s="11">
        <f>F14*1.18</f>
        <v>160078.79999999999</v>
      </c>
    </row>
    <row r="16" spans="1:6" ht="26">
      <c r="B16" s="23"/>
      <c r="F16" s="7" t="s">
        <v>5</v>
      </c>
    </row>
  </sheetData>
  <mergeCells count="3">
    <mergeCell ref="B3:D3"/>
    <mergeCell ref="E3:F3"/>
    <mergeCell ref="C14:E1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showGridLines="0" topLeftCell="A6" zoomScale="107" zoomScaleNormal="100" workbookViewId="0">
      <selection activeCell="E5" sqref="E5"/>
    </sheetView>
  </sheetViews>
  <sheetFormatPr defaultRowHeight="14.5"/>
  <cols>
    <col min="1" max="1" width="8.7265625" style="1"/>
    <col min="2" max="2" width="52.90625" style="2" customWidth="1"/>
    <col min="3" max="3" width="5.453125" bestFit="1" customWidth="1"/>
    <col min="4" max="4" width="6.6328125" style="1" customWidth="1"/>
    <col min="5" max="5" width="8.08984375" style="1" customWidth="1"/>
    <col min="6" max="6" width="11.90625" customWidth="1"/>
  </cols>
  <sheetData>
    <row r="2" spans="1:6" ht="15" thickBot="1"/>
    <row r="3" spans="1:6" s="2" customFormat="1" ht="31" customHeight="1" thickBot="1">
      <c r="A3" s="8"/>
      <c r="B3" s="24" t="s">
        <v>30</v>
      </c>
      <c r="C3" s="25"/>
      <c r="D3" s="26"/>
      <c r="E3" s="27" t="s">
        <v>22</v>
      </c>
      <c r="F3" s="28"/>
    </row>
    <row r="4" spans="1:6" s="2" customFormat="1" ht="31.5" customHeight="1">
      <c r="A4" s="4" t="s">
        <v>2</v>
      </c>
      <c r="B4" s="9" t="s">
        <v>0</v>
      </c>
      <c r="C4" s="9" t="s">
        <v>3</v>
      </c>
      <c r="D4" s="15" t="s">
        <v>1</v>
      </c>
      <c r="E4" s="17" t="s">
        <v>4</v>
      </c>
      <c r="F4" s="5" t="s">
        <v>6</v>
      </c>
    </row>
    <row r="5" spans="1:6" s="2" customFormat="1" ht="126">
      <c r="A5" s="4"/>
      <c r="B5" s="12" t="s">
        <v>33</v>
      </c>
      <c r="C5" s="20" t="s">
        <v>9</v>
      </c>
      <c r="D5" s="21">
        <v>1</v>
      </c>
      <c r="E5" s="18">
        <v>42000</v>
      </c>
      <c r="F5" s="13">
        <f>E5*D5</f>
        <v>42000</v>
      </c>
    </row>
    <row r="6" spans="1:6" s="2" customFormat="1" ht="26">
      <c r="A6" s="4"/>
      <c r="B6" s="12" t="s">
        <v>10</v>
      </c>
      <c r="C6" s="20" t="s">
        <v>9</v>
      </c>
      <c r="D6" s="21">
        <v>1</v>
      </c>
      <c r="E6" s="18">
        <v>39930</v>
      </c>
      <c r="F6" s="13">
        <f t="shared" ref="F6:F14" si="0">E6*D6</f>
        <v>39930</v>
      </c>
    </row>
    <row r="7" spans="1:6" s="2" customFormat="1">
      <c r="A7" s="4"/>
      <c r="B7" s="12" t="s">
        <v>32</v>
      </c>
      <c r="C7" s="20" t="s">
        <v>18</v>
      </c>
      <c r="D7" s="21">
        <v>15</v>
      </c>
      <c r="E7" s="18">
        <v>87</v>
      </c>
      <c r="F7" s="13">
        <f t="shared" si="0"/>
        <v>1305</v>
      </c>
    </row>
    <row r="8" spans="1:6" s="2" customFormat="1" ht="15" customHeight="1">
      <c r="A8" s="4"/>
      <c r="B8" s="12" t="s">
        <v>11</v>
      </c>
      <c r="C8" s="20" t="s">
        <v>18</v>
      </c>
      <c r="D8" s="21">
        <v>150</v>
      </c>
      <c r="E8" s="18">
        <v>105</v>
      </c>
      <c r="F8" s="13">
        <f t="shared" si="0"/>
        <v>15750</v>
      </c>
    </row>
    <row r="9" spans="1:6" s="2" customFormat="1" ht="15" customHeight="1">
      <c r="A9" s="4"/>
      <c r="B9" s="12" t="s">
        <v>12</v>
      </c>
      <c r="C9" s="20" t="s">
        <v>18</v>
      </c>
      <c r="D9" s="21">
        <v>165</v>
      </c>
      <c r="E9" s="18">
        <v>10</v>
      </c>
      <c r="F9" s="13">
        <f t="shared" si="0"/>
        <v>1650</v>
      </c>
    </row>
    <row r="10" spans="1:6" s="2" customFormat="1" ht="15" customHeight="1">
      <c r="A10" s="4"/>
      <c r="B10" s="12" t="s">
        <v>13</v>
      </c>
      <c r="C10" s="20" t="s">
        <v>19</v>
      </c>
      <c r="D10" s="21">
        <v>1</v>
      </c>
      <c r="E10" s="18">
        <v>330</v>
      </c>
      <c r="F10" s="13">
        <f t="shared" si="0"/>
        <v>330</v>
      </c>
    </row>
    <row r="11" spans="1:6" s="2" customFormat="1">
      <c r="A11" s="4"/>
      <c r="B11" s="12" t="s">
        <v>14</v>
      </c>
      <c r="C11" s="20" t="s">
        <v>9</v>
      </c>
      <c r="D11" s="21">
        <v>1</v>
      </c>
      <c r="E11" s="18">
        <v>4200</v>
      </c>
      <c r="F11" s="13">
        <f t="shared" si="0"/>
        <v>4200</v>
      </c>
    </row>
    <row r="12" spans="1:6" s="2" customFormat="1" ht="15" customHeight="1">
      <c r="A12" s="4"/>
      <c r="B12" s="12" t="s">
        <v>15</v>
      </c>
      <c r="C12" s="20" t="s">
        <v>9</v>
      </c>
      <c r="D12" s="21">
        <v>1</v>
      </c>
      <c r="E12" s="18">
        <v>780</v>
      </c>
      <c r="F12" s="13">
        <f t="shared" si="0"/>
        <v>780</v>
      </c>
    </row>
    <row r="13" spans="1:6" s="2" customFormat="1" ht="15" customHeight="1">
      <c r="A13" s="4"/>
      <c r="B13" s="12" t="s">
        <v>16</v>
      </c>
      <c r="C13" s="20" t="s">
        <v>20</v>
      </c>
      <c r="D13" s="21">
        <v>1</v>
      </c>
      <c r="E13" s="18">
        <v>1050</v>
      </c>
      <c r="F13" s="13">
        <f t="shared" si="0"/>
        <v>1050</v>
      </c>
    </row>
    <row r="14" spans="1:6" s="2" customFormat="1" ht="15" customHeight="1">
      <c r="A14" s="4"/>
      <c r="B14" s="12" t="s">
        <v>17</v>
      </c>
      <c r="C14" s="20" t="s">
        <v>20</v>
      </c>
      <c r="D14" s="21">
        <v>1</v>
      </c>
      <c r="E14" s="18">
        <v>4200</v>
      </c>
      <c r="F14" s="13">
        <f t="shared" si="0"/>
        <v>4200</v>
      </c>
    </row>
    <row r="15" spans="1:6" s="2" customFormat="1" ht="15" customHeight="1">
      <c r="A15" s="4"/>
      <c r="B15" s="14" t="s">
        <v>21</v>
      </c>
      <c r="C15" s="29"/>
      <c r="D15" s="30"/>
      <c r="E15" s="31"/>
      <c r="F15" s="13">
        <f>SUM(F5:F14)</f>
        <v>111195</v>
      </c>
    </row>
    <row r="16" spans="1:6" s="3" customFormat="1" ht="15.5">
      <c r="A16" s="6"/>
      <c r="B16" s="22" t="s">
        <v>7</v>
      </c>
      <c r="C16" s="10"/>
      <c r="D16" s="16"/>
      <c r="E16" s="19"/>
      <c r="F16" s="11">
        <f>F15*1.18</f>
        <v>131210.1</v>
      </c>
    </row>
    <row r="17" spans="2:6" ht="26">
      <c r="B17" s="23"/>
      <c r="F17" s="7" t="s">
        <v>5</v>
      </c>
    </row>
  </sheetData>
  <mergeCells count="3">
    <mergeCell ref="B3:D3"/>
    <mergeCell ref="E3:F3"/>
    <mergeCell ref="C15:E1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showGridLines="0" topLeftCell="A7" zoomScale="107" zoomScaleNormal="100" workbookViewId="0">
      <selection activeCell="B5" sqref="B5"/>
    </sheetView>
  </sheetViews>
  <sheetFormatPr defaultRowHeight="14.5"/>
  <cols>
    <col min="1" max="1" width="8.7265625" style="1"/>
    <col min="2" max="2" width="52.90625" style="2" customWidth="1"/>
    <col min="3" max="3" width="5.453125" bestFit="1" customWidth="1"/>
    <col min="4" max="4" width="6.6328125" style="1" customWidth="1"/>
    <col min="5" max="5" width="8.08984375" style="1" customWidth="1"/>
    <col min="6" max="6" width="11.90625" customWidth="1"/>
  </cols>
  <sheetData>
    <row r="2" spans="1:6" ht="15" thickBot="1"/>
    <row r="3" spans="1:6" s="2" customFormat="1" ht="31" customHeight="1" thickBot="1">
      <c r="A3" s="8"/>
      <c r="B3" s="24" t="s">
        <v>31</v>
      </c>
      <c r="C3" s="25"/>
      <c r="D3" s="26"/>
      <c r="E3" s="27" t="s">
        <v>22</v>
      </c>
      <c r="F3" s="28"/>
    </row>
    <row r="4" spans="1:6" s="2" customFormat="1" ht="31.5" customHeight="1">
      <c r="A4" s="4" t="s">
        <v>2</v>
      </c>
      <c r="B4" s="9" t="s">
        <v>0</v>
      </c>
      <c r="C4" s="9" t="s">
        <v>3</v>
      </c>
      <c r="D4" s="15" t="s">
        <v>1</v>
      </c>
      <c r="E4" s="17" t="s">
        <v>4</v>
      </c>
      <c r="F4" s="5" t="s">
        <v>6</v>
      </c>
    </row>
    <row r="5" spans="1:6" s="2" customFormat="1" ht="113.5">
      <c r="A5" s="4"/>
      <c r="B5" s="12" t="s">
        <v>8</v>
      </c>
      <c r="C5" s="20" t="s">
        <v>9</v>
      </c>
      <c r="D5" s="21">
        <v>4</v>
      </c>
      <c r="E5" s="18">
        <v>16980</v>
      </c>
      <c r="F5" s="13">
        <f>E5*D5</f>
        <v>67920</v>
      </c>
    </row>
    <row r="6" spans="1:6" s="2" customFormat="1" ht="26">
      <c r="A6" s="4"/>
      <c r="B6" s="12" t="s">
        <v>10</v>
      </c>
      <c r="C6" s="20" t="s">
        <v>9</v>
      </c>
      <c r="D6" s="21">
        <v>1</v>
      </c>
      <c r="E6" s="18">
        <v>39930</v>
      </c>
      <c r="F6" s="13">
        <f t="shared" ref="F6:F13" si="0">E6*D6</f>
        <v>39930</v>
      </c>
    </row>
    <row r="7" spans="1:6" s="2" customFormat="1" ht="15" customHeight="1">
      <c r="A7" s="4"/>
      <c r="B7" s="12" t="s">
        <v>11</v>
      </c>
      <c r="C7" s="20" t="s">
        <v>18</v>
      </c>
      <c r="D7" s="21">
        <v>150</v>
      </c>
      <c r="E7" s="18">
        <v>105</v>
      </c>
      <c r="F7" s="13">
        <f t="shared" si="0"/>
        <v>15750</v>
      </c>
    </row>
    <row r="8" spans="1:6" s="2" customFormat="1" ht="15" customHeight="1">
      <c r="A8" s="4"/>
      <c r="B8" s="12" t="s">
        <v>12</v>
      </c>
      <c r="C8" s="20" t="s">
        <v>18</v>
      </c>
      <c r="D8" s="21">
        <v>150</v>
      </c>
      <c r="E8" s="18">
        <v>10</v>
      </c>
      <c r="F8" s="13">
        <f t="shared" si="0"/>
        <v>1500</v>
      </c>
    </row>
    <row r="9" spans="1:6" s="2" customFormat="1" ht="15" customHeight="1">
      <c r="A9" s="4"/>
      <c r="B9" s="12" t="s">
        <v>13</v>
      </c>
      <c r="C9" s="20" t="s">
        <v>19</v>
      </c>
      <c r="D9" s="21">
        <v>1</v>
      </c>
      <c r="E9" s="18">
        <v>330</v>
      </c>
      <c r="F9" s="13">
        <f t="shared" si="0"/>
        <v>330</v>
      </c>
    </row>
    <row r="10" spans="1:6" s="2" customFormat="1">
      <c r="A10" s="4"/>
      <c r="B10" s="12" t="s">
        <v>14</v>
      </c>
      <c r="C10" s="20" t="s">
        <v>9</v>
      </c>
      <c r="D10" s="21">
        <v>1</v>
      </c>
      <c r="E10" s="18">
        <v>4200</v>
      </c>
      <c r="F10" s="13">
        <f t="shared" si="0"/>
        <v>4200</v>
      </c>
    </row>
    <row r="11" spans="1:6" s="2" customFormat="1" ht="15" customHeight="1">
      <c r="A11" s="4"/>
      <c r="B11" s="12" t="s">
        <v>15</v>
      </c>
      <c r="C11" s="20" t="s">
        <v>9</v>
      </c>
      <c r="D11" s="21">
        <v>1</v>
      </c>
      <c r="E11" s="18">
        <v>780</v>
      </c>
      <c r="F11" s="13">
        <f t="shared" si="0"/>
        <v>780</v>
      </c>
    </row>
    <row r="12" spans="1:6" s="2" customFormat="1" ht="15" customHeight="1">
      <c r="A12" s="4"/>
      <c r="B12" s="12" t="s">
        <v>16</v>
      </c>
      <c r="C12" s="20" t="s">
        <v>20</v>
      </c>
      <c r="D12" s="21">
        <v>1</v>
      </c>
      <c r="E12" s="18">
        <v>1050</v>
      </c>
      <c r="F12" s="13">
        <f t="shared" si="0"/>
        <v>1050</v>
      </c>
    </row>
    <row r="13" spans="1:6" s="2" customFormat="1" ht="15" customHeight="1">
      <c r="A13" s="4"/>
      <c r="B13" s="12" t="s">
        <v>17</v>
      </c>
      <c r="C13" s="20" t="s">
        <v>20</v>
      </c>
      <c r="D13" s="21">
        <v>1</v>
      </c>
      <c r="E13" s="18">
        <v>4200</v>
      </c>
      <c r="F13" s="13">
        <f t="shared" si="0"/>
        <v>4200</v>
      </c>
    </row>
    <row r="14" spans="1:6" s="2" customFormat="1" ht="15" customHeight="1">
      <c r="A14" s="4"/>
      <c r="B14" s="14" t="s">
        <v>21</v>
      </c>
      <c r="C14" s="29"/>
      <c r="D14" s="30"/>
      <c r="E14" s="31"/>
      <c r="F14" s="13">
        <f>SUM(F5:F13)</f>
        <v>135660</v>
      </c>
    </row>
    <row r="15" spans="1:6" s="3" customFormat="1" ht="15.5">
      <c r="A15" s="6"/>
      <c r="B15" s="22" t="s">
        <v>7</v>
      </c>
      <c r="C15" s="10"/>
      <c r="D15" s="16"/>
      <c r="E15" s="19"/>
      <c r="F15" s="11">
        <f>F14*1.18</f>
        <v>160078.79999999999</v>
      </c>
    </row>
    <row r="16" spans="1:6" ht="26">
      <c r="B16" s="23"/>
      <c r="F16" s="7" t="s">
        <v>5</v>
      </c>
    </row>
  </sheetData>
  <mergeCells count="3">
    <mergeCell ref="B3:D3"/>
    <mergeCell ref="E3:F3"/>
    <mergeCell ref="C14:E1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F7F18D00037143B137DA0330F1BA20" ma:contentTypeVersion="14" ma:contentTypeDescription="Create a new document." ma:contentTypeScope="" ma:versionID="ec5eabe7494ba453d263f053abc71deb">
  <xsd:schema xmlns:xsd="http://www.w3.org/2001/XMLSchema" xmlns:xs="http://www.w3.org/2001/XMLSchema" xmlns:p="http://schemas.microsoft.com/office/2006/metadata/properties" xmlns:ns3="d65749ae-5df9-42d7-b8bf-2e139fba5522" xmlns:ns4="3c87e165-6b5f-4bcc-83c1-28bd8f6a8581" targetNamespace="http://schemas.microsoft.com/office/2006/metadata/properties" ma:root="true" ma:fieldsID="6ade183a20add4b943455021edce6394" ns3:_="" ns4:_="">
    <xsd:import namespace="d65749ae-5df9-42d7-b8bf-2e139fba5522"/>
    <xsd:import namespace="3c87e165-6b5f-4bcc-83c1-28bd8f6a85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749ae-5df9-42d7-b8bf-2e139fba5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7e165-6b5f-4bcc-83c1-28bd8f6a85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5749ae-5df9-42d7-b8bf-2e139fba5522" xsi:nil="true"/>
  </documentManagement>
</p:properties>
</file>

<file path=customXml/itemProps1.xml><?xml version="1.0" encoding="utf-8"?>
<ds:datastoreItem xmlns:ds="http://schemas.openxmlformats.org/officeDocument/2006/customXml" ds:itemID="{8974C05A-CD26-4E26-A2BF-417AEA096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5749ae-5df9-42d7-b8bf-2e139fba5522"/>
    <ds:schemaRef ds:uri="3c87e165-6b5f-4bcc-83c1-28bd8f6a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07A7E0-4C41-4F71-B375-11BECE1274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120BE1-7F12-4F95-884A-D95260ED9E06}">
  <ds:schemaRefs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d65749ae-5df9-42d7-b8bf-2e139fba5522"/>
    <ds:schemaRef ds:uri="http://schemas.microsoft.com/office/2006/documentManagement/types"/>
    <ds:schemaRef ds:uri="http://purl.org/dc/terms/"/>
    <ds:schemaRef ds:uri="http://schemas.microsoft.com/office/infopath/2007/PartnerControls"/>
    <ds:schemaRef ds:uri="3c87e165-6b5f-4bcc-83c1-28bd8f6a85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Summery</vt:lpstr>
      <vt:lpstr>Wendy's</vt:lpstr>
      <vt:lpstr>James Martin</vt:lpstr>
      <vt:lpstr>Brioche</vt:lpstr>
      <vt:lpstr>KFC</vt:lpstr>
      <vt:lpstr>Jamie's Oliver</vt:lpstr>
      <vt:lpstr>The Irish House</vt:lpstr>
      <vt:lpstr>Bombay Brassarie</vt:lpstr>
      <vt:lpstr>Gully Kitchen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Binu Balachandran</dc:creator>
  <cp:lastModifiedBy>Mrunal Joshi</cp:lastModifiedBy>
  <dcterms:created xsi:type="dcterms:W3CDTF">2024-07-11T11:59:52Z</dcterms:created>
  <dcterms:modified xsi:type="dcterms:W3CDTF">2024-08-09T07:25:05Z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0x01010052F7F18D00037143B137DA0330F1BA20</vt:lpwstr>
  </property>
</Properties>
</file>