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Mrunal Joshi\OneDrive - KAPCO BANQUETS AND CATERING PVT LTD TFS\New WO\KAPCO\Blue Sea\Additional Architectural Lights\"/>
    </mc:Choice>
  </mc:AlternateContent>
  <bookViews>
    <workbookView xWindow="0" yWindow="0" windowWidth="19200" windowHeight="6930"/>
  </bookViews>
  <sheets>
    <sheet name="BOQ" sheetId="1" r:id="rId1"/>
  </sheets>
  <definedNames>
    <definedName name="_xlnm.Print_Area" localSheetId="0">BOQ!$B$1:$O$9</definedName>
    <definedName name="_xlnm.Print_Titles" localSheetId="0">BOQ!$1:$2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8" i="1" l="1"/>
  <c r="Q7" i="1"/>
  <c r="M8" i="1"/>
  <c r="M7" i="1"/>
  <c r="M6" i="1"/>
  <c r="M5" i="1"/>
  <c r="M4" i="1"/>
  <c r="M3" i="1"/>
  <c r="K8" i="1"/>
  <c r="K7" i="1"/>
  <c r="Q6" i="1"/>
  <c r="Q5" i="1"/>
  <c r="Q4" i="1"/>
  <c r="Q3" i="1"/>
  <c r="P9" i="1" l="1"/>
  <c r="P10" i="1" s="1"/>
  <c r="L9" i="1"/>
  <c r="L10" i="1" s="1"/>
  <c r="O6" i="1"/>
  <c r="O5" i="1"/>
  <c r="O4" i="1"/>
  <c r="O3" i="1"/>
  <c r="N9" i="1" l="1"/>
  <c r="N10" i="1" s="1"/>
  <c r="K6" i="1"/>
  <c r="K3" i="1" l="1"/>
  <c r="K4" i="1"/>
  <c r="K5" i="1"/>
  <c r="J9" i="1" l="1"/>
  <c r="J10" i="1" s="1"/>
</calcChain>
</file>

<file path=xl/sharedStrings.xml><?xml version="1.0" encoding="utf-8"?>
<sst xmlns="http://schemas.openxmlformats.org/spreadsheetml/2006/main" count="46" uniqueCount="42">
  <si>
    <t>Fixture Ref. No.</t>
  </si>
  <si>
    <t>Light Fixture Description</t>
  </si>
  <si>
    <t>Fixture Image</t>
  </si>
  <si>
    <t>Control</t>
  </si>
  <si>
    <t>Area</t>
  </si>
  <si>
    <t>Approved Make
Manufacturer/ Model No</t>
  </si>
  <si>
    <t>Qty</t>
  </si>
  <si>
    <t>Units</t>
  </si>
  <si>
    <t>Mtrs.</t>
  </si>
  <si>
    <t>Nos.</t>
  </si>
  <si>
    <t>Non Dimmable</t>
  </si>
  <si>
    <t>XSF2</t>
  </si>
  <si>
    <t>Pedestal mounted Spot light 10W-15W , 24 Deg, 3000K ,CRI&gt;80,  IP 67 Dimensions: Dia- 64mm, H-83mm</t>
  </si>
  <si>
    <t xml:space="preserve">Buddha Statue </t>
  </si>
  <si>
    <t>Bconnect
Spot light 
Led 10watt, 3000K
IP67, non dimmable</t>
  </si>
  <si>
    <t>XRB1</t>
  </si>
  <si>
    <t>Surface Mounted linear fixture 45 deg beam with corner profile , 10W/m, 1000lm/m, 3000K, CRI&gt;80, IP 67 Dimensions: L- As Required, W- 11mm, H- 10.5mm</t>
  </si>
  <si>
    <t>Casacade Wall</t>
  </si>
  <si>
    <t>IN LED Technology</t>
  </si>
  <si>
    <t>1 driver outdoor rated</t>
  </si>
  <si>
    <t>Kitchen Hanging lights</t>
  </si>
  <si>
    <t>Non dimmable</t>
  </si>
  <si>
    <t>Kitchen</t>
  </si>
  <si>
    <t>Sr. Nos.</t>
  </si>
  <si>
    <t>Total amount</t>
  </si>
  <si>
    <t>Clarity amount</t>
  </si>
  <si>
    <t>Taxable amount</t>
  </si>
  <si>
    <t>Proserve Marketing</t>
  </si>
  <si>
    <t>Packaging</t>
  </si>
  <si>
    <t>Transportation</t>
  </si>
  <si>
    <t>Jorden Amount (R0)</t>
  </si>
  <si>
    <t>Jorden Amount (R1)</t>
  </si>
  <si>
    <t>Lot</t>
  </si>
  <si>
    <t>L2</t>
  </si>
  <si>
    <t>L1</t>
  </si>
  <si>
    <t>Warranty</t>
  </si>
  <si>
    <t>3 years</t>
  </si>
  <si>
    <t>2 years</t>
  </si>
  <si>
    <t>IP65</t>
  </si>
  <si>
    <t>Remarks</t>
  </si>
  <si>
    <t>Included</t>
  </si>
  <si>
    <t>Not needed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</si>
</sst>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3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0" fillId="2" borderId="0" xfId="0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/>
    <xf numFmtId="1" fontId="3" fillId="2" borderId="0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" fontId="0" fillId="0" borderId="0" xfId="0" applyNumberFormat="1"/>
    <xf numFmtId="0" fontId="0" fillId="0" borderId="1" xfId="0" applyBorder="1" applyAlignment="1">
      <alignment horizontal="center"/>
    </xf>
    <xf numFmtId="2" fontId="3" fillId="6" borderId="1" xfId="0" applyNumberFormat="1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" fontId="3" fillId="6" borderId="1" xfId="0" applyNumberFormat="1" applyFont="1" applyFill="1" applyBorder="1" applyAlignment="1">
      <alignment horizontal="center" vertical="center"/>
    </xf>
    <xf numFmtId="1" fontId="3" fillId="6" borderId="2" xfId="0" applyNumberFormat="1" applyFont="1" applyFill="1" applyBorder="1" applyAlignment="1">
      <alignment horizontal="center" vertical="center"/>
    </xf>
    <xf numFmtId="1" fontId="3" fillId="6" borderId="3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/>
    </xf>
    <xf numFmtId="1" fontId="3" fillId="3" borderId="2" xfId="0" applyNumberFormat="1" applyFont="1" applyFill="1" applyBorder="1" applyAlignment="1">
      <alignment horizontal="center" vertical="center"/>
    </xf>
    <xf numFmtId="1" fontId="3" fillId="3" borderId="3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/>
    </xf>
  </cellXfs>
  <cellStyles count="3">
    <cellStyle name="Excel Built-in Normal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8</xdr:row>
      <xdr:rowOff>0</xdr:rowOff>
    </xdr:from>
    <xdr:to>
      <xdr:col>3</xdr:col>
      <xdr:colOff>304800</xdr:colOff>
      <xdr:row>9</xdr:row>
      <xdr:rowOff>109811</xdr:rowOff>
    </xdr:to>
    <xdr:sp macro="" textlink="">
      <xdr:nvSpPr>
        <xdr:cNvPr id="1025" name="AutoShape 1" descr="image.png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>
        <a:xfrm>
          <a:off x="4481830" y="29264610"/>
          <a:ext cx="304800" cy="311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304800</xdr:colOff>
      <xdr:row>9</xdr:row>
      <xdr:rowOff>109811</xdr:rowOff>
    </xdr:to>
    <xdr:sp macro="" textlink="">
      <xdr:nvSpPr>
        <xdr:cNvPr id="71" name="AutoShape 1" descr="image.png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>
        <a:xfrm>
          <a:off x="4481830" y="29264610"/>
          <a:ext cx="304800" cy="311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160506</xdr:colOff>
      <xdr:row>2</xdr:row>
      <xdr:rowOff>26906</xdr:rowOff>
    </xdr:from>
    <xdr:ext cx="792788" cy="780400"/>
    <xdr:pic>
      <xdr:nvPicPr>
        <xdr:cNvPr id="35" name="Picture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19856" y="592056"/>
          <a:ext cx="792788" cy="780400"/>
        </a:xfrm>
        <a:prstGeom prst="rect">
          <a:avLst/>
        </a:prstGeom>
      </xdr:spPr>
    </xdr:pic>
    <xdr:clientData/>
  </xdr:oneCellAnchor>
  <xdr:twoCellAnchor editAs="oneCell">
    <xdr:from>
      <xdr:col>3</xdr:col>
      <xdr:colOff>54535</xdr:colOff>
      <xdr:row>3</xdr:row>
      <xdr:rowOff>48559</xdr:rowOff>
    </xdr:from>
    <xdr:to>
      <xdr:col>3</xdr:col>
      <xdr:colOff>1157194</xdr:colOff>
      <xdr:row>3</xdr:row>
      <xdr:rowOff>767108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13885" y="1477309"/>
          <a:ext cx="1102659" cy="718549"/>
        </a:xfrm>
        <a:prstGeom prst="rect">
          <a:avLst/>
        </a:prstGeom>
      </xdr:spPr>
    </xdr:pic>
    <xdr:clientData/>
  </xdr:twoCellAnchor>
  <xdr:oneCellAnchor>
    <xdr:from>
      <xdr:col>3</xdr:col>
      <xdr:colOff>0</xdr:colOff>
      <xdr:row>9</xdr:row>
      <xdr:rowOff>0</xdr:rowOff>
    </xdr:from>
    <xdr:ext cx="304800" cy="293960"/>
    <xdr:sp macro="" textlink="">
      <xdr:nvSpPr>
        <xdr:cNvPr id="6" name="AutoShape 1" descr="image.png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>
        <a:xfrm>
          <a:off x="5295900" y="2844800"/>
          <a:ext cx="304800" cy="293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293960"/>
    <xdr:sp macro="" textlink="">
      <xdr:nvSpPr>
        <xdr:cNvPr id="7" name="AutoShape 1" descr="image.png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>
        <a:xfrm>
          <a:off x="5295900" y="2844800"/>
          <a:ext cx="304800" cy="293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"/>
  <sheetViews>
    <sheetView showGridLines="0" tabSelected="1" topLeftCell="C1" zoomScale="73" zoomScaleNormal="80" zoomScaleSheetLayoutView="100" workbookViewId="0">
      <selection activeCell="R10" sqref="R10"/>
    </sheetView>
  </sheetViews>
  <sheetFormatPr defaultColWidth="8.6328125" defaultRowHeight="14.5"/>
  <cols>
    <col min="1" max="1" width="8.6328125" style="4"/>
    <col min="2" max="2" width="14.1796875" style="3" customWidth="1"/>
    <col min="3" max="3" width="48.1796875" bestFit="1" customWidth="1"/>
    <col min="4" max="4" width="16.90625" customWidth="1"/>
    <col min="5" max="5" width="15.36328125" customWidth="1"/>
    <col min="6" max="6" width="14.81640625" customWidth="1"/>
    <col min="7" max="7" width="23.6328125" customWidth="1"/>
    <col min="8" max="15" width="6.90625" customWidth="1"/>
    <col min="16" max="16" width="9.6328125" customWidth="1"/>
    <col min="17" max="17" width="9.453125" customWidth="1"/>
    <col min="18" max="18" width="12.08984375" customWidth="1"/>
  </cols>
  <sheetData>
    <row r="1" spans="1:18" s="2" customFormat="1" ht="14.4" customHeight="1">
      <c r="A1" s="32" t="s">
        <v>23</v>
      </c>
      <c r="B1" s="32" t="s">
        <v>0</v>
      </c>
      <c r="C1" s="32" t="s">
        <v>1</v>
      </c>
      <c r="D1" s="32" t="s">
        <v>2</v>
      </c>
      <c r="E1" s="32" t="s">
        <v>3</v>
      </c>
      <c r="F1" s="32" t="s">
        <v>4</v>
      </c>
      <c r="G1" s="33" t="s">
        <v>5</v>
      </c>
      <c r="H1" s="33" t="s">
        <v>6</v>
      </c>
      <c r="I1" s="33" t="s">
        <v>7</v>
      </c>
      <c r="J1" s="27" t="s">
        <v>30</v>
      </c>
      <c r="K1" s="27"/>
      <c r="L1" s="27" t="s">
        <v>31</v>
      </c>
      <c r="M1" s="27"/>
      <c r="N1" s="28" t="s">
        <v>25</v>
      </c>
      <c r="O1" s="28"/>
      <c r="P1" s="21" t="s">
        <v>27</v>
      </c>
      <c r="Q1" s="21"/>
      <c r="R1" s="21" t="s">
        <v>39</v>
      </c>
    </row>
    <row r="2" spans="1:18" s="2" customFormat="1" ht="30.65" customHeight="1">
      <c r="A2" s="32"/>
      <c r="B2" s="32"/>
      <c r="C2" s="32"/>
      <c r="D2" s="32"/>
      <c r="E2" s="32"/>
      <c r="F2" s="32"/>
      <c r="G2" s="32"/>
      <c r="H2" s="33"/>
      <c r="I2" s="33"/>
      <c r="J2" s="27"/>
      <c r="K2" s="27"/>
      <c r="L2" s="27"/>
      <c r="M2" s="27"/>
      <c r="N2" s="28"/>
      <c r="O2" s="28"/>
      <c r="P2" s="21"/>
      <c r="Q2" s="21"/>
      <c r="R2" s="21"/>
    </row>
    <row r="3" spans="1:18" s="2" customFormat="1" ht="68" customHeight="1">
      <c r="A3" s="5">
        <v>1</v>
      </c>
      <c r="B3" s="5" t="s">
        <v>11</v>
      </c>
      <c r="C3" s="13" t="s">
        <v>12</v>
      </c>
      <c r="D3" s="5"/>
      <c r="E3" s="5" t="s">
        <v>10</v>
      </c>
      <c r="F3" s="7" t="s">
        <v>13</v>
      </c>
      <c r="G3" s="7" t="s">
        <v>14</v>
      </c>
      <c r="H3" s="5">
        <v>2</v>
      </c>
      <c r="I3" s="7" t="s">
        <v>9</v>
      </c>
      <c r="J3" s="8">
        <v>1850</v>
      </c>
      <c r="K3" s="9">
        <f t="shared" ref="K3:K8" si="0">J3*H3</f>
        <v>3700</v>
      </c>
      <c r="L3" s="9">
        <v>1450</v>
      </c>
      <c r="M3" s="9">
        <f t="shared" ref="M3:M8" si="1">L3*H3</f>
        <v>2900</v>
      </c>
      <c r="N3" s="10">
        <v>9000</v>
      </c>
      <c r="O3" s="10">
        <f>N3*H3</f>
        <v>18000</v>
      </c>
      <c r="P3" s="10">
        <v>1400</v>
      </c>
      <c r="Q3" s="10">
        <f t="shared" ref="Q3:Q8" si="2">P3*H3</f>
        <v>2800</v>
      </c>
      <c r="R3" s="18"/>
    </row>
    <row r="4" spans="1:18" s="2" customFormat="1" ht="68" customHeight="1">
      <c r="A4" s="5">
        <v>2</v>
      </c>
      <c r="B4" s="5" t="s">
        <v>15</v>
      </c>
      <c r="C4" s="6" t="s">
        <v>16</v>
      </c>
      <c r="D4" s="5"/>
      <c r="E4" s="5" t="s">
        <v>10</v>
      </c>
      <c r="F4" s="7" t="s">
        <v>17</v>
      </c>
      <c r="G4" s="7" t="s">
        <v>18</v>
      </c>
      <c r="H4" s="5">
        <v>6.6</v>
      </c>
      <c r="I4" s="7" t="s">
        <v>8</v>
      </c>
      <c r="J4" s="8">
        <v>2500</v>
      </c>
      <c r="K4" s="9">
        <f t="shared" si="0"/>
        <v>16500</v>
      </c>
      <c r="L4" s="9">
        <v>1450</v>
      </c>
      <c r="M4" s="9">
        <f t="shared" si="1"/>
        <v>9570</v>
      </c>
      <c r="N4" s="10">
        <v>6500</v>
      </c>
      <c r="O4" s="10">
        <f>N4*H4</f>
        <v>42900</v>
      </c>
      <c r="P4" s="10">
        <v>250</v>
      </c>
      <c r="Q4" s="10">
        <f t="shared" si="2"/>
        <v>1650</v>
      </c>
      <c r="R4" s="1" t="s">
        <v>38</v>
      </c>
    </row>
    <row r="5" spans="1:18" s="2" customFormat="1">
      <c r="A5" s="5">
        <v>3</v>
      </c>
      <c r="B5" s="5"/>
      <c r="C5" s="6" t="s">
        <v>19</v>
      </c>
      <c r="D5" s="5"/>
      <c r="E5" s="5"/>
      <c r="F5" s="7"/>
      <c r="G5" s="7"/>
      <c r="H5" s="5">
        <v>1</v>
      </c>
      <c r="I5" s="7" t="s">
        <v>9</v>
      </c>
      <c r="J5" s="8">
        <v>2500</v>
      </c>
      <c r="K5" s="9">
        <f t="shared" si="0"/>
        <v>2500</v>
      </c>
      <c r="L5" s="9">
        <v>2000</v>
      </c>
      <c r="M5" s="9">
        <f t="shared" si="1"/>
        <v>2000</v>
      </c>
      <c r="N5" s="10">
        <v>3000</v>
      </c>
      <c r="O5" s="10">
        <f>N5*H5</f>
        <v>3000</v>
      </c>
      <c r="P5" s="10">
        <v>0</v>
      </c>
      <c r="Q5" s="10">
        <f t="shared" si="2"/>
        <v>0</v>
      </c>
      <c r="R5" s="18" t="s">
        <v>40</v>
      </c>
    </row>
    <row r="6" spans="1:18" s="2" customFormat="1">
      <c r="A6" s="5">
        <v>5</v>
      </c>
      <c r="B6" s="5"/>
      <c r="C6" s="6" t="s">
        <v>20</v>
      </c>
      <c r="D6" s="5"/>
      <c r="E6" s="5" t="s">
        <v>21</v>
      </c>
      <c r="F6" s="7" t="s">
        <v>22</v>
      </c>
      <c r="G6" s="7"/>
      <c r="H6" s="5">
        <v>20</v>
      </c>
      <c r="I6" s="7" t="s">
        <v>9</v>
      </c>
      <c r="J6" s="8">
        <v>2550</v>
      </c>
      <c r="K6" s="9">
        <f t="shared" si="0"/>
        <v>51000</v>
      </c>
      <c r="L6" s="9">
        <v>2050</v>
      </c>
      <c r="M6" s="9">
        <f t="shared" si="1"/>
        <v>41000</v>
      </c>
      <c r="N6" s="10">
        <v>2800</v>
      </c>
      <c r="O6" s="10">
        <f>N6*H6</f>
        <v>56000</v>
      </c>
      <c r="P6" s="10">
        <v>1800</v>
      </c>
      <c r="Q6" s="10">
        <f t="shared" si="2"/>
        <v>36000</v>
      </c>
      <c r="R6" s="18"/>
    </row>
    <row r="7" spans="1:18" s="2" customFormat="1">
      <c r="A7" s="5"/>
      <c r="B7" s="5"/>
      <c r="C7" s="11" t="s">
        <v>28</v>
      </c>
      <c r="D7" s="5"/>
      <c r="E7" s="5"/>
      <c r="F7" s="7"/>
      <c r="G7" s="7"/>
      <c r="H7" s="5">
        <v>1</v>
      </c>
      <c r="I7" s="12" t="s">
        <v>32</v>
      </c>
      <c r="J7" s="7">
        <v>1500</v>
      </c>
      <c r="K7" s="9">
        <f t="shared" si="0"/>
        <v>1500</v>
      </c>
      <c r="L7" s="7">
        <v>1500</v>
      </c>
      <c r="M7" s="9">
        <f t="shared" si="1"/>
        <v>1500</v>
      </c>
      <c r="N7" s="10"/>
      <c r="O7" s="10"/>
      <c r="P7" s="10">
        <v>0</v>
      </c>
      <c r="Q7" s="10">
        <f t="shared" si="2"/>
        <v>0</v>
      </c>
      <c r="R7" s="18" t="s">
        <v>41</v>
      </c>
    </row>
    <row r="8" spans="1:18" s="2" customFormat="1">
      <c r="A8" s="5"/>
      <c r="B8" s="5"/>
      <c r="C8" s="11" t="s">
        <v>29</v>
      </c>
      <c r="D8" s="5"/>
      <c r="E8" s="5"/>
      <c r="F8" s="7"/>
      <c r="G8" s="7"/>
      <c r="H8" s="5">
        <v>1</v>
      </c>
      <c r="I8" s="12" t="s">
        <v>32</v>
      </c>
      <c r="J8" s="7">
        <v>3000</v>
      </c>
      <c r="K8" s="9">
        <f t="shared" si="0"/>
        <v>3000</v>
      </c>
      <c r="L8" s="7">
        <v>3000</v>
      </c>
      <c r="M8" s="9">
        <f t="shared" si="1"/>
        <v>3000</v>
      </c>
      <c r="N8" s="10"/>
      <c r="O8" s="10"/>
      <c r="P8" s="10">
        <v>700</v>
      </c>
      <c r="Q8" s="10">
        <f t="shared" si="2"/>
        <v>700</v>
      </c>
      <c r="R8" s="18"/>
    </row>
    <row r="9" spans="1:18">
      <c r="A9" s="34" t="s">
        <v>24</v>
      </c>
      <c r="B9" s="34"/>
      <c r="C9" s="34"/>
      <c r="D9" s="34"/>
      <c r="E9" s="34"/>
      <c r="F9" s="34"/>
      <c r="G9" s="34"/>
      <c r="H9" s="34"/>
      <c r="I9" s="34"/>
      <c r="J9" s="22">
        <f>SUM(K3:K8)</f>
        <v>78200</v>
      </c>
      <c r="K9" s="22"/>
      <c r="L9" s="22">
        <f>SUM(M3:M8)</f>
        <v>59970</v>
      </c>
      <c r="M9" s="22"/>
      <c r="N9" s="29">
        <f>SUM(O3:O8)</f>
        <v>119900</v>
      </c>
      <c r="O9" s="30"/>
      <c r="P9" s="25">
        <f>SUM(Q3:Q8)</f>
        <v>41150</v>
      </c>
      <c r="Q9" s="26"/>
    </row>
    <row r="10" spans="1:18">
      <c r="A10" s="34" t="s">
        <v>26</v>
      </c>
      <c r="B10" s="34"/>
      <c r="C10" s="34"/>
      <c r="D10" s="34"/>
      <c r="E10" s="34"/>
      <c r="F10" s="34"/>
      <c r="G10" s="34"/>
      <c r="H10" s="34"/>
      <c r="I10" s="34"/>
      <c r="J10" s="22">
        <f t="shared" ref="J10" si="3">J9+J9*18%</f>
        <v>92276</v>
      </c>
      <c r="K10" s="22"/>
      <c r="L10" s="22">
        <f t="shared" ref="L10" si="4">L9+L9*18%</f>
        <v>70764.600000000006</v>
      </c>
      <c r="M10" s="22"/>
      <c r="N10" s="31">
        <f t="shared" ref="N10" si="5">N9+N9*18%</f>
        <v>141482</v>
      </c>
      <c r="O10" s="31"/>
      <c r="P10" s="25">
        <f t="shared" ref="P10" si="6">P9+P9*18%</f>
        <v>48557</v>
      </c>
      <c r="Q10" s="26"/>
      <c r="R10" s="19"/>
    </row>
    <row r="12" spans="1:18">
      <c r="L12" s="22" t="s">
        <v>33</v>
      </c>
      <c r="M12" s="22"/>
      <c r="N12" s="23"/>
      <c r="O12" s="23"/>
      <c r="P12" s="24" t="s">
        <v>34</v>
      </c>
      <c r="Q12" s="24"/>
    </row>
    <row r="13" spans="1:18" s="16" customFormat="1">
      <c r="A13" s="14"/>
      <c r="B13" s="15"/>
      <c r="L13" s="17"/>
      <c r="M13" s="17"/>
      <c r="N13" s="14"/>
      <c r="O13" s="14"/>
      <c r="P13" s="17"/>
      <c r="Q13" s="17"/>
    </row>
    <row r="14" spans="1:18">
      <c r="H14" s="20" t="s">
        <v>35</v>
      </c>
      <c r="I14" s="20"/>
      <c r="J14" s="20" t="s">
        <v>36</v>
      </c>
      <c r="K14" s="20"/>
      <c r="L14" s="20"/>
      <c r="M14" s="20"/>
      <c r="N14" s="20"/>
      <c r="O14" s="20"/>
      <c r="P14" s="20" t="s">
        <v>37</v>
      </c>
      <c r="Q14" s="20"/>
    </row>
  </sheetData>
  <mergeCells count="31">
    <mergeCell ref="A1:A2"/>
    <mergeCell ref="A9:I9"/>
    <mergeCell ref="A10:I10"/>
    <mergeCell ref="J9:K9"/>
    <mergeCell ref="J1:K2"/>
    <mergeCell ref="N10:O10"/>
    <mergeCell ref="J10:K10"/>
    <mergeCell ref="B1:B2"/>
    <mergeCell ref="C1:C2"/>
    <mergeCell ref="D1:D2"/>
    <mergeCell ref="E1:E2"/>
    <mergeCell ref="F1:F2"/>
    <mergeCell ref="G1:G2"/>
    <mergeCell ref="H1:H2"/>
    <mergeCell ref="I1:I2"/>
    <mergeCell ref="H14:I14"/>
    <mergeCell ref="R1:R2"/>
    <mergeCell ref="L12:M12"/>
    <mergeCell ref="N12:O12"/>
    <mergeCell ref="P12:Q12"/>
    <mergeCell ref="J14:M14"/>
    <mergeCell ref="N14:O14"/>
    <mergeCell ref="P14:Q14"/>
    <mergeCell ref="P1:Q2"/>
    <mergeCell ref="P9:Q9"/>
    <mergeCell ref="P10:Q10"/>
    <mergeCell ref="L9:M9"/>
    <mergeCell ref="L10:M10"/>
    <mergeCell ref="L1:M2"/>
    <mergeCell ref="N1:O2"/>
    <mergeCell ref="N9:O9"/>
  </mergeCells>
  <printOptions horizontalCentered="1"/>
  <pageMargins left="0.196850393700787" right="0.196850393700787" top="0.196850393700787" bottom="0.25" header="0.118110236220472" footer="0.118110236220472"/>
  <pageSetup paperSize="8" fitToHeight="0" orientation="landscape" r:id="rId1"/>
  <rowBreaks count="1" manualBreakCount="1">
    <brk id="8" min="1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BOQ</vt:lpstr>
      <vt:lpstr>BOQ!Print_Area</vt:lpstr>
      <vt:lpstr>BOQ!Print_Titles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Lightwire 1</dc:creator>
  <cp:lastModifiedBy>Mrunal Joshi</cp:lastModifiedBy>
  <cp:lastPrinted>2024-09-16T13:03:58Z</cp:lastPrinted>
  <dcterms:created xsi:type="dcterms:W3CDTF">2023-01-25T09:57:00Z</dcterms:created>
  <dcterms:modified xsi:type="dcterms:W3CDTF">2024-09-26T10:52:47Z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A1A6E1B0AD1A4DDE8370652AA4704498_13</vt:lpwstr>
  </property>
  <property fmtid="{D5CDD505-2E9C-101B-9397-08002B2CF9AE}" pid="3" name="KSOProductBuildVer">
    <vt:lpwstr>1033-12.2.0.18165</vt:lpwstr>
  </property>
</Properties>
</file>