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CCTV AMC 2024-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K6" i="1"/>
  <c r="I6" i="1"/>
  <c r="I8" i="1" l="1"/>
  <c r="I9" i="1" l="1"/>
  <c r="I10" i="1" s="1"/>
  <c r="I14" i="1"/>
  <c r="I12" i="1"/>
  <c r="I11" i="1"/>
  <c r="H13" i="1" l="1"/>
  <c r="I13" i="1" s="1"/>
  <c r="I15" i="1" s="1"/>
  <c r="K14" i="1"/>
  <c r="K12" i="1"/>
  <c r="K11" i="1"/>
  <c r="K8" i="1"/>
  <c r="K9" i="1" l="1"/>
  <c r="K10" i="1" s="1"/>
  <c r="J13" i="1" s="1"/>
  <c r="K13" i="1" s="1"/>
  <c r="K15" i="1" s="1"/>
  <c r="G6" i="1"/>
  <c r="G8" i="1" s="1"/>
  <c r="G14" i="1"/>
  <c r="G12" i="1"/>
  <c r="G11" i="1"/>
  <c r="G9" i="1" l="1"/>
  <c r="G10" i="1" s="1"/>
  <c r="F13" i="1" s="1"/>
  <c r="G13" i="1" s="1"/>
  <c r="G15" i="1" s="1"/>
  <c r="M8" i="1" l="1"/>
  <c r="M9" i="1" s="1"/>
  <c r="M14" i="1" l="1"/>
  <c r="M12" i="1"/>
  <c r="M11" i="1"/>
  <c r="M10" i="1" l="1"/>
  <c r="L13" i="1" s="1"/>
  <c r="M13" i="1" l="1"/>
  <c r="M15" i="1" s="1"/>
</calcChain>
</file>

<file path=xl/sharedStrings.xml><?xml version="1.0" encoding="utf-8"?>
<sst xmlns="http://schemas.openxmlformats.org/spreadsheetml/2006/main" count="42" uniqueCount="30">
  <si>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</si>
  <si>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</si>
  <si>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</si>
  <si>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</si>
  <si>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</si>
  <si>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</si>
  <si>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</si>
  <si>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</si>
  <si>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</si>
  <si>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</si>
  <si>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</si>
  <si>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</si>
  <si>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</si>
  <si>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</si>
  <si>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</si>
  <si>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</si>
  <si>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</si>
  <si>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</si>
  <si>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</si>
  <si>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</si>
  <si>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Nos</t>
  </si>
  <si>
    <t>Comparative for CCTV Non Comprehensive AMC 2024 - 2025</t>
  </si>
  <si>
    <t xml:space="preserve">Soman Automation </t>
  </si>
  <si>
    <t>JP Secure</t>
  </si>
  <si>
    <t>Micro Business</t>
  </si>
  <si>
    <t>Quarterly Payment</t>
  </si>
  <si>
    <t>Soman Automation</t>
  </si>
  <si>
    <t>Tele Network</t>
  </si>
  <si>
    <t>Daily</t>
  </si>
  <si>
    <t>CCTV CAMERAS &amp; ACCESSORIES NON COMPREHENSIVE AMC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</si>
</sst>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horizontal="right" vertical="center"/>
    </xf>
    <xf numFmtId="9" fontId="3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C20" sqref="C20:M20"/>
    </sheetView>
  </sheetViews>
  <sheetFormatPr defaultRowHeight="14.5" x14ac:dyDescent="0.35"/>
  <cols>
    <col min="1" max="1" width="9.54296875" bestFit="1" customWidth="1"/>
    <col min="2" max="2" width="30.81640625" customWidth="1"/>
    <col min="3" max="3" width="5.7265625" bestFit="1" customWidth="1"/>
    <col min="4" max="4" width="5.1796875" bestFit="1" customWidth="1"/>
    <col min="5" max="5" width="4.1796875" bestFit="1" customWidth="1"/>
    <col min="6" max="9" width="10.453125" customWidth="1"/>
    <col min="10" max="12" width="11.36328125" bestFit="1" customWidth="1"/>
    <col min="13" max="13" width="12.1796875" bestFit="1" customWidth="1"/>
  </cols>
  <sheetData>
    <row r="1" spans="1:13" x14ac:dyDescent="0.35">
      <c r="A1" s="25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27"/>
      <c r="L1" s="8" t="s">
        <v>18</v>
      </c>
      <c r="M1" s="14">
        <v>45383</v>
      </c>
    </row>
    <row r="2" spans="1:13" x14ac:dyDescent="0.3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x14ac:dyDescent="0.35">
      <c r="A3" s="23" t="s">
        <v>21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x14ac:dyDescent="0.35">
      <c r="A4" s="28"/>
      <c r="B4" s="29"/>
      <c r="C4" s="29"/>
      <c r="D4" s="29"/>
      <c r="E4" s="30"/>
      <c r="F4" s="23" t="s">
        <v>22</v>
      </c>
      <c r="G4" s="23"/>
      <c r="H4" s="23" t="s">
        <v>27</v>
      </c>
      <c r="I4" s="23"/>
      <c r="J4" s="23" t="s">
        <v>24</v>
      </c>
      <c r="K4" s="23"/>
      <c r="L4" s="23" t="s">
        <v>23</v>
      </c>
      <c r="M4" s="23"/>
    </row>
    <row r="5" spans="1:13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7" t="s">
        <v>5</v>
      </c>
      <c r="G5" s="17" t="s">
        <v>6</v>
      </c>
      <c r="H5" s="19" t="s">
        <v>5</v>
      </c>
      <c r="I5" s="19" t="s">
        <v>6</v>
      </c>
      <c r="J5" s="18" t="s">
        <v>5</v>
      </c>
      <c r="K5" s="18" t="s">
        <v>6</v>
      </c>
      <c r="L5" s="1" t="s">
        <v>5</v>
      </c>
      <c r="M5" s="1" t="s">
        <v>6</v>
      </c>
    </row>
    <row r="6" spans="1:13" ht="24.5" x14ac:dyDescent="0.35">
      <c r="A6" s="2">
        <v>1</v>
      </c>
      <c r="B6" s="15" t="s">
        <v>29</v>
      </c>
      <c r="C6" s="3">
        <v>1</v>
      </c>
      <c r="D6" s="16" t="s">
        <v>20</v>
      </c>
      <c r="E6" s="5">
        <v>0.18</v>
      </c>
      <c r="F6" s="20">
        <v>206700</v>
      </c>
      <c r="G6" s="21">
        <f t="shared" ref="G6" si="0">C6*F6</f>
        <v>206700</v>
      </c>
      <c r="H6" s="20">
        <v>224100</v>
      </c>
      <c r="I6" s="21">
        <f>C6*H6</f>
        <v>224100</v>
      </c>
      <c r="J6" s="20">
        <v>211830</v>
      </c>
      <c r="K6" s="21">
        <f>C6*J6</f>
        <v>211830</v>
      </c>
      <c r="L6" s="20">
        <v>238900</v>
      </c>
      <c r="M6" s="21">
        <f>C6*L6</f>
        <v>238900</v>
      </c>
    </row>
    <row r="7" spans="1:13" x14ac:dyDescent="0.35">
      <c r="A7" s="2"/>
      <c r="B7" s="15"/>
      <c r="C7" s="3"/>
      <c r="D7" s="16"/>
      <c r="E7" s="5"/>
      <c r="F7" s="20"/>
      <c r="G7" s="21"/>
      <c r="H7" s="20"/>
      <c r="I7" s="21"/>
      <c r="J7" s="20"/>
      <c r="K7" s="21"/>
      <c r="L7" s="20"/>
      <c r="M7" s="21"/>
    </row>
    <row r="8" spans="1:13" x14ac:dyDescent="0.35">
      <c r="A8" s="2"/>
      <c r="B8" s="6"/>
      <c r="C8" s="3"/>
      <c r="D8" s="4"/>
      <c r="E8" s="5"/>
      <c r="F8" s="21"/>
      <c r="G8" s="21">
        <f>SUM(G6:G7)</f>
        <v>206700</v>
      </c>
      <c r="H8" s="21"/>
      <c r="I8" s="21">
        <f>SUM(I6:I7)</f>
        <v>224100</v>
      </c>
      <c r="J8" s="21"/>
      <c r="K8" s="21">
        <f>SUM(K6:K7)</f>
        <v>211830</v>
      </c>
      <c r="L8" s="20"/>
      <c r="M8" s="21">
        <f>SUM(M6:M7)</f>
        <v>238900</v>
      </c>
    </row>
    <row r="9" spans="1:13" x14ac:dyDescent="0.35">
      <c r="A9" s="7"/>
      <c r="B9" s="8" t="s">
        <v>19</v>
      </c>
      <c r="C9" s="7"/>
      <c r="D9" s="7"/>
      <c r="E9" s="7"/>
      <c r="F9" s="22">
        <v>0.1</v>
      </c>
      <c r="G9" s="20">
        <f>G8*F9</f>
        <v>20670</v>
      </c>
      <c r="H9" s="22">
        <v>7.0000000000000007E-2</v>
      </c>
      <c r="I9" s="20">
        <f>I8*H9</f>
        <v>15687.000000000002</v>
      </c>
      <c r="J9" s="22"/>
      <c r="K9" s="20">
        <f>K8*J9</f>
        <v>0</v>
      </c>
      <c r="L9" s="22">
        <v>0.03</v>
      </c>
      <c r="M9" s="20">
        <f>M8*L9</f>
        <v>7167</v>
      </c>
    </row>
    <row r="10" spans="1:13" x14ac:dyDescent="0.35">
      <c r="A10" s="7"/>
      <c r="B10" s="8" t="s">
        <v>7</v>
      </c>
      <c r="C10" s="7"/>
      <c r="D10" s="7"/>
      <c r="E10" s="7"/>
      <c r="F10" s="21"/>
      <c r="G10" s="21">
        <f>G8-G9</f>
        <v>186030</v>
      </c>
      <c r="H10" s="21"/>
      <c r="I10" s="21">
        <f>I8-I9</f>
        <v>208413</v>
      </c>
      <c r="J10" s="21"/>
      <c r="K10" s="21">
        <f>K8-K9</f>
        <v>211830</v>
      </c>
      <c r="L10" s="20"/>
      <c r="M10" s="21">
        <f>M8-M9</f>
        <v>231733</v>
      </c>
    </row>
    <row r="11" spans="1:13" x14ac:dyDescent="0.35">
      <c r="A11" s="7"/>
      <c r="B11" s="8" t="s">
        <v>8</v>
      </c>
      <c r="C11" s="7"/>
      <c r="D11" s="7"/>
      <c r="E11" s="7"/>
      <c r="F11" s="21"/>
      <c r="G11" s="21">
        <f>F11*5/100</f>
        <v>0</v>
      </c>
      <c r="H11" s="21"/>
      <c r="I11" s="21">
        <f>H11*5/100</f>
        <v>0</v>
      </c>
      <c r="J11" s="21"/>
      <c r="K11" s="21">
        <f>J11*5/100</f>
        <v>0</v>
      </c>
      <c r="L11" s="21"/>
      <c r="M11" s="21">
        <f>L11*5/100</f>
        <v>0</v>
      </c>
    </row>
    <row r="12" spans="1:13" x14ac:dyDescent="0.35">
      <c r="A12" s="7"/>
      <c r="B12" s="8" t="s">
        <v>9</v>
      </c>
      <c r="C12" s="7"/>
      <c r="D12" s="7"/>
      <c r="E12" s="7"/>
      <c r="F12" s="21"/>
      <c r="G12" s="21">
        <f>F12*12%</f>
        <v>0</v>
      </c>
      <c r="H12" s="21"/>
      <c r="I12" s="21">
        <f>H12*12%</f>
        <v>0</v>
      </c>
      <c r="J12" s="21"/>
      <c r="K12" s="21">
        <f>J12*12%</f>
        <v>0</v>
      </c>
      <c r="L12" s="20"/>
      <c r="M12" s="21">
        <f>L12*12%</f>
        <v>0</v>
      </c>
    </row>
    <row r="13" spans="1:13" x14ac:dyDescent="0.35">
      <c r="A13" s="7"/>
      <c r="B13" s="8" t="s">
        <v>10</v>
      </c>
      <c r="C13" s="7"/>
      <c r="D13" s="7"/>
      <c r="E13" s="7"/>
      <c r="F13" s="21">
        <f>G10</f>
        <v>186030</v>
      </c>
      <c r="G13" s="21">
        <f>F13*18%</f>
        <v>33485.4</v>
      </c>
      <c r="H13" s="21">
        <f>I10</f>
        <v>208413</v>
      </c>
      <c r="I13" s="21">
        <f>H13*18%</f>
        <v>37514.339999999997</v>
      </c>
      <c r="J13" s="21">
        <f>K10</f>
        <v>211830</v>
      </c>
      <c r="K13" s="21">
        <f>J13*18%</f>
        <v>38129.4</v>
      </c>
      <c r="L13" s="21">
        <f>M10</f>
        <v>231733</v>
      </c>
      <c r="M13" s="21">
        <f>L13*18%</f>
        <v>41711.939999999995</v>
      </c>
    </row>
    <row r="14" spans="1:13" x14ac:dyDescent="0.35">
      <c r="A14" s="7"/>
      <c r="B14" s="8" t="s">
        <v>11</v>
      </c>
      <c r="C14" s="7"/>
      <c r="D14" s="7"/>
      <c r="E14" s="7"/>
      <c r="F14" s="21"/>
      <c r="G14" s="21">
        <f>F14*28%</f>
        <v>0</v>
      </c>
      <c r="H14" s="21"/>
      <c r="I14" s="21">
        <f>H14*28%</f>
        <v>0</v>
      </c>
      <c r="J14" s="21"/>
      <c r="K14" s="21">
        <f>J14*28%</f>
        <v>0</v>
      </c>
      <c r="L14" s="21"/>
      <c r="M14" s="21">
        <f>L14*28%</f>
        <v>0</v>
      </c>
    </row>
    <row r="15" spans="1:13" x14ac:dyDescent="0.35">
      <c r="A15" s="7"/>
      <c r="B15" s="8" t="s">
        <v>12</v>
      </c>
      <c r="C15" s="7"/>
      <c r="D15" s="7"/>
      <c r="E15" s="7"/>
      <c r="F15" s="21"/>
      <c r="G15" s="21">
        <f>SUM(G10:G14)</f>
        <v>219515.4</v>
      </c>
      <c r="H15" s="21"/>
      <c r="I15" s="21">
        <f>SUM(I10:I14)</f>
        <v>245927.34</v>
      </c>
      <c r="J15" s="21"/>
      <c r="K15" s="21">
        <f>SUM(K10:K14)</f>
        <v>249959.4</v>
      </c>
      <c r="L15" s="21"/>
      <c r="M15" s="21">
        <f>SUM(M10:M14)</f>
        <v>273444.94</v>
      </c>
    </row>
    <row r="16" spans="1:13" x14ac:dyDescent="0.35">
      <c r="A16" s="7"/>
      <c r="B16" s="8" t="s">
        <v>13</v>
      </c>
      <c r="C16" s="7"/>
      <c r="D16" s="7"/>
      <c r="E16" s="7"/>
      <c r="F16" s="20"/>
      <c r="G16" s="20"/>
      <c r="H16" s="20"/>
      <c r="I16" s="20"/>
      <c r="J16" s="20"/>
      <c r="K16" s="20"/>
      <c r="L16" s="21"/>
      <c r="M16" s="20"/>
    </row>
    <row r="17" spans="1:13" x14ac:dyDescent="0.35">
      <c r="A17" s="3"/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1"/>
      <c r="M17" s="11"/>
    </row>
    <row r="18" spans="1:13" x14ac:dyDescent="0.35">
      <c r="A18" s="3"/>
      <c r="B18" s="9" t="s">
        <v>14</v>
      </c>
      <c r="C18" s="10"/>
      <c r="D18" s="10"/>
      <c r="E18" s="10"/>
      <c r="F18" s="24" t="s">
        <v>28</v>
      </c>
      <c r="G18" s="24"/>
      <c r="H18" s="24" t="s">
        <v>28</v>
      </c>
      <c r="I18" s="24"/>
      <c r="J18" s="24" t="s">
        <v>28</v>
      </c>
      <c r="K18" s="24"/>
      <c r="L18" s="24" t="s">
        <v>28</v>
      </c>
      <c r="M18" s="24"/>
    </row>
    <row r="19" spans="1:13" x14ac:dyDescent="0.35">
      <c r="A19" s="3"/>
      <c r="B19" s="9" t="s">
        <v>15</v>
      </c>
      <c r="C19" s="10"/>
      <c r="D19" s="10"/>
      <c r="E19" s="10"/>
      <c r="F19" s="24" t="s">
        <v>25</v>
      </c>
      <c r="G19" s="24"/>
      <c r="H19" s="24" t="s">
        <v>25</v>
      </c>
      <c r="I19" s="24"/>
      <c r="J19" s="24" t="s">
        <v>25</v>
      </c>
      <c r="K19" s="24"/>
      <c r="L19" s="24" t="s">
        <v>25</v>
      </c>
      <c r="M19" s="24"/>
    </row>
    <row r="20" spans="1:13" x14ac:dyDescent="0.35">
      <c r="A20" s="3"/>
      <c r="B20" s="9" t="s">
        <v>16</v>
      </c>
      <c r="C20" s="32" t="s">
        <v>26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x14ac:dyDescent="0.35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</sheetData>
  <mergeCells count="17">
    <mergeCell ref="C20:M20"/>
    <mergeCell ref="F18:G18"/>
    <mergeCell ref="L18:M18"/>
    <mergeCell ref="F19:G19"/>
    <mergeCell ref="L19:M19"/>
    <mergeCell ref="H18:I18"/>
    <mergeCell ref="H19:I19"/>
    <mergeCell ref="J4:K4"/>
    <mergeCell ref="J18:K18"/>
    <mergeCell ref="J19:K19"/>
    <mergeCell ref="A1:K1"/>
    <mergeCell ref="F4:G4"/>
    <mergeCell ref="A4:E4"/>
    <mergeCell ref="A2:M2"/>
    <mergeCell ref="A3:M3"/>
    <mergeCell ref="L4:M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CCTV AMC 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2024-04-03T07:03:35Z</dcterms:modified>
</cp:coreProperties>
</file>