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TFSCPL-PR-24-25-018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K22" i="1"/>
  <c r="K20" i="1"/>
  <c r="I20" i="1"/>
  <c r="I17" i="1"/>
  <c r="K17" i="1"/>
  <c r="K15" i="1"/>
  <c r="I15" i="1"/>
  <c r="G12" i="1"/>
  <c r="I12" i="1"/>
  <c r="K12" i="1"/>
  <c r="G11" i="1"/>
  <c r="I11" i="1"/>
  <c r="K11" i="1"/>
  <c r="G10" i="1"/>
  <c r="I10" i="1"/>
  <c r="K10" i="1"/>
  <c r="G9" i="1"/>
  <c r="G15" i="1" s="1"/>
  <c r="G17" i="1" s="1"/>
  <c r="I9" i="1"/>
  <c r="K9" i="1"/>
  <c r="K8" i="1" l="1"/>
  <c r="I8" i="1"/>
  <c r="G8" i="1"/>
  <c r="K7" i="1"/>
  <c r="I7" i="1"/>
  <c r="G7" i="1"/>
  <c r="K6" i="1" l="1"/>
  <c r="G6" i="1"/>
  <c r="I6" i="1" l="1"/>
  <c r="I21" i="1"/>
  <c r="I19" i="1"/>
  <c r="I18" i="1"/>
  <c r="H20" i="1" l="1"/>
  <c r="G21" i="1" l="1"/>
  <c r="G19" i="1"/>
  <c r="G18" i="1"/>
  <c r="F20" i="1" l="1"/>
  <c r="G20" i="1" s="1"/>
  <c r="G22" i="1" s="1"/>
  <c r="K21" i="1"/>
  <c r="K19" i="1"/>
  <c r="K18" i="1"/>
  <c r="J20" i="1" l="1"/>
</calcChain>
</file>

<file path=xl/sharedStrings.xml><?xml version="1.0" encoding="utf-8"?>
<sst xmlns="http://schemas.openxmlformats.org/spreadsheetml/2006/main" count="49" uniqueCount="36">
  <si>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</si>
  <si>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</si>
  <si>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</si>
  <si>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</si>
  <si>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</si>
  <si>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</si>
  <si>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</si>
  <si>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</si>
  <si>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</si>
  <si>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</si>
  <si>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</si>
  <si>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</si>
  <si>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</si>
  <si>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</si>
  <si>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</si>
  <si>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</si>
  <si>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</si>
  <si>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</si>
  <si>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</si>
  <si>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</si>
  <si>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Immediate</t>
  </si>
  <si>
    <t>Advanec 70%</t>
  </si>
  <si>
    <t>Nos</t>
  </si>
  <si>
    <t xml:space="preserve">Reliable Engineering Services </t>
  </si>
  <si>
    <t>Sri Ganesha Tools</t>
  </si>
  <si>
    <t>S R M ENGINEERING</t>
  </si>
  <si>
    <t>set</t>
  </si>
  <si>
    <t>After delivery</t>
  </si>
  <si>
    <t>Comparative for Safal PR TFSCPL-24-25-0187</t>
  </si>
  <si>
    <t xml:space="preserve">SS SINK MEASURING SCALE </t>
  </si>
  <si>
    <t>TEFLON SHEET 4’X7’X.5MM</t>
  </si>
  <si>
    <t>LOAD AUTO DOOR WELDING</t>
  </si>
  <si>
    <t xml:space="preserve">KFC COCK MACHINE MOTOR SAFETY SS GUARD 50X460X230X1.3MM </t>
  </si>
  <si>
    <t>ANTI SKID TAPE ROLL  50MMX18M</t>
  </si>
  <si>
    <t xml:space="preserve">SS TROLLEY HANDLE &amp; TROLLEY SS WELDING WORK </t>
  </si>
  <si>
    <t>TRANSPORT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</si>
</sst>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G13" sqref="G13"/>
    </sheetView>
  </sheetViews>
  <sheetFormatPr defaultRowHeight="15" x14ac:dyDescent="0.25"/>
  <cols>
    <col min="1" max="1" width="5.85546875" bestFit="1" customWidth="1"/>
    <col min="2" max="2" width="39.28515625" customWidth="1"/>
    <col min="3" max="3" width="5.7109375" bestFit="1" customWidth="1"/>
    <col min="4" max="4" width="5.140625" bestFit="1" customWidth="1"/>
    <col min="5" max="5" width="4.140625" bestFit="1" customWidth="1"/>
    <col min="6" max="6" width="13.7109375" customWidth="1"/>
    <col min="7" max="7" width="11.85546875" customWidth="1"/>
    <col min="8" max="9" width="11.28515625" customWidth="1"/>
    <col min="10" max="10" width="8.28515625" bestFit="1" customWidth="1"/>
    <col min="11" max="11" width="10.42578125" bestFit="1" customWidth="1"/>
  </cols>
  <sheetData>
    <row r="1" spans="1:11" x14ac:dyDescent="0.25">
      <c r="A1" s="26" t="s">
        <v>17</v>
      </c>
      <c r="B1" s="27"/>
      <c r="C1" s="27"/>
      <c r="D1" s="27"/>
      <c r="E1" s="27"/>
      <c r="F1" s="27"/>
      <c r="G1" s="27"/>
      <c r="H1" s="27"/>
      <c r="I1" s="28"/>
      <c r="J1" s="11" t="s">
        <v>18</v>
      </c>
      <c r="K1" s="20">
        <v>45482</v>
      </c>
    </row>
    <row r="2" spans="1:1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25">
      <c r="A4" s="32"/>
      <c r="B4" s="33"/>
      <c r="C4" s="33"/>
      <c r="D4" s="33"/>
      <c r="E4" s="34"/>
      <c r="F4" s="31" t="s">
        <v>23</v>
      </c>
      <c r="G4" s="31"/>
      <c r="H4" s="31" t="s">
        <v>25</v>
      </c>
      <c r="I4" s="31"/>
      <c r="J4" s="31" t="s">
        <v>24</v>
      </c>
      <c r="K4" s="31"/>
    </row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3" t="s">
        <v>5</v>
      </c>
      <c r="G5" s="23" t="s">
        <v>6</v>
      </c>
      <c r="H5" s="24" t="s">
        <v>5</v>
      </c>
      <c r="I5" s="24" t="s">
        <v>6</v>
      </c>
      <c r="J5" s="1" t="s">
        <v>5</v>
      </c>
      <c r="K5" s="1" t="s">
        <v>6</v>
      </c>
    </row>
    <row r="6" spans="1:11" ht="28.5" customHeight="1" x14ac:dyDescent="0.25">
      <c r="A6" s="2">
        <v>1</v>
      </c>
      <c r="B6" s="36" t="s">
        <v>32</v>
      </c>
      <c r="C6" s="3">
        <v>1</v>
      </c>
      <c r="D6" s="22" t="s">
        <v>26</v>
      </c>
      <c r="E6" s="5">
        <v>0.18</v>
      </c>
      <c r="F6" s="6">
        <v>4800</v>
      </c>
      <c r="G6" s="7">
        <f>C6*F6</f>
        <v>4800</v>
      </c>
      <c r="H6" s="6">
        <v>5200</v>
      </c>
      <c r="I6" s="7">
        <f>H6*C6</f>
        <v>5200</v>
      </c>
      <c r="J6" s="6">
        <v>5800</v>
      </c>
      <c r="K6" s="7">
        <f>C6*J6</f>
        <v>5800</v>
      </c>
    </row>
    <row r="7" spans="1:11" x14ac:dyDescent="0.25">
      <c r="A7" s="2">
        <v>2</v>
      </c>
      <c r="B7" s="21" t="s">
        <v>29</v>
      </c>
      <c r="C7" s="3">
        <v>3</v>
      </c>
      <c r="D7" s="22" t="s">
        <v>22</v>
      </c>
      <c r="E7" s="5">
        <v>0.18</v>
      </c>
      <c r="F7" s="6">
        <v>950</v>
      </c>
      <c r="G7" s="7">
        <f>C7*F7</f>
        <v>2850</v>
      </c>
      <c r="H7" s="6">
        <v>1000</v>
      </c>
      <c r="I7" s="7">
        <f>H7*C7</f>
        <v>3000</v>
      </c>
      <c r="J7" s="6">
        <v>1000</v>
      </c>
      <c r="K7" s="7">
        <f>C7*J7</f>
        <v>3000</v>
      </c>
    </row>
    <row r="8" spans="1:11" x14ac:dyDescent="0.25">
      <c r="A8" s="2">
        <v>3</v>
      </c>
      <c r="B8" s="21" t="s">
        <v>30</v>
      </c>
      <c r="C8" s="3">
        <v>1</v>
      </c>
      <c r="D8" s="22" t="s">
        <v>22</v>
      </c>
      <c r="E8" s="5">
        <v>0.18</v>
      </c>
      <c r="F8" s="6">
        <v>3200</v>
      </c>
      <c r="G8" s="7">
        <f>C8*F8</f>
        <v>3200</v>
      </c>
      <c r="H8" s="6">
        <v>3500</v>
      </c>
      <c r="I8" s="7">
        <f>H8*C8</f>
        <v>3500</v>
      </c>
      <c r="J8" s="6">
        <v>4200</v>
      </c>
      <c r="K8" s="7">
        <f>C8*J8</f>
        <v>4200</v>
      </c>
    </row>
    <row r="9" spans="1:11" x14ac:dyDescent="0.25">
      <c r="A9" s="2">
        <v>4</v>
      </c>
      <c r="B9" s="21" t="s">
        <v>35</v>
      </c>
      <c r="C9" s="3">
        <v>1</v>
      </c>
      <c r="D9" s="22" t="s">
        <v>22</v>
      </c>
      <c r="E9" s="5">
        <v>0.18</v>
      </c>
      <c r="F9" s="6">
        <v>500</v>
      </c>
      <c r="G9" s="7">
        <f>C9*F9</f>
        <v>500</v>
      </c>
      <c r="H9" s="6">
        <v>1000</v>
      </c>
      <c r="I9" s="7">
        <f>H9*C9</f>
        <v>1000</v>
      </c>
      <c r="J9" s="6">
        <v>1500</v>
      </c>
      <c r="K9" s="7">
        <f>C9*J9</f>
        <v>1500</v>
      </c>
    </row>
    <row r="10" spans="1:11" x14ac:dyDescent="0.25">
      <c r="A10" s="2">
        <v>5</v>
      </c>
      <c r="B10" s="21" t="s">
        <v>34</v>
      </c>
      <c r="C10" s="3">
        <v>3</v>
      </c>
      <c r="D10" s="22" t="s">
        <v>22</v>
      </c>
      <c r="E10" s="5">
        <v>0.18</v>
      </c>
      <c r="F10" s="6">
        <v>750</v>
      </c>
      <c r="G10" s="7">
        <f>C10*F10</f>
        <v>2250</v>
      </c>
      <c r="H10" s="6">
        <v>1000</v>
      </c>
      <c r="I10" s="7">
        <f>H10*C10</f>
        <v>3000</v>
      </c>
      <c r="J10" s="6">
        <v>3000</v>
      </c>
      <c r="K10" s="7">
        <f>C10*J10</f>
        <v>9000</v>
      </c>
    </row>
    <row r="11" spans="1:11" x14ac:dyDescent="0.25">
      <c r="A11" s="2">
        <v>6</v>
      </c>
      <c r="B11" s="21" t="s">
        <v>31</v>
      </c>
      <c r="C11" s="3">
        <v>1</v>
      </c>
      <c r="D11" s="22" t="s">
        <v>22</v>
      </c>
      <c r="E11" s="5">
        <v>0.18</v>
      </c>
      <c r="F11" s="6">
        <v>600</v>
      </c>
      <c r="G11" s="7">
        <f>C11*F11</f>
        <v>600</v>
      </c>
      <c r="H11" s="6">
        <v>1500</v>
      </c>
      <c r="I11" s="7">
        <f>H11*C11</f>
        <v>1500</v>
      </c>
      <c r="J11" s="6">
        <v>2000</v>
      </c>
      <c r="K11" s="7">
        <f>C11*J11</f>
        <v>2000</v>
      </c>
    </row>
    <row r="12" spans="1:11" x14ac:dyDescent="0.25">
      <c r="A12" s="2">
        <v>7</v>
      </c>
      <c r="B12" s="36" t="s">
        <v>33</v>
      </c>
      <c r="C12" s="3">
        <v>1</v>
      </c>
      <c r="D12" s="22" t="s">
        <v>22</v>
      </c>
      <c r="E12" s="5">
        <v>0.18</v>
      </c>
      <c r="F12" s="6">
        <v>4600</v>
      </c>
      <c r="G12" s="7">
        <f>C12*F12</f>
        <v>4600</v>
      </c>
      <c r="H12" s="6">
        <v>5500</v>
      </c>
      <c r="I12" s="7">
        <f>H12*C12</f>
        <v>5500</v>
      </c>
      <c r="J12" s="6">
        <v>5800</v>
      </c>
      <c r="K12" s="7">
        <f>C12*J12</f>
        <v>5800</v>
      </c>
    </row>
    <row r="13" spans="1:11" x14ac:dyDescent="0.25">
      <c r="A13" s="2"/>
      <c r="B13" s="21"/>
      <c r="C13" s="3"/>
      <c r="D13" s="22"/>
      <c r="E13" s="5"/>
      <c r="F13" s="6"/>
      <c r="G13" s="7"/>
      <c r="H13" s="6"/>
      <c r="I13" s="7"/>
      <c r="J13" s="6"/>
      <c r="K13" s="7"/>
    </row>
    <row r="14" spans="1:11" x14ac:dyDescent="0.25">
      <c r="A14" s="2"/>
      <c r="B14" s="21"/>
      <c r="C14" s="3"/>
      <c r="D14" s="22"/>
      <c r="E14" s="5"/>
      <c r="F14" s="6"/>
      <c r="G14" s="7"/>
      <c r="H14" s="6"/>
      <c r="I14" s="7"/>
      <c r="J14" s="6"/>
      <c r="K14" s="7"/>
    </row>
    <row r="15" spans="1:11" x14ac:dyDescent="0.25">
      <c r="A15" s="2"/>
      <c r="B15" s="9"/>
      <c r="C15" s="3"/>
      <c r="D15" s="4"/>
      <c r="E15" s="5"/>
      <c r="F15" s="7"/>
      <c r="G15" s="7">
        <f>SUM(G6:G14)</f>
        <v>18800</v>
      </c>
      <c r="H15" s="8"/>
      <c r="I15" s="7">
        <f>SUM(I6:I14)</f>
        <v>22700</v>
      </c>
      <c r="J15" s="8"/>
      <c r="K15" s="7">
        <f>SUM(K6:K14)</f>
        <v>31300</v>
      </c>
    </row>
    <row r="16" spans="1:11" x14ac:dyDescent="0.25">
      <c r="A16" s="10"/>
      <c r="B16" s="11" t="s">
        <v>19</v>
      </c>
      <c r="C16" s="10"/>
      <c r="D16" s="10"/>
      <c r="E16" s="10"/>
      <c r="F16" s="25"/>
      <c r="G16" s="10"/>
      <c r="H16" s="12"/>
      <c r="I16" s="10"/>
      <c r="J16" s="12"/>
      <c r="K16" s="10"/>
    </row>
    <row r="17" spans="1:11" x14ac:dyDescent="0.25">
      <c r="A17" s="10"/>
      <c r="B17" s="11" t="s">
        <v>7</v>
      </c>
      <c r="C17" s="10"/>
      <c r="D17" s="10"/>
      <c r="E17" s="10"/>
      <c r="F17" s="13"/>
      <c r="G17" s="13">
        <f>G15-G16</f>
        <v>18800</v>
      </c>
      <c r="H17" s="10"/>
      <c r="I17" s="13">
        <f>I15-I16</f>
        <v>22700</v>
      </c>
      <c r="J17" s="10"/>
      <c r="K17" s="13">
        <f>K15-K16</f>
        <v>31300</v>
      </c>
    </row>
    <row r="18" spans="1:11" x14ac:dyDescent="0.25">
      <c r="A18" s="10"/>
      <c r="B18" s="11" t="s">
        <v>8</v>
      </c>
      <c r="C18" s="10"/>
      <c r="D18" s="10"/>
      <c r="E18" s="10"/>
      <c r="F18" s="13"/>
      <c r="G18" s="13">
        <f>F18*5/100</f>
        <v>0</v>
      </c>
      <c r="H18" s="13"/>
      <c r="I18" s="13">
        <f>H18*5/100</f>
        <v>0</v>
      </c>
      <c r="J18" s="13"/>
      <c r="K18" s="13">
        <f>J18*5/100</f>
        <v>0</v>
      </c>
    </row>
    <row r="19" spans="1:11" x14ac:dyDescent="0.25">
      <c r="A19" s="10"/>
      <c r="B19" s="11" t="s">
        <v>9</v>
      </c>
      <c r="C19" s="10"/>
      <c r="D19" s="10"/>
      <c r="E19" s="10"/>
      <c r="F19" s="13"/>
      <c r="G19" s="13">
        <f>F19*12%</f>
        <v>0</v>
      </c>
      <c r="H19" s="8"/>
      <c r="I19" s="13">
        <f>H19*12%</f>
        <v>0</v>
      </c>
      <c r="J19" s="8"/>
      <c r="K19" s="13">
        <f>J19*12%</f>
        <v>0</v>
      </c>
    </row>
    <row r="20" spans="1:11" x14ac:dyDescent="0.25">
      <c r="A20" s="10"/>
      <c r="B20" s="11" t="s">
        <v>10</v>
      </c>
      <c r="C20" s="10"/>
      <c r="D20" s="10"/>
      <c r="E20" s="10"/>
      <c r="F20" s="13">
        <f>G17</f>
        <v>18800</v>
      </c>
      <c r="G20" s="13">
        <f>F20*18%</f>
        <v>3384</v>
      </c>
      <c r="H20" s="13">
        <f>I17</f>
        <v>22700</v>
      </c>
      <c r="I20" s="13">
        <f>H20*18%</f>
        <v>4086</v>
      </c>
      <c r="J20" s="13">
        <f>K17</f>
        <v>31300</v>
      </c>
      <c r="K20" s="13">
        <f>J20*18%</f>
        <v>5634</v>
      </c>
    </row>
    <row r="21" spans="1:11" x14ac:dyDescent="0.25">
      <c r="A21" s="10"/>
      <c r="B21" s="11" t="s">
        <v>11</v>
      </c>
      <c r="C21" s="10"/>
      <c r="D21" s="10"/>
      <c r="E21" s="10"/>
      <c r="F21" s="13"/>
      <c r="G21" s="13">
        <f>F21*28%</f>
        <v>0</v>
      </c>
      <c r="H21" s="13"/>
      <c r="I21" s="13">
        <f>H21*28%</f>
        <v>0</v>
      </c>
      <c r="J21" s="13"/>
      <c r="K21" s="13">
        <f>J21*28%</f>
        <v>0</v>
      </c>
    </row>
    <row r="22" spans="1:11" x14ac:dyDescent="0.25">
      <c r="A22" s="10"/>
      <c r="B22" s="11" t="s">
        <v>12</v>
      </c>
      <c r="C22" s="10"/>
      <c r="D22" s="10"/>
      <c r="E22" s="10"/>
      <c r="F22" s="14"/>
      <c r="G22" s="14">
        <f>SUM(G17:G21)</f>
        <v>22184</v>
      </c>
      <c r="H22" s="13"/>
      <c r="I22" s="14">
        <f>SUM(I17:I21)</f>
        <v>26786</v>
      </c>
      <c r="J22" s="13"/>
      <c r="K22" s="14">
        <f>SUM(K17:K21)</f>
        <v>36934</v>
      </c>
    </row>
    <row r="23" spans="1:11" x14ac:dyDescent="0.25">
      <c r="A23" s="10"/>
      <c r="B23" s="11" t="s">
        <v>13</v>
      </c>
      <c r="C23" s="10"/>
      <c r="D23" s="10"/>
      <c r="E23" s="10"/>
      <c r="F23" s="10"/>
      <c r="G23" s="10"/>
      <c r="H23" s="13"/>
      <c r="I23" s="8"/>
      <c r="J23" s="13"/>
      <c r="K23" s="8"/>
    </row>
    <row r="24" spans="1:11" x14ac:dyDescent="0.25">
      <c r="A24" s="3"/>
      <c r="B24" s="15"/>
      <c r="C24" s="16"/>
      <c r="D24" s="16"/>
      <c r="E24" s="16"/>
      <c r="F24" s="16"/>
      <c r="G24" s="16"/>
      <c r="H24" s="17"/>
      <c r="I24" s="17"/>
      <c r="J24" s="17"/>
      <c r="K24" s="17"/>
    </row>
    <row r="25" spans="1:11" x14ac:dyDescent="0.25">
      <c r="A25" s="3"/>
      <c r="B25" s="15" t="s">
        <v>14</v>
      </c>
      <c r="C25" s="16"/>
      <c r="D25" s="16"/>
      <c r="E25" s="16"/>
      <c r="F25" s="30" t="s">
        <v>20</v>
      </c>
      <c r="G25" s="30"/>
      <c r="H25" s="30" t="s">
        <v>20</v>
      </c>
      <c r="I25" s="30"/>
      <c r="J25" s="30" t="s">
        <v>20</v>
      </c>
      <c r="K25" s="30"/>
    </row>
    <row r="26" spans="1:11" x14ac:dyDescent="0.25">
      <c r="A26" s="3"/>
      <c r="B26" s="15" t="s">
        <v>15</v>
      </c>
      <c r="C26" s="16"/>
      <c r="D26" s="16"/>
      <c r="E26" s="16"/>
      <c r="F26" s="30" t="s">
        <v>27</v>
      </c>
      <c r="G26" s="30"/>
      <c r="H26" s="30" t="s">
        <v>21</v>
      </c>
      <c r="I26" s="30"/>
      <c r="J26" s="30" t="s">
        <v>21</v>
      </c>
      <c r="K26" s="30"/>
    </row>
    <row r="27" spans="1:11" x14ac:dyDescent="0.25">
      <c r="A27" s="3"/>
      <c r="B27" s="15" t="s">
        <v>16</v>
      </c>
      <c r="C27" s="29" t="s">
        <v>23</v>
      </c>
      <c r="D27" s="29"/>
      <c r="E27" s="29"/>
      <c r="F27" s="29"/>
      <c r="G27" s="29"/>
      <c r="H27" s="29"/>
      <c r="I27" s="29"/>
      <c r="J27" s="29"/>
      <c r="K27" s="29"/>
    </row>
    <row r="28" spans="1:11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</row>
  </sheetData>
  <mergeCells count="14">
    <mergeCell ref="A1:I1"/>
    <mergeCell ref="C27:K27"/>
    <mergeCell ref="F25:G25"/>
    <mergeCell ref="J25:K25"/>
    <mergeCell ref="F26:G26"/>
    <mergeCell ref="J26:K26"/>
    <mergeCell ref="H25:I25"/>
    <mergeCell ref="H26:I26"/>
    <mergeCell ref="F4:G4"/>
    <mergeCell ref="A4:E4"/>
    <mergeCell ref="A2:K2"/>
    <mergeCell ref="A3:K3"/>
    <mergeCell ref="J4:K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TFSCPL-PR-24-25-0187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2024-07-09T08:47:13Z</dcterms:modified>
</cp:coreProperties>
</file>