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6930"/>
  </bookViews>
  <sheets>
    <sheet name="TFSCPL-2425-00002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I17" i="1"/>
  <c r="G17" i="1"/>
  <c r="I16" i="1"/>
  <c r="I15" i="1"/>
  <c r="I14" i="1"/>
  <c r="I13" i="1"/>
  <c r="J15" i="1"/>
  <c r="H15" i="1"/>
  <c r="F15" i="1"/>
  <c r="G11" i="1"/>
  <c r="I11" i="1"/>
  <c r="I6" i="1"/>
  <c r="G6" i="1"/>
  <c r="A8" i="1"/>
  <c r="K8" i="1" l="1"/>
  <c r="K7" i="1"/>
  <c r="K6" i="1"/>
  <c r="I8" i="1"/>
  <c r="I7" i="1"/>
  <c r="G8" i="1"/>
  <c r="G7" i="1"/>
  <c r="A7" i="1"/>
  <c r="K10" i="1" l="1"/>
  <c r="G10" i="1"/>
  <c r="K16" i="1"/>
  <c r="K14" i="1"/>
  <c r="K13" i="1"/>
  <c r="K11" i="1" l="1"/>
  <c r="K12" i="1" s="1"/>
  <c r="K15" i="1" s="1"/>
  <c r="I10" i="1"/>
  <c r="I12" i="1" s="1"/>
  <c r="G16" i="1"/>
  <c r="G14" i="1"/>
  <c r="G13" i="1"/>
  <c r="G12" i="1" l="1"/>
  <c r="G15" i="1" l="1"/>
</calcChain>
</file>

<file path=xl/sharedStrings.xml><?xml version="1.0" encoding="utf-8"?>
<sst xmlns="http://schemas.openxmlformats.org/spreadsheetml/2006/main" count="41" uniqueCount="30">
  <si>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</si>
  <si>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</si>
  <si>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</si>
  <si>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</si>
  <si>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</si>
  <si>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</si>
  <si>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</si>
  <si>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</si>
  <si>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</si>
  <si>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</si>
  <si>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</si>
  <si>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</si>
  <si>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</si>
  <si>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</si>
  <si>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</si>
  <si>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</si>
  <si>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</si>
  <si>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</si>
  <si>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</si>
  <si>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 %</t>
  </si>
  <si>
    <t>75% Advance</t>
  </si>
  <si>
    <t>Nos</t>
  </si>
  <si>
    <t>Comparative for Safal PR TFSCPL-2425-000022</t>
  </si>
  <si>
    <t>Reliable Engineering</t>
  </si>
  <si>
    <t>6" PU Imported Heavy Duty Galvanize Bracket Grey Wheel (2 Wheels with Brake + 2 Fixed Wheels)</t>
  </si>
  <si>
    <t>Installation</t>
  </si>
  <si>
    <t>Transport</t>
  </si>
  <si>
    <t>Sri Ganesha Tools</t>
  </si>
  <si>
    <t>SRM Engineering</t>
  </si>
  <si>
    <t>Immediate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</si>
</sst>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  <scheme val="major"/>
    </font>
    <font>
      <sz val="9"/>
      <color theme="8" tint="-0.499984740745262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15" fontId="3" fillId="0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64" fontId="3" fillId="0" borderId="1" xfId="1" applyFont="1" applyFill="1" applyBorder="1" applyAlignment="1">
      <alignment vertical="center"/>
    </xf>
    <xf numFmtId="164" fontId="3" fillId="0" borderId="1" xfId="1" applyFont="1" applyFill="1" applyBorder="1" applyAlignment="1">
      <alignment horizontal="right" vertical="center"/>
    </xf>
    <xf numFmtId="10" fontId="3" fillId="0" borderId="1" xfId="1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Normal="100" workbookViewId="0">
      <selection activeCell="A3" sqref="A3:K3"/>
    </sheetView>
  </sheetViews>
  <sheetFormatPr defaultRowHeight="14.5" x14ac:dyDescent="0.35"/>
  <cols>
    <col min="1" max="1" width="5" style="17" bestFit="1" customWidth="1"/>
    <col min="2" max="2" width="36.54296875" style="17" bestFit="1" customWidth="1"/>
    <col min="3" max="3" width="4.08984375" style="17" bestFit="1" customWidth="1"/>
    <col min="4" max="4" width="4.54296875" style="17" bestFit="1" customWidth="1"/>
    <col min="5" max="5" width="3.6328125" style="17" bestFit="1" customWidth="1"/>
    <col min="6" max="7" width="11.81640625" style="17" customWidth="1"/>
    <col min="8" max="9" width="10.08984375" style="17" customWidth="1"/>
    <col min="10" max="11" width="11" style="17" customWidth="1"/>
    <col min="12" max="16384" width="8.7265625" style="17"/>
  </cols>
  <sheetData>
    <row r="1" spans="1:11" x14ac:dyDescent="0.35">
      <c r="A1" s="24" t="s">
        <v>17</v>
      </c>
      <c r="B1" s="25"/>
      <c r="C1" s="25"/>
      <c r="D1" s="25"/>
      <c r="E1" s="25"/>
      <c r="F1" s="25"/>
      <c r="G1" s="25"/>
      <c r="H1" s="25"/>
      <c r="I1" s="26"/>
      <c r="J1" s="8" t="s">
        <v>18</v>
      </c>
      <c r="K1" s="14">
        <v>45415</v>
      </c>
    </row>
    <row r="2" spans="1:11" x14ac:dyDescent="0.3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35">
      <c r="A3" s="27" t="s">
        <v>22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x14ac:dyDescent="0.35">
      <c r="A4" s="31"/>
      <c r="B4" s="32"/>
      <c r="C4" s="32"/>
      <c r="D4" s="32"/>
      <c r="E4" s="33"/>
      <c r="F4" s="27" t="s">
        <v>23</v>
      </c>
      <c r="G4" s="27"/>
      <c r="H4" s="27" t="s">
        <v>27</v>
      </c>
      <c r="I4" s="27"/>
      <c r="J4" s="27" t="s">
        <v>28</v>
      </c>
      <c r="K4" s="27"/>
    </row>
    <row r="5" spans="1:11" x14ac:dyDescent="0.35">
      <c r="A5" s="16" t="s">
        <v>0</v>
      </c>
      <c r="B5" s="16" t="s">
        <v>1</v>
      </c>
      <c r="C5" s="16" t="s">
        <v>2</v>
      </c>
      <c r="D5" s="16" t="s">
        <v>3</v>
      </c>
      <c r="E5" s="16" t="s">
        <v>4</v>
      </c>
      <c r="F5" s="16" t="s">
        <v>5</v>
      </c>
      <c r="G5" s="16" t="s">
        <v>6</v>
      </c>
      <c r="H5" s="16" t="s">
        <v>5</v>
      </c>
      <c r="I5" s="16" t="s">
        <v>6</v>
      </c>
      <c r="J5" s="16" t="s">
        <v>5</v>
      </c>
      <c r="K5" s="16" t="s">
        <v>6</v>
      </c>
    </row>
    <row r="6" spans="1:11" ht="24" x14ac:dyDescent="0.35">
      <c r="A6" s="1">
        <v>1</v>
      </c>
      <c r="B6" s="18" t="s">
        <v>24</v>
      </c>
      <c r="C6" s="2">
        <v>28</v>
      </c>
      <c r="D6" s="15" t="s">
        <v>21</v>
      </c>
      <c r="E6" s="4">
        <v>0.18</v>
      </c>
      <c r="F6" s="21">
        <v>6887</v>
      </c>
      <c r="G6" s="22">
        <f>C6*F6</f>
        <v>192836</v>
      </c>
      <c r="H6" s="5">
        <v>7350</v>
      </c>
      <c r="I6" s="6">
        <f>C6*H6</f>
        <v>205800</v>
      </c>
      <c r="J6" s="21">
        <v>8600</v>
      </c>
      <c r="K6" s="22">
        <f>C6*J6</f>
        <v>240800</v>
      </c>
    </row>
    <row r="7" spans="1:11" x14ac:dyDescent="0.35">
      <c r="A7" s="1">
        <f t="shared" ref="A7:A8" si="0">A6+1</f>
        <v>2</v>
      </c>
      <c r="B7" s="18" t="s">
        <v>25</v>
      </c>
      <c r="C7" s="2">
        <v>28</v>
      </c>
      <c r="D7" s="15" t="s">
        <v>21</v>
      </c>
      <c r="E7" s="4">
        <v>0.18</v>
      </c>
      <c r="F7" s="21">
        <v>500</v>
      </c>
      <c r="G7" s="22">
        <f>C7*F7</f>
        <v>14000</v>
      </c>
      <c r="H7" s="5">
        <v>500</v>
      </c>
      <c r="I7" s="6">
        <f>C7*H7</f>
        <v>14000</v>
      </c>
      <c r="J7" s="21">
        <v>750</v>
      </c>
      <c r="K7" s="22">
        <f>C7*J7</f>
        <v>21000</v>
      </c>
    </row>
    <row r="8" spans="1:11" x14ac:dyDescent="0.35">
      <c r="A8" s="1">
        <f t="shared" si="0"/>
        <v>3</v>
      </c>
      <c r="B8" s="18" t="s">
        <v>26</v>
      </c>
      <c r="C8" s="2">
        <v>1</v>
      </c>
      <c r="D8" s="15" t="s">
        <v>21</v>
      </c>
      <c r="E8" s="4">
        <v>0.18</v>
      </c>
      <c r="F8" s="21">
        <v>800</v>
      </c>
      <c r="G8" s="22">
        <f t="shared" ref="G8" si="1">C8*F8</f>
        <v>800</v>
      </c>
      <c r="H8" s="5">
        <v>1500</v>
      </c>
      <c r="I8" s="6">
        <f t="shared" ref="I8" si="2">C8*H8</f>
        <v>1500</v>
      </c>
      <c r="J8" s="21">
        <v>1000</v>
      </c>
      <c r="K8" s="22">
        <f t="shared" ref="K8" si="3">C8*J8</f>
        <v>1000</v>
      </c>
    </row>
    <row r="9" spans="1:11" x14ac:dyDescent="0.35">
      <c r="A9" s="1"/>
      <c r="B9" s="18"/>
      <c r="C9" s="2"/>
      <c r="D9" s="15"/>
      <c r="E9" s="4"/>
      <c r="F9" s="21"/>
      <c r="G9" s="22"/>
      <c r="H9" s="5"/>
      <c r="I9" s="6"/>
      <c r="J9" s="21"/>
      <c r="K9" s="22"/>
    </row>
    <row r="10" spans="1:11" x14ac:dyDescent="0.35">
      <c r="A10" s="1"/>
      <c r="B10" s="7"/>
      <c r="C10" s="2"/>
      <c r="D10" s="3"/>
      <c r="E10" s="4"/>
      <c r="F10" s="22"/>
      <c r="G10" s="22">
        <f>SUM(G6:G9)</f>
        <v>207636</v>
      </c>
      <c r="H10" s="6"/>
      <c r="I10" s="6">
        <f>SUM(I6:I9)</f>
        <v>221300</v>
      </c>
      <c r="J10" s="22"/>
      <c r="K10" s="22">
        <f>SUM(K6:K9)</f>
        <v>262800</v>
      </c>
    </row>
    <row r="11" spans="1:11" x14ac:dyDescent="0.35">
      <c r="A11" s="8"/>
      <c r="B11" s="9" t="s">
        <v>19</v>
      </c>
      <c r="C11" s="8"/>
      <c r="D11" s="8"/>
      <c r="E11" s="8"/>
      <c r="F11" s="21"/>
      <c r="G11" s="21">
        <f>G10*F11</f>
        <v>0</v>
      </c>
      <c r="H11" s="8"/>
      <c r="I11" s="21">
        <f>I10*H11</f>
        <v>0</v>
      </c>
      <c r="J11" s="23"/>
      <c r="K11" s="21">
        <f>K10*J11</f>
        <v>0</v>
      </c>
    </row>
    <row r="12" spans="1:11" x14ac:dyDescent="0.35">
      <c r="A12" s="8"/>
      <c r="B12" s="9" t="s">
        <v>7</v>
      </c>
      <c r="C12" s="8"/>
      <c r="D12" s="8"/>
      <c r="E12" s="8"/>
      <c r="F12" s="22"/>
      <c r="G12" s="22">
        <f>G10-G11</f>
        <v>207636</v>
      </c>
      <c r="H12" s="10"/>
      <c r="I12" s="10">
        <f>I10-I11</f>
        <v>221300</v>
      </c>
      <c r="J12" s="22"/>
      <c r="K12" s="22">
        <f>K10-K11</f>
        <v>262800</v>
      </c>
    </row>
    <row r="13" spans="1:11" x14ac:dyDescent="0.35">
      <c r="A13" s="8"/>
      <c r="B13" s="9" t="s">
        <v>8</v>
      </c>
      <c r="C13" s="8"/>
      <c r="D13" s="8"/>
      <c r="E13" s="8"/>
      <c r="F13" s="22"/>
      <c r="G13" s="22">
        <f>F13*5/100</f>
        <v>0</v>
      </c>
      <c r="H13" s="10"/>
      <c r="I13" s="22">
        <f>H13*5%</f>
        <v>0</v>
      </c>
      <c r="J13" s="22"/>
      <c r="K13" s="22">
        <f>J13*5/100</f>
        <v>0</v>
      </c>
    </row>
    <row r="14" spans="1:11" x14ac:dyDescent="0.35">
      <c r="A14" s="8"/>
      <c r="B14" s="9" t="s">
        <v>9</v>
      </c>
      <c r="C14" s="8"/>
      <c r="D14" s="8"/>
      <c r="E14" s="8"/>
      <c r="F14" s="22"/>
      <c r="G14" s="22">
        <f>F14*12%</f>
        <v>0</v>
      </c>
      <c r="H14" s="10"/>
      <c r="I14" s="22">
        <f>H14*12%</f>
        <v>0</v>
      </c>
      <c r="J14" s="22"/>
      <c r="K14" s="22">
        <f>J14*12%</f>
        <v>0</v>
      </c>
    </row>
    <row r="15" spans="1:11" x14ac:dyDescent="0.35">
      <c r="A15" s="8"/>
      <c r="B15" s="9" t="s">
        <v>10</v>
      </c>
      <c r="C15" s="8"/>
      <c r="D15" s="8"/>
      <c r="E15" s="8"/>
      <c r="F15" s="22">
        <f>G12</f>
        <v>207636</v>
      </c>
      <c r="G15" s="22">
        <f>F15*18%</f>
        <v>37374.479999999996</v>
      </c>
      <c r="H15" s="10">
        <f>I12</f>
        <v>221300</v>
      </c>
      <c r="I15" s="22">
        <f>H15*18%</f>
        <v>39834</v>
      </c>
      <c r="J15" s="22">
        <f>K12</f>
        <v>262800</v>
      </c>
      <c r="K15" s="22">
        <f>J15*18%</f>
        <v>47304</v>
      </c>
    </row>
    <row r="16" spans="1:11" x14ac:dyDescent="0.35">
      <c r="A16" s="8"/>
      <c r="B16" s="9" t="s">
        <v>11</v>
      </c>
      <c r="C16" s="8"/>
      <c r="D16" s="8"/>
      <c r="E16" s="8"/>
      <c r="F16" s="22"/>
      <c r="G16" s="22">
        <f>F16*28%</f>
        <v>0</v>
      </c>
      <c r="H16" s="10"/>
      <c r="I16" s="22">
        <f>H16*18%</f>
        <v>0</v>
      </c>
      <c r="J16" s="22"/>
      <c r="K16" s="22">
        <f>J16*28%</f>
        <v>0</v>
      </c>
    </row>
    <row r="17" spans="1:11" x14ac:dyDescent="0.35">
      <c r="A17" s="8"/>
      <c r="B17" s="9" t="s">
        <v>12</v>
      </c>
      <c r="C17" s="8"/>
      <c r="D17" s="8"/>
      <c r="E17" s="8"/>
      <c r="F17" s="22"/>
      <c r="G17" s="22">
        <f>SUM(G12:G16)</f>
        <v>245010.47999999998</v>
      </c>
      <c r="H17" s="11"/>
      <c r="I17" s="22">
        <f>SUM(I12:I16)</f>
        <v>261134</v>
      </c>
      <c r="J17" s="22"/>
      <c r="K17" s="22">
        <f>SUM(K12:K16)</f>
        <v>310104</v>
      </c>
    </row>
    <row r="18" spans="1:11" x14ac:dyDescent="0.35">
      <c r="A18" s="8"/>
      <c r="B18" s="9" t="s">
        <v>13</v>
      </c>
      <c r="C18" s="8"/>
      <c r="D18" s="8"/>
      <c r="E18" s="8"/>
      <c r="F18" s="8"/>
      <c r="G18" s="8"/>
      <c r="H18" s="8"/>
      <c r="I18" s="8"/>
      <c r="J18" s="8"/>
      <c r="K18" s="8"/>
    </row>
    <row r="19" spans="1:11" x14ac:dyDescent="0.35">
      <c r="A19" s="2"/>
      <c r="B19" s="12"/>
      <c r="C19" s="13"/>
      <c r="D19" s="13"/>
      <c r="E19" s="13"/>
      <c r="F19" s="13"/>
      <c r="G19" s="13"/>
      <c r="H19" s="13"/>
      <c r="I19" s="13"/>
      <c r="J19" s="13"/>
      <c r="K19" s="13"/>
    </row>
    <row r="20" spans="1:11" x14ac:dyDescent="0.35">
      <c r="A20" s="2"/>
      <c r="B20" s="12" t="s">
        <v>14</v>
      </c>
      <c r="C20" s="13"/>
      <c r="D20" s="13"/>
      <c r="E20" s="13"/>
      <c r="F20" s="29" t="s">
        <v>29</v>
      </c>
      <c r="G20" s="29"/>
      <c r="H20" s="29" t="s">
        <v>29</v>
      </c>
      <c r="I20" s="29"/>
      <c r="J20" s="29" t="s">
        <v>29</v>
      </c>
      <c r="K20" s="29"/>
    </row>
    <row r="21" spans="1:11" x14ac:dyDescent="0.35">
      <c r="A21" s="2"/>
      <c r="B21" s="12" t="s">
        <v>15</v>
      </c>
      <c r="C21" s="13"/>
      <c r="D21" s="13"/>
      <c r="E21" s="13"/>
      <c r="F21" s="29" t="s">
        <v>20</v>
      </c>
      <c r="G21" s="29"/>
      <c r="H21" s="29" t="s">
        <v>20</v>
      </c>
      <c r="I21" s="29"/>
      <c r="J21" s="29" t="s">
        <v>20</v>
      </c>
      <c r="K21" s="29"/>
    </row>
    <row r="22" spans="1:11" x14ac:dyDescent="0.35">
      <c r="A22" s="2"/>
      <c r="B22" s="12" t="s">
        <v>16</v>
      </c>
      <c r="C22" s="28" t="s">
        <v>23</v>
      </c>
      <c r="D22" s="28"/>
      <c r="E22" s="28"/>
      <c r="F22" s="28"/>
      <c r="G22" s="28"/>
      <c r="H22" s="28"/>
      <c r="I22" s="28"/>
      <c r="J22" s="28"/>
      <c r="K22" s="28"/>
    </row>
    <row r="23" spans="1:11" x14ac:dyDescent="0.35">
      <c r="A23" s="19"/>
      <c r="B23" s="20"/>
      <c r="C23" s="20"/>
      <c r="D23" s="20"/>
      <c r="E23" s="20"/>
      <c r="F23" s="20"/>
      <c r="G23" s="20"/>
      <c r="H23" s="20"/>
      <c r="I23" s="20"/>
      <c r="J23" s="20"/>
      <c r="K23" s="20"/>
    </row>
  </sheetData>
  <mergeCells count="14">
    <mergeCell ref="A1:I1"/>
    <mergeCell ref="H4:I4"/>
    <mergeCell ref="C22:K22"/>
    <mergeCell ref="F20:G20"/>
    <mergeCell ref="J20:K20"/>
    <mergeCell ref="F21:G21"/>
    <mergeCell ref="J21:K21"/>
    <mergeCell ref="H20:I20"/>
    <mergeCell ref="H21:I21"/>
    <mergeCell ref="A2:K2"/>
    <mergeCell ref="A3:K3"/>
    <mergeCell ref="F4:G4"/>
    <mergeCell ref="J4:K4"/>
    <mergeCell ref="A4:E4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TFSCPL-2425-000022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2024-05-03T07:22:29Z</dcterms:modified>
</cp:coreProperties>
</file>