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07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G6" i="1"/>
  <c r="G7" i="1"/>
  <c r="G8" i="1"/>
  <c r="G9" i="1"/>
  <c r="G10" i="1"/>
  <c r="G11" i="1"/>
  <c r="G12" i="1"/>
  <c r="G13" i="1"/>
  <c r="G14" i="1"/>
  <c r="G15" i="1"/>
  <c r="F21" i="1" l="1"/>
  <c r="F22" i="1"/>
  <c r="G17" i="1"/>
  <c r="G18" i="1" s="1"/>
  <c r="A7" i="1"/>
  <c r="A8" i="1" s="1"/>
  <c r="A9" i="1" s="1"/>
  <c r="A10" i="1" s="1"/>
  <c r="A11" i="1" s="1"/>
  <c r="A12" i="1" s="1"/>
  <c r="A13" i="1" s="1"/>
  <c r="A14" i="1" s="1"/>
  <c r="A15" i="1" s="1"/>
  <c r="I17" i="1" l="1"/>
  <c r="I23" i="1"/>
  <c r="I21" i="1"/>
  <c r="I20" i="1"/>
  <c r="I18" i="1" l="1"/>
  <c r="I19" i="1" s="1"/>
  <c r="H22" i="1" s="1"/>
  <c r="I22" i="1" s="1"/>
  <c r="G23" i="1"/>
  <c r="G21" i="1"/>
  <c r="G20" i="1"/>
  <c r="I24" i="1" l="1"/>
  <c r="G19" i="1"/>
  <c r="G22" i="1" l="1"/>
  <c r="G24" i="1" s="1"/>
</calcChain>
</file>

<file path=xl/sharedStrings.xml><?xml version="1.0" encoding="utf-8"?>
<sst xmlns="http://schemas.openxmlformats.org/spreadsheetml/2006/main" count="50" uniqueCount="36">
  <si>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</si>
  <si>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</si>
  <si>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</si>
  <si>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</si>
  <si>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</si>
  <si>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</si>
  <si>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</si>
  <si>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</si>
  <si>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</si>
  <si>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</si>
  <si>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</si>
  <si>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</si>
  <si>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</si>
  <si>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</si>
  <si>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</si>
  <si>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</si>
  <si>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</si>
  <si>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</si>
  <si>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</si>
  <si>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</si>
  <si>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75% Advance</t>
  </si>
  <si>
    <t>Nos</t>
  </si>
  <si>
    <t>3 Weeks</t>
  </si>
  <si>
    <t>rectangular shaped brown coloured oxidised platter with handle â?? Non Stick, Scratch Resistant,</t>
  </si>
  <si>
    <t>HALF PLATE WOOD 23 Cm</t>
  </si>
  <si>
    <t>Collage Acacia Wood Tea Cup, 8.5cm x 5.8cm 150ml, Design by Utilise.Objects</t>
  </si>
  <si>
    <t>Appeasy Brown Wooden Handcrafted Serving Platter Bowl -l-38.5 cm x w-17.6 cm x h-1.5cm</t>
  </si>
  <si>
    <t>CERAMIC DINING Chic Matte Black Ceramic Dip Bowls Set</t>
  </si>
  <si>
    <t>Pasabahce Floral Party Glass Juice Set from House of Pasabahce from Turkey, Printed Transparent Floral Party Glass Juice Set, 1180 ml + 350 ml</t>
  </si>
  <si>
    <t>Glass Ocean (Pack of 6) OCEAN V13610 BISTRO CARAFE 290 ML Glass Set Beer Glass  (290 ml, Glass, White)</t>
  </si>
  <si>
    <t>Glass Burgundy glass Vina, Schott Zwiesel - 415ml</t>
  </si>
  <si>
    <t>Glass PrimeWorld Dimaond Whiskey Glass Set of 2 Pcs 300 ml Crystal Clear Perfect for Scotch Rum and Other Drinks</t>
  </si>
  <si>
    <t>Irish 300ml Transparent Glass Coffee Mug,</t>
  </si>
  <si>
    <t>Comparative for Safal PR TFSCPL-2324-000071</t>
  </si>
  <si>
    <t>Amma Enterprises</t>
  </si>
  <si>
    <t>Sankeshwar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</si>
</sst>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0" fontId="2" fillId="0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sqref="A1:G1"/>
    </sheetView>
  </sheetViews>
  <sheetFormatPr defaultRowHeight="12" x14ac:dyDescent="0.35"/>
  <cols>
    <col min="1" max="1" width="5" style="3" bestFit="1" customWidth="1"/>
    <col min="2" max="2" width="36.54296875" style="3" bestFit="1" customWidth="1"/>
    <col min="3" max="3" width="4.08984375" style="3" bestFit="1" customWidth="1"/>
    <col min="4" max="4" width="4.54296875" style="3" bestFit="1" customWidth="1"/>
    <col min="5" max="5" width="4.26953125" style="19" bestFit="1" customWidth="1"/>
    <col min="6" max="7" width="11.81640625" style="3" customWidth="1"/>
    <col min="8" max="9" width="11" style="3" customWidth="1"/>
    <col min="10" max="16384" width="8.7265625" style="3"/>
  </cols>
  <sheetData>
    <row r="1" spans="1:9" x14ac:dyDescent="0.35">
      <c r="A1" s="22" t="s">
        <v>17</v>
      </c>
      <c r="B1" s="23"/>
      <c r="C1" s="23"/>
      <c r="D1" s="23"/>
      <c r="E1" s="23"/>
      <c r="F1" s="23"/>
      <c r="G1" s="23"/>
      <c r="H1" s="1" t="s">
        <v>18</v>
      </c>
      <c r="I1" s="2">
        <v>45369</v>
      </c>
    </row>
    <row r="2" spans="1:9" x14ac:dyDescent="0.35">
      <c r="A2" s="27"/>
      <c r="B2" s="27"/>
      <c r="C2" s="27"/>
      <c r="D2" s="27"/>
      <c r="E2" s="27"/>
      <c r="F2" s="27"/>
      <c r="G2" s="27"/>
      <c r="H2" s="27"/>
      <c r="I2" s="27"/>
    </row>
    <row r="3" spans="1:9" x14ac:dyDescent="0.35">
      <c r="A3" s="24" t="s">
        <v>33</v>
      </c>
      <c r="B3" s="24"/>
      <c r="C3" s="24"/>
      <c r="D3" s="24"/>
      <c r="E3" s="24"/>
      <c r="F3" s="24"/>
      <c r="G3" s="24"/>
      <c r="H3" s="24"/>
      <c r="I3" s="24"/>
    </row>
    <row r="4" spans="1:9" x14ac:dyDescent="0.35">
      <c r="A4" s="28"/>
      <c r="B4" s="29"/>
      <c r="C4" s="29"/>
      <c r="D4" s="29"/>
      <c r="E4" s="30"/>
      <c r="F4" s="24" t="s">
        <v>34</v>
      </c>
      <c r="G4" s="24"/>
      <c r="H4" s="24" t="s">
        <v>35</v>
      </c>
      <c r="I4" s="24"/>
    </row>
    <row r="5" spans="1:9" x14ac:dyDescent="0.3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5</v>
      </c>
      <c r="I5" s="4" t="s">
        <v>6</v>
      </c>
    </row>
    <row r="6" spans="1:9" ht="24" x14ac:dyDescent="0.35">
      <c r="A6" s="5">
        <v>1</v>
      </c>
      <c r="B6" s="6" t="s">
        <v>23</v>
      </c>
      <c r="C6" s="7">
        <v>12</v>
      </c>
      <c r="D6" s="8" t="s">
        <v>21</v>
      </c>
      <c r="E6" s="20">
        <v>0.12</v>
      </c>
      <c r="F6" s="9">
        <v>600</v>
      </c>
      <c r="G6" s="10">
        <f t="shared" ref="G6:G15" si="0">C6*F6</f>
        <v>7200</v>
      </c>
      <c r="H6" s="9">
        <v>950</v>
      </c>
      <c r="I6" s="10">
        <f>C6*H6</f>
        <v>11400</v>
      </c>
    </row>
    <row r="7" spans="1:9" x14ac:dyDescent="0.35">
      <c r="A7" s="5">
        <f t="shared" ref="A7:A15" si="1">A6+1</f>
        <v>2</v>
      </c>
      <c r="B7" s="6" t="s">
        <v>24</v>
      </c>
      <c r="C7" s="7">
        <v>50</v>
      </c>
      <c r="D7" s="8" t="s">
        <v>21</v>
      </c>
      <c r="E7" s="20">
        <v>0.12</v>
      </c>
      <c r="F7" s="9">
        <v>550</v>
      </c>
      <c r="G7" s="10">
        <f t="shared" si="0"/>
        <v>27500</v>
      </c>
      <c r="H7" s="9">
        <v>1200</v>
      </c>
      <c r="I7" s="10">
        <f>C7*H7</f>
        <v>60000</v>
      </c>
    </row>
    <row r="8" spans="1:9" ht="24" x14ac:dyDescent="0.35">
      <c r="A8" s="5">
        <f t="shared" si="1"/>
        <v>3</v>
      </c>
      <c r="B8" s="6" t="s">
        <v>25</v>
      </c>
      <c r="C8" s="7">
        <v>36</v>
      </c>
      <c r="D8" s="8" t="s">
        <v>21</v>
      </c>
      <c r="E8" s="20">
        <v>0.12</v>
      </c>
      <c r="F8" s="9">
        <v>300</v>
      </c>
      <c r="G8" s="10">
        <f t="shared" si="0"/>
        <v>10800</v>
      </c>
      <c r="H8" s="9">
        <v>300</v>
      </c>
      <c r="I8" s="10">
        <f>C8*H8</f>
        <v>10800</v>
      </c>
    </row>
    <row r="9" spans="1:9" ht="24" x14ac:dyDescent="0.35">
      <c r="A9" s="5">
        <f t="shared" si="1"/>
        <v>4</v>
      </c>
      <c r="B9" s="6" t="s">
        <v>26</v>
      </c>
      <c r="C9" s="7">
        <v>12</v>
      </c>
      <c r="D9" s="8" t="s">
        <v>21</v>
      </c>
      <c r="E9" s="20">
        <v>0.18</v>
      </c>
      <c r="F9" s="9">
        <v>1800</v>
      </c>
      <c r="G9" s="10">
        <f t="shared" si="0"/>
        <v>21600</v>
      </c>
      <c r="H9" s="9">
        <v>1800</v>
      </c>
      <c r="I9" s="10">
        <f>C9*H9</f>
        <v>21600</v>
      </c>
    </row>
    <row r="10" spans="1:9" ht="24" x14ac:dyDescent="0.35">
      <c r="A10" s="5">
        <f t="shared" si="1"/>
        <v>5</v>
      </c>
      <c r="B10" s="6" t="s">
        <v>27</v>
      </c>
      <c r="C10" s="7">
        <v>60</v>
      </c>
      <c r="D10" s="8" t="s">
        <v>21</v>
      </c>
      <c r="E10" s="20">
        <v>0.18</v>
      </c>
      <c r="F10" s="9">
        <v>92</v>
      </c>
      <c r="G10" s="10">
        <f t="shared" si="0"/>
        <v>5520</v>
      </c>
      <c r="H10" s="9">
        <v>92</v>
      </c>
      <c r="I10" s="10">
        <f>C10*H10</f>
        <v>5520</v>
      </c>
    </row>
    <row r="11" spans="1:9" ht="36" x14ac:dyDescent="0.35">
      <c r="A11" s="5">
        <f t="shared" si="1"/>
        <v>6</v>
      </c>
      <c r="B11" s="6" t="s">
        <v>28</v>
      </c>
      <c r="C11" s="7">
        <v>36</v>
      </c>
      <c r="D11" s="8" t="s">
        <v>21</v>
      </c>
      <c r="E11" s="20">
        <v>0.18</v>
      </c>
      <c r="F11" s="9">
        <v>75</v>
      </c>
      <c r="G11" s="10">
        <f t="shared" si="0"/>
        <v>2700</v>
      </c>
      <c r="H11" s="9">
        <v>75</v>
      </c>
      <c r="I11" s="10">
        <f>C11*H11</f>
        <v>2700</v>
      </c>
    </row>
    <row r="12" spans="1:9" ht="36" x14ac:dyDescent="0.35">
      <c r="A12" s="5">
        <f t="shared" si="1"/>
        <v>7</v>
      </c>
      <c r="B12" s="6" t="s">
        <v>29</v>
      </c>
      <c r="C12" s="7">
        <v>20</v>
      </c>
      <c r="D12" s="8" t="s">
        <v>21</v>
      </c>
      <c r="E12" s="20">
        <v>0.18</v>
      </c>
      <c r="F12" s="9">
        <v>104</v>
      </c>
      <c r="G12" s="10">
        <f t="shared" si="0"/>
        <v>2080</v>
      </c>
      <c r="H12" s="9">
        <v>181</v>
      </c>
      <c r="I12" s="10">
        <f>C12*H12</f>
        <v>3620</v>
      </c>
    </row>
    <row r="13" spans="1:9" x14ac:dyDescent="0.35">
      <c r="A13" s="5">
        <f t="shared" si="1"/>
        <v>8</v>
      </c>
      <c r="B13" s="6" t="s">
        <v>30</v>
      </c>
      <c r="C13" s="7">
        <v>36</v>
      </c>
      <c r="D13" s="8" t="s">
        <v>21</v>
      </c>
      <c r="E13" s="20">
        <v>0.18</v>
      </c>
      <c r="F13" s="9">
        <v>910</v>
      </c>
      <c r="G13" s="10">
        <f t="shared" si="0"/>
        <v>32760</v>
      </c>
      <c r="H13" s="9">
        <v>910</v>
      </c>
      <c r="I13" s="10">
        <f>C13*H13</f>
        <v>32760</v>
      </c>
    </row>
    <row r="14" spans="1:9" ht="36" x14ac:dyDescent="0.35">
      <c r="A14" s="5">
        <f t="shared" si="1"/>
        <v>9</v>
      </c>
      <c r="B14" s="6" t="s">
        <v>31</v>
      </c>
      <c r="C14" s="7">
        <v>45</v>
      </c>
      <c r="D14" s="8" t="s">
        <v>21</v>
      </c>
      <c r="E14" s="20">
        <v>0.18</v>
      </c>
      <c r="F14" s="9">
        <v>450</v>
      </c>
      <c r="G14" s="10">
        <f t="shared" si="0"/>
        <v>20250</v>
      </c>
      <c r="H14" s="9">
        <v>450</v>
      </c>
      <c r="I14" s="10">
        <f>C14*H14</f>
        <v>20250</v>
      </c>
    </row>
    <row r="15" spans="1:9" x14ac:dyDescent="0.35">
      <c r="A15" s="5">
        <f t="shared" si="1"/>
        <v>10</v>
      </c>
      <c r="B15" s="6" t="s">
        <v>32</v>
      </c>
      <c r="C15" s="7">
        <v>24</v>
      </c>
      <c r="D15" s="8" t="s">
        <v>21</v>
      </c>
      <c r="E15" s="20">
        <v>0.18</v>
      </c>
      <c r="F15" s="9">
        <v>155</v>
      </c>
      <c r="G15" s="10">
        <f t="shared" si="0"/>
        <v>3720</v>
      </c>
      <c r="H15" s="9">
        <v>155</v>
      </c>
      <c r="I15" s="10">
        <f>C15*H15</f>
        <v>3720</v>
      </c>
    </row>
    <row r="16" spans="1:9" x14ac:dyDescent="0.35">
      <c r="A16" s="5"/>
      <c r="B16" s="12"/>
      <c r="C16" s="7"/>
      <c r="D16" s="8"/>
      <c r="E16" s="13"/>
      <c r="F16" s="9"/>
      <c r="G16" s="10"/>
      <c r="H16" s="9"/>
      <c r="I16" s="10"/>
    </row>
    <row r="17" spans="1:9" x14ac:dyDescent="0.35">
      <c r="A17" s="5"/>
      <c r="B17" s="14"/>
      <c r="C17" s="7"/>
      <c r="D17" s="15"/>
      <c r="E17" s="13"/>
      <c r="F17" s="10"/>
      <c r="G17" s="10">
        <f>SUM(G6:G16)</f>
        <v>134130</v>
      </c>
      <c r="H17" s="10"/>
      <c r="I17" s="10">
        <f>SUM(I6:I16)</f>
        <v>172370</v>
      </c>
    </row>
    <row r="18" spans="1:9" x14ac:dyDescent="0.35">
      <c r="A18" s="1"/>
      <c r="B18" s="16" t="s">
        <v>19</v>
      </c>
      <c r="C18" s="1"/>
      <c r="D18" s="1"/>
      <c r="E18" s="21"/>
      <c r="F18" s="9"/>
      <c r="G18" s="9">
        <f>G17*F18</f>
        <v>0</v>
      </c>
      <c r="H18" s="17"/>
      <c r="I18" s="9">
        <f>I17*H18</f>
        <v>0</v>
      </c>
    </row>
    <row r="19" spans="1:9" x14ac:dyDescent="0.35">
      <c r="A19" s="1"/>
      <c r="B19" s="16" t="s">
        <v>7</v>
      </c>
      <c r="C19" s="1"/>
      <c r="D19" s="1"/>
      <c r="E19" s="21"/>
      <c r="F19" s="10"/>
      <c r="G19" s="10">
        <f>G17-G18</f>
        <v>134130</v>
      </c>
      <c r="H19" s="10"/>
      <c r="I19" s="10">
        <f>I17-I18</f>
        <v>172370</v>
      </c>
    </row>
    <row r="20" spans="1:9" x14ac:dyDescent="0.35">
      <c r="A20" s="1"/>
      <c r="B20" s="16" t="s">
        <v>8</v>
      </c>
      <c r="C20" s="1"/>
      <c r="D20" s="1"/>
      <c r="E20" s="21"/>
      <c r="F20" s="10"/>
      <c r="G20" s="10">
        <f>F20*5/100</f>
        <v>0</v>
      </c>
      <c r="H20" s="10"/>
      <c r="I20" s="10">
        <f>H20*5/100</f>
        <v>0</v>
      </c>
    </row>
    <row r="21" spans="1:9" x14ac:dyDescent="0.35">
      <c r="A21" s="1"/>
      <c r="B21" s="16" t="s">
        <v>9</v>
      </c>
      <c r="C21" s="1"/>
      <c r="D21" s="1"/>
      <c r="E21" s="21"/>
      <c r="F21" s="10">
        <f>SUM(G6:G8)</f>
        <v>45500</v>
      </c>
      <c r="G21" s="10">
        <f>F21*12%</f>
        <v>5460</v>
      </c>
      <c r="H21" s="10"/>
      <c r="I21" s="10">
        <f>H21*12%</f>
        <v>0</v>
      </c>
    </row>
    <row r="22" spans="1:9" x14ac:dyDescent="0.35">
      <c r="A22" s="1"/>
      <c r="B22" s="16" t="s">
        <v>10</v>
      </c>
      <c r="C22" s="1"/>
      <c r="D22" s="1"/>
      <c r="E22" s="21"/>
      <c r="F22" s="10">
        <f>SUM(G9:G15)</f>
        <v>88630</v>
      </c>
      <c r="G22" s="10">
        <f>F22*18%</f>
        <v>15953.4</v>
      </c>
      <c r="H22" s="10">
        <f>I19</f>
        <v>172370</v>
      </c>
      <c r="I22" s="10">
        <f>H22*18%</f>
        <v>31026.6</v>
      </c>
    </row>
    <row r="23" spans="1:9" x14ac:dyDescent="0.35">
      <c r="A23" s="1"/>
      <c r="B23" s="16" t="s">
        <v>11</v>
      </c>
      <c r="C23" s="1"/>
      <c r="D23" s="1"/>
      <c r="E23" s="21"/>
      <c r="F23" s="10"/>
      <c r="G23" s="10">
        <f>F23*28%</f>
        <v>0</v>
      </c>
      <c r="H23" s="10"/>
      <c r="I23" s="10">
        <f>H23*28%</f>
        <v>0</v>
      </c>
    </row>
    <row r="24" spans="1:9" x14ac:dyDescent="0.35">
      <c r="A24" s="1"/>
      <c r="B24" s="16" t="s">
        <v>12</v>
      </c>
      <c r="C24" s="1"/>
      <c r="D24" s="1"/>
      <c r="E24" s="21"/>
      <c r="F24" s="10"/>
      <c r="G24" s="10">
        <f>SUM(G19:G23)</f>
        <v>155543.4</v>
      </c>
      <c r="H24" s="10"/>
      <c r="I24" s="10">
        <f>SUM(I19:I23)</f>
        <v>203396.6</v>
      </c>
    </row>
    <row r="25" spans="1:9" x14ac:dyDescent="0.35">
      <c r="A25" s="1"/>
      <c r="B25" s="16" t="s">
        <v>13</v>
      </c>
      <c r="C25" s="1"/>
      <c r="D25" s="1"/>
      <c r="E25" s="21"/>
      <c r="F25" s="1"/>
      <c r="G25" s="1"/>
      <c r="H25" s="1"/>
      <c r="I25" s="1"/>
    </row>
    <row r="26" spans="1:9" x14ac:dyDescent="0.35">
      <c r="A26" s="7"/>
      <c r="B26" s="18"/>
      <c r="C26" s="11"/>
      <c r="D26" s="11"/>
      <c r="E26" s="7"/>
      <c r="F26" s="11"/>
      <c r="G26" s="11"/>
      <c r="H26" s="11"/>
      <c r="I26" s="11"/>
    </row>
    <row r="27" spans="1:9" x14ac:dyDescent="0.35">
      <c r="A27" s="7"/>
      <c r="B27" s="18" t="s">
        <v>14</v>
      </c>
      <c r="C27" s="11"/>
      <c r="D27" s="11"/>
      <c r="E27" s="7"/>
      <c r="F27" s="26" t="s">
        <v>22</v>
      </c>
      <c r="G27" s="26"/>
      <c r="H27" s="26" t="s">
        <v>22</v>
      </c>
      <c r="I27" s="26"/>
    </row>
    <row r="28" spans="1:9" x14ac:dyDescent="0.35">
      <c r="A28" s="7"/>
      <c r="B28" s="18" t="s">
        <v>15</v>
      </c>
      <c r="C28" s="11"/>
      <c r="D28" s="11"/>
      <c r="E28" s="7"/>
      <c r="F28" s="26" t="s">
        <v>20</v>
      </c>
      <c r="G28" s="26"/>
      <c r="H28" s="26" t="s">
        <v>20</v>
      </c>
      <c r="I28" s="26"/>
    </row>
    <row r="29" spans="1:9" x14ac:dyDescent="0.35">
      <c r="A29" s="7"/>
      <c r="B29" s="18" t="s">
        <v>16</v>
      </c>
      <c r="C29" s="25" t="s">
        <v>34</v>
      </c>
      <c r="D29" s="25"/>
      <c r="E29" s="25"/>
      <c r="F29" s="25"/>
      <c r="G29" s="25"/>
      <c r="H29" s="25"/>
      <c r="I29" s="25"/>
    </row>
    <row r="30" spans="1:9" x14ac:dyDescent="0.35">
      <c r="A30" s="19"/>
    </row>
  </sheetData>
  <mergeCells count="11">
    <mergeCell ref="A1:G1"/>
    <mergeCell ref="C29:I29"/>
    <mergeCell ref="F27:G27"/>
    <mergeCell ref="H27:I27"/>
    <mergeCell ref="F28:G28"/>
    <mergeCell ref="H28:I28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TFSCPL-2324-00071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2024-04-03T07:19:07Z</dcterms:modified>
</cp:coreProperties>
</file>