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24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7" i="1"/>
  <c r="I20" i="1"/>
  <c r="I18" i="1"/>
  <c r="I17" i="1"/>
  <c r="G18" i="1"/>
  <c r="G17" i="1"/>
  <c r="I13" i="1"/>
  <c r="I7" i="1"/>
  <c r="I8" i="1"/>
  <c r="I9" i="1"/>
  <c r="I10" i="1"/>
  <c r="I11" i="1"/>
  <c r="I6" i="1"/>
  <c r="H7" i="1"/>
  <c r="H8" i="1"/>
  <c r="H9" i="1"/>
  <c r="H10" i="1"/>
  <c r="H11" i="1"/>
  <c r="H6" i="1"/>
  <c r="K10" i="1"/>
  <c r="K11" i="1"/>
  <c r="K9" i="1"/>
  <c r="K8" i="1"/>
  <c r="K7" i="1"/>
  <c r="K6" i="1"/>
  <c r="K14" i="1" l="1"/>
  <c r="K13" i="1" l="1"/>
  <c r="K19" i="1"/>
  <c r="K17" i="1"/>
  <c r="K16" i="1"/>
  <c r="I19" i="1"/>
  <c r="I16" i="1"/>
  <c r="I14" i="1"/>
  <c r="I15" i="1" l="1"/>
  <c r="K15" i="1"/>
  <c r="K18" i="1" s="1"/>
  <c r="K20" i="1" s="1"/>
</calcChain>
</file>

<file path=xl/sharedStrings.xml><?xml version="1.0" encoding="utf-8"?>
<sst xmlns="http://schemas.openxmlformats.org/spreadsheetml/2006/main" count="45" uniqueCount="35">
  <si>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</si>
  <si>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</si>
  <si>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</si>
  <si>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</si>
  <si>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</si>
  <si>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</si>
  <si>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</si>
  <si>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</si>
  <si>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</si>
  <si>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</si>
  <si>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</si>
  <si>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</si>
  <si>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</si>
  <si>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</si>
  <si>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</si>
  <si>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</si>
  <si>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</si>
  <si>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</si>
  <si>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</si>
  <si>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</si>
  <si>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</si>
  <si>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Nos</t>
  </si>
  <si>
    <t>After Work Completion</t>
  </si>
  <si>
    <t>Comparative for Safal TFSCPL-2324-000247</t>
  </si>
  <si>
    <t>Amma Enterprises</t>
  </si>
  <si>
    <t>Sankeshwar Selections</t>
  </si>
  <si>
    <t>Chinese Laddle</t>
  </si>
  <si>
    <t>Chinese Kadai</t>
  </si>
  <si>
    <t>Squeez Pet Bottle</t>
  </si>
  <si>
    <t>SS Whisk</t>
  </si>
  <si>
    <t>Non Stick Pan</t>
  </si>
  <si>
    <t>Disc</t>
  </si>
  <si>
    <t>Tin Opener</t>
  </si>
  <si>
    <t>Discounted Rate</t>
  </si>
  <si>
    <t>Discount mentioned itemwise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</si>
</sst>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₹&quot;\ #,##0.00;[Red]&quot;₹&quot;\ \-#,##0.00"/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8" fontId="3" fillId="0" borderId="1" xfId="0" applyNumberFormat="1" applyFont="1" applyFill="1" applyBorder="1" applyAlignment="1">
      <alignment horizontal="right" vertical="center"/>
    </xf>
    <xf numFmtId="8" fontId="3" fillId="0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5" fontId="3" fillId="0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8" fontId="0" fillId="0" borderId="0" xfId="0" applyNumberFormat="1" applyAlignment="1">
      <alignment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sqref="A1:I1"/>
    </sheetView>
  </sheetViews>
  <sheetFormatPr defaultRowHeight="14.5" x14ac:dyDescent="0.35"/>
  <cols>
    <col min="1" max="1" width="5" style="16" bestFit="1" customWidth="1"/>
    <col min="2" max="2" width="36.54296875" style="16" bestFit="1" customWidth="1"/>
    <col min="3" max="3" width="3.453125" style="16" bestFit="1" customWidth="1"/>
    <col min="4" max="4" width="7.08984375" style="16" customWidth="1"/>
    <col min="5" max="5" width="3.6328125" style="16" bestFit="1" customWidth="1"/>
    <col min="6" max="6" width="3.6328125" style="16" customWidth="1"/>
    <col min="7" max="11" width="10.08984375" style="16" customWidth="1"/>
    <col min="12" max="16384" width="8.7265625" style="16"/>
  </cols>
  <sheetData>
    <row r="1" spans="1:14" x14ac:dyDescent="0.35">
      <c r="A1" s="24" t="s">
        <v>18</v>
      </c>
      <c r="B1" s="25"/>
      <c r="C1" s="25"/>
      <c r="D1" s="25"/>
      <c r="E1" s="25"/>
      <c r="F1" s="25"/>
      <c r="G1" s="25"/>
      <c r="H1" s="25"/>
      <c r="I1" s="25"/>
      <c r="J1" s="9" t="s">
        <v>19</v>
      </c>
      <c r="K1" s="33">
        <v>45411</v>
      </c>
    </row>
    <row r="2" spans="1:14" x14ac:dyDescent="0.3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4" x14ac:dyDescent="0.35">
      <c r="A3" s="29" t="s">
        <v>23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4" x14ac:dyDescent="0.35">
      <c r="A4" s="30"/>
      <c r="B4" s="31"/>
      <c r="C4" s="31"/>
      <c r="D4" s="31"/>
      <c r="E4" s="32"/>
      <c r="F4" s="23"/>
      <c r="G4" s="29" t="s">
        <v>24</v>
      </c>
      <c r="H4" s="29"/>
      <c r="I4" s="29"/>
      <c r="J4" s="29" t="s">
        <v>25</v>
      </c>
      <c r="K4" s="29"/>
    </row>
    <row r="5" spans="1:14" ht="24" x14ac:dyDescent="0.35">
      <c r="A5" s="15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22" t="s">
        <v>31</v>
      </c>
      <c r="G5" s="15" t="s">
        <v>5</v>
      </c>
      <c r="H5" s="34" t="s">
        <v>33</v>
      </c>
      <c r="I5" s="15" t="s">
        <v>6</v>
      </c>
      <c r="J5" s="15" t="s">
        <v>5</v>
      </c>
      <c r="K5" s="15" t="s">
        <v>6</v>
      </c>
    </row>
    <row r="6" spans="1:14" x14ac:dyDescent="0.35">
      <c r="A6" s="1">
        <v>1</v>
      </c>
      <c r="B6" s="17" t="s">
        <v>26</v>
      </c>
      <c r="C6" s="2">
        <v>20</v>
      </c>
      <c r="D6" s="14" t="s">
        <v>21</v>
      </c>
      <c r="E6" s="4">
        <v>0.18</v>
      </c>
      <c r="F6" s="4">
        <v>0.4</v>
      </c>
      <c r="G6" s="20">
        <v>464.29</v>
      </c>
      <c r="H6" s="20">
        <f>G6-(G6*F6)</f>
        <v>278.57400000000001</v>
      </c>
      <c r="I6" s="20">
        <f>C6*H6</f>
        <v>5571.4800000000005</v>
      </c>
      <c r="J6" s="20">
        <v>650</v>
      </c>
      <c r="K6" s="20">
        <f>C6*J6</f>
        <v>13000</v>
      </c>
      <c r="M6" s="35"/>
      <c r="N6" s="35"/>
    </row>
    <row r="7" spans="1:14" x14ac:dyDescent="0.35">
      <c r="A7" s="1">
        <v>2</v>
      </c>
      <c r="B7" s="17" t="s">
        <v>27</v>
      </c>
      <c r="C7" s="2">
        <v>4</v>
      </c>
      <c r="D7" s="14" t="s">
        <v>21</v>
      </c>
      <c r="E7" s="4">
        <v>0.12</v>
      </c>
      <c r="F7" s="4">
        <v>0.25</v>
      </c>
      <c r="G7" s="20">
        <v>2420</v>
      </c>
      <c r="H7" s="20">
        <f>G7-(G7*F7)</f>
        <v>1815</v>
      </c>
      <c r="I7" s="20">
        <f t="shared" ref="I7:I11" si="0">C7*H7</f>
        <v>7260</v>
      </c>
      <c r="J7" s="20">
        <v>2420</v>
      </c>
      <c r="K7" s="20">
        <f>C7*J7</f>
        <v>9680</v>
      </c>
    </row>
    <row r="8" spans="1:14" x14ac:dyDescent="0.35">
      <c r="A8" s="1">
        <v>3</v>
      </c>
      <c r="B8" s="17" t="s">
        <v>28</v>
      </c>
      <c r="C8" s="2">
        <v>30</v>
      </c>
      <c r="D8" s="14" t="s">
        <v>21</v>
      </c>
      <c r="E8" s="4">
        <v>0.18</v>
      </c>
      <c r="F8" s="4">
        <v>0.1</v>
      </c>
      <c r="G8" s="20">
        <v>45</v>
      </c>
      <c r="H8" s="20">
        <f t="shared" ref="H7:H11" si="1">G8-(G8*F8)</f>
        <v>40.5</v>
      </c>
      <c r="I8" s="20">
        <f t="shared" si="0"/>
        <v>1215</v>
      </c>
      <c r="J8" s="20">
        <v>90</v>
      </c>
      <c r="K8" s="20">
        <f>C8*J8</f>
        <v>2700</v>
      </c>
    </row>
    <row r="9" spans="1:14" x14ac:dyDescent="0.35">
      <c r="A9" s="1">
        <v>4</v>
      </c>
      <c r="B9" s="17" t="s">
        <v>29</v>
      </c>
      <c r="C9" s="2">
        <v>9</v>
      </c>
      <c r="D9" s="14" t="s">
        <v>21</v>
      </c>
      <c r="E9" s="4">
        <v>0.12</v>
      </c>
      <c r="F9" s="4">
        <v>0.1</v>
      </c>
      <c r="G9" s="20">
        <v>350</v>
      </c>
      <c r="H9" s="20">
        <f t="shared" si="1"/>
        <v>315</v>
      </c>
      <c r="I9" s="20">
        <f t="shared" si="0"/>
        <v>2835</v>
      </c>
      <c r="J9" s="20">
        <v>400</v>
      </c>
      <c r="K9" s="20">
        <f>C9*J9</f>
        <v>3600</v>
      </c>
    </row>
    <row r="10" spans="1:14" x14ac:dyDescent="0.35">
      <c r="A10" s="1">
        <v>5</v>
      </c>
      <c r="B10" s="17" t="s">
        <v>32</v>
      </c>
      <c r="C10" s="2">
        <v>4</v>
      </c>
      <c r="D10" s="14" t="s">
        <v>21</v>
      </c>
      <c r="E10" s="4">
        <v>0.12</v>
      </c>
      <c r="F10" s="4">
        <v>0.1</v>
      </c>
      <c r="G10" s="20">
        <v>350</v>
      </c>
      <c r="H10" s="20">
        <f t="shared" si="1"/>
        <v>315</v>
      </c>
      <c r="I10" s="20">
        <f t="shared" si="0"/>
        <v>1260</v>
      </c>
      <c r="J10" s="20">
        <v>450</v>
      </c>
      <c r="K10" s="20">
        <f>C10*J10</f>
        <v>1800</v>
      </c>
    </row>
    <row r="11" spans="1:14" x14ac:dyDescent="0.35">
      <c r="A11" s="1">
        <v>6</v>
      </c>
      <c r="B11" s="17" t="s">
        <v>30</v>
      </c>
      <c r="C11" s="2">
        <v>6</v>
      </c>
      <c r="D11" s="14" t="s">
        <v>21</v>
      </c>
      <c r="E11" s="4">
        <v>0.12</v>
      </c>
      <c r="F11" s="4">
        <v>0.25</v>
      </c>
      <c r="G11" s="20">
        <v>1095</v>
      </c>
      <c r="H11" s="20">
        <f t="shared" si="1"/>
        <v>821.25</v>
      </c>
      <c r="I11" s="20">
        <f t="shared" si="0"/>
        <v>4927.5</v>
      </c>
      <c r="J11" s="20">
        <v>2950</v>
      </c>
      <c r="K11" s="20">
        <f>C11*J11</f>
        <v>17700</v>
      </c>
    </row>
    <row r="12" spans="1:14" x14ac:dyDescent="0.35">
      <c r="A12" s="1"/>
      <c r="B12" s="17"/>
      <c r="C12" s="2"/>
      <c r="D12" s="14"/>
      <c r="E12" s="4"/>
      <c r="F12" s="4"/>
      <c r="G12" s="5"/>
      <c r="H12" s="5"/>
      <c r="I12" s="6"/>
      <c r="J12" s="5"/>
      <c r="K12" s="6"/>
    </row>
    <row r="13" spans="1:14" x14ac:dyDescent="0.35">
      <c r="A13" s="1"/>
      <c r="B13" s="7"/>
      <c r="C13" s="2"/>
      <c r="D13" s="3"/>
      <c r="E13" s="4"/>
      <c r="F13" s="4"/>
      <c r="G13" s="6"/>
      <c r="H13" s="6"/>
      <c r="I13" s="20">
        <f>SUM(I6:I12)</f>
        <v>23068.98</v>
      </c>
      <c r="J13" s="6"/>
      <c r="K13" s="20">
        <f>SUM(K6:K12)</f>
        <v>48480</v>
      </c>
    </row>
    <row r="14" spans="1:14" x14ac:dyDescent="0.35">
      <c r="A14" s="8"/>
      <c r="B14" s="9" t="s">
        <v>20</v>
      </c>
      <c r="C14" s="8"/>
      <c r="D14" s="8"/>
      <c r="E14" s="8"/>
      <c r="F14" s="8"/>
      <c r="G14" s="20"/>
      <c r="H14" s="20" t="s">
        <v>34</v>
      </c>
      <c r="I14" s="21">
        <f>G14</f>
        <v>0</v>
      </c>
      <c r="J14" s="20"/>
      <c r="K14" s="21">
        <f>J14</f>
        <v>0</v>
      </c>
    </row>
    <row r="15" spans="1:14" x14ac:dyDescent="0.35">
      <c r="A15" s="8"/>
      <c r="B15" s="9" t="s">
        <v>7</v>
      </c>
      <c r="C15" s="8"/>
      <c r="D15" s="8"/>
      <c r="E15" s="8"/>
      <c r="F15" s="8"/>
      <c r="G15" s="10"/>
      <c r="H15" s="10"/>
      <c r="I15" s="21">
        <f>I13-I14</f>
        <v>23068.98</v>
      </c>
      <c r="J15" s="10"/>
      <c r="K15" s="21">
        <f>K13-K14</f>
        <v>48480</v>
      </c>
    </row>
    <row r="16" spans="1:14" x14ac:dyDescent="0.35">
      <c r="A16" s="8"/>
      <c r="B16" s="9" t="s">
        <v>8</v>
      </c>
      <c r="C16" s="8"/>
      <c r="D16" s="8"/>
      <c r="E16" s="8"/>
      <c r="F16" s="8"/>
      <c r="G16" s="10"/>
      <c r="H16" s="10"/>
      <c r="I16" s="21">
        <f>G16*5%</f>
        <v>0</v>
      </c>
      <c r="J16" s="10"/>
      <c r="K16" s="21">
        <f>J16*5%</f>
        <v>0</v>
      </c>
    </row>
    <row r="17" spans="1:11" x14ac:dyDescent="0.35">
      <c r="A17" s="8"/>
      <c r="B17" s="9" t="s">
        <v>9</v>
      </c>
      <c r="C17" s="8"/>
      <c r="D17" s="8"/>
      <c r="E17" s="8"/>
      <c r="F17" s="8"/>
      <c r="G17" s="10">
        <f>I7+I9+I10+I11</f>
        <v>16282.5</v>
      </c>
      <c r="H17" s="10"/>
      <c r="I17" s="21">
        <f>G17*12%</f>
        <v>1953.8999999999999</v>
      </c>
      <c r="J17" s="10">
        <f>K7+K9+K10+K11</f>
        <v>32780</v>
      </c>
      <c r="K17" s="21">
        <f>J17*12%</f>
        <v>3933.6</v>
      </c>
    </row>
    <row r="18" spans="1:11" x14ac:dyDescent="0.35">
      <c r="A18" s="8"/>
      <c r="B18" s="9" t="s">
        <v>10</v>
      </c>
      <c r="C18" s="8"/>
      <c r="D18" s="8"/>
      <c r="E18" s="8"/>
      <c r="F18" s="8"/>
      <c r="G18" s="10">
        <f>I6+I8</f>
        <v>6786.4800000000005</v>
      </c>
      <c r="H18" s="10"/>
      <c r="I18" s="21">
        <f>G18*18%</f>
        <v>1221.5663999999999</v>
      </c>
      <c r="J18" s="10">
        <f>K6+K8</f>
        <v>15700</v>
      </c>
      <c r="K18" s="21">
        <f>J18*18%</f>
        <v>2826</v>
      </c>
    </row>
    <row r="19" spans="1:11" x14ac:dyDescent="0.35">
      <c r="A19" s="8"/>
      <c r="B19" s="9" t="s">
        <v>11</v>
      </c>
      <c r="C19" s="8"/>
      <c r="D19" s="8"/>
      <c r="E19" s="8"/>
      <c r="F19" s="8"/>
      <c r="G19" s="10"/>
      <c r="H19" s="10"/>
      <c r="I19" s="21">
        <f>G19*28%</f>
        <v>0</v>
      </c>
      <c r="J19" s="10"/>
      <c r="K19" s="21">
        <f>J19*28%</f>
        <v>0</v>
      </c>
    </row>
    <row r="20" spans="1:11" x14ac:dyDescent="0.35">
      <c r="A20" s="8"/>
      <c r="B20" s="9" t="s">
        <v>12</v>
      </c>
      <c r="C20" s="8"/>
      <c r="D20" s="8"/>
      <c r="E20" s="8"/>
      <c r="F20" s="8"/>
      <c r="G20" s="11"/>
      <c r="H20" s="11"/>
      <c r="I20" s="21">
        <f>SUM(I15:I19)</f>
        <v>26244.446400000001</v>
      </c>
      <c r="J20" s="11"/>
      <c r="K20" s="21">
        <f>SUM(K15:K19)</f>
        <v>55239.6</v>
      </c>
    </row>
    <row r="21" spans="1:11" x14ac:dyDescent="0.35">
      <c r="A21" s="8"/>
      <c r="B21" s="9" t="s">
        <v>13</v>
      </c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35">
      <c r="A22" s="2"/>
      <c r="B22" s="12"/>
      <c r="C22" s="13"/>
      <c r="D22" s="13"/>
      <c r="E22" s="13"/>
      <c r="F22" s="13"/>
      <c r="G22" s="13"/>
      <c r="H22" s="13"/>
      <c r="I22" s="13"/>
      <c r="J22" s="13"/>
      <c r="K22" s="13"/>
    </row>
    <row r="23" spans="1:11" x14ac:dyDescent="0.35">
      <c r="A23" s="2"/>
      <c r="B23" s="12" t="s">
        <v>14</v>
      </c>
      <c r="C23" s="13"/>
      <c r="D23" s="13"/>
      <c r="E23" s="13"/>
      <c r="F23" s="13"/>
      <c r="G23" s="27" t="s">
        <v>15</v>
      </c>
      <c r="H23" s="27"/>
      <c r="I23" s="27"/>
      <c r="J23" s="27" t="s">
        <v>15</v>
      </c>
      <c r="K23" s="27"/>
    </row>
    <row r="24" spans="1:11" x14ac:dyDescent="0.35">
      <c r="A24" s="2"/>
      <c r="B24" s="12" t="s">
        <v>16</v>
      </c>
      <c r="C24" s="13"/>
      <c r="D24" s="13"/>
      <c r="E24" s="13"/>
      <c r="F24" s="13"/>
      <c r="G24" s="27" t="s">
        <v>22</v>
      </c>
      <c r="H24" s="27"/>
      <c r="I24" s="27"/>
      <c r="J24" s="27" t="s">
        <v>22</v>
      </c>
      <c r="K24" s="27"/>
    </row>
    <row r="25" spans="1:11" x14ac:dyDescent="0.35">
      <c r="A25" s="2"/>
      <c r="B25" s="12" t="s">
        <v>17</v>
      </c>
      <c r="C25" s="26" t="s">
        <v>24</v>
      </c>
      <c r="D25" s="26"/>
      <c r="E25" s="26"/>
      <c r="F25" s="26"/>
      <c r="G25" s="26"/>
      <c r="H25" s="26"/>
      <c r="I25" s="26"/>
      <c r="J25" s="26"/>
      <c r="K25" s="26"/>
    </row>
    <row r="26" spans="1:1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</row>
  </sheetData>
  <mergeCells count="11">
    <mergeCell ref="A1:I1"/>
    <mergeCell ref="C25:K25"/>
    <mergeCell ref="G23:I23"/>
    <mergeCell ref="J23:K23"/>
    <mergeCell ref="G24:I24"/>
    <mergeCell ref="J24:K24"/>
    <mergeCell ref="A2:K2"/>
    <mergeCell ref="A3:K3"/>
    <mergeCell ref="G4:I4"/>
    <mergeCell ref="J4:K4"/>
    <mergeCell ref="A4:E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2024-04-29T07:10:02Z</dcterms:modified>
</cp:coreProperties>
</file>