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136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8" i="1" s="1"/>
  <c r="J10" i="1" s="1"/>
  <c r="I13" i="1" s="1"/>
  <c r="F9" i="1"/>
  <c r="H9" i="1"/>
  <c r="H15" i="1" l="1"/>
  <c r="G13" i="1"/>
  <c r="L9" i="1"/>
  <c r="J14" i="1" l="1"/>
  <c r="J12" i="1"/>
  <c r="J11" i="1"/>
  <c r="J9" i="1"/>
  <c r="J13" i="1" l="1"/>
  <c r="J15" i="1" s="1"/>
  <c r="H6" i="1"/>
  <c r="L6" i="1" l="1"/>
  <c r="H8" i="1" l="1"/>
  <c r="L8" i="1" l="1"/>
  <c r="L14" i="1"/>
  <c r="L11" i="1"/>
  <c r="H14" i="1"/>
  <c r="H11" i="1"/>
  <c r="H10" i="1" l="1"/>
  <c r="H13" i="1" s="1"/>
  <c r="L10" i="1"/>
  <c r="K13" i="1" s="1"/>
  <c r="H12" i="1" l="1"/>
  <c r="L13" i="1"/>
  <c r="L12" i="1"/>
  <c r="L15" i="1" l="1"/>
</calcChain>
</file>

<file path=xl/sharedStrings.xml><?xml version="1.0" encoding="utf-8"?>
<sst xmlns="http://schemas.openxmlformats.org/spreadsheetml/2006/main" count="71" uniqueCount="55">
  <si>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</si>
  <si>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</si>
  <si>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</si>
  <si>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</si>
  <si>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</si>
  <si>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</si>
  <si>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</si>
  <si>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</si>
  <si>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</si>
  <si>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</si>
  <si>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</si>
  <si>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</si>
  <si>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</si>
  <si>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</si>
  <si>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</si>
  <si>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</si>
  <si>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</si>
  <si>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</si>
  <si>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</si>
  <si>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</si>
  <si>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</si>
  <si>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Sankeshwar Selections</t>
  </si>
  <si>
    <t>Disc</t>
  </si>
  <si>
    <t xml:space="preserve">Harmony International </t>
  </si>
  <si>
    <t>Amma enterprises</t>
  </si>
  <si>
    <t>Discount 7%</t>
  </si>
  <si>
    <t>Advance 100%</t>
  </si>
  <si>
    <t>Sr. No.</t>
  </si>
  <si>
    <t>Location</t>
  </si>
  <si>
    <t>Name of the Vendor</t>
  </si>
  <si>
    <t>Contact Person</t>
  </si>
  <si>
    <t>Contact details</t>
  </si>
  <si>
    <t>Email Ids</t>
  </si>
  <si>
    <t>Manufacturer/Distributor</t>
  </si>
  <si>
    <t>CHENNAI</t>
  </si>
  <si>
    <t>infiniteinventorymanagement@gmail.com</t>
  </si>
  <si>
    <t>MR Vivek</t>
  </si>
  <si>
    <t>Manufacture</t>
  </si>
  <si>
    <t>INDUSTRIAL COOPERATIVE SOCIETY LTD</t>
  </si>
  <si>
    <t>MR S.ASHOKKUMAR/P.RAGHU</t>
  </si>
  <si>
    <t>ashokkmr155@gmail.com/mgr.tpragu11@gmail.com</t>
  </si>
  <si>
    <t>SHAKTHI CUPS</t>
  </si>
  <si>
    <t>MR Prakash Subramaniam</t>
  </si>
  <si>
    <t>shakthicups@gmail.com</t>
  </si>
  <si>
    <t>EKOPAC</t>
  </si>
  <si>
    <t xml:space="preserve">MR Naveen </t>
  </si>
  <si>
    <t>ekopacinfo@gmail.com</t>
  </si>
  <si>
    <t xml:space="preserve">SRIKRISHNAA AGENCY </t>
  </si>
  <si>
    <t>gsgurumoorthy@gmail.com</t>
  </si>
  <si>
    <t>MR Guru Moorthy</t>
  </si>
  <si>
    <t>INFINITE INVENTORY MANAGEMENT</t>
  </si>
  <si>
    <t>9862042275 9962043000</t>
  </si>
  <si>
    <t>Comparative for Safal TFSCPL-2324-000136</t>
  </si>
  <si>
    <t>Advance 75%</t>
  </si>
  <si>
    <t>Crates 600x400x325mm Closed Yellow(CH64325)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</si>
</sst>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8" fontId="0" fillId="0" borderId="0" xfId="0" applyNumberFormat="1" applyAlignment="1">
      <alignment vertical="center"/>
    </xf>
    <xf numFmtId="9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</cellXfs>
  <cellStyles count="4">
    <cellStyle name="Comma" xfId="1" builtinId="3"/>
    <cellStyle name="Hyperlink" xfId="3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hakthicups@gmail.com" TargetMode="External"/><Relationship Id="rId2" Type="http://schemas.openxmlformats.org/officeDocument/2006/relationships/hyperlink" Target="mailto:ashokkmr155@gmail.com/mgr.tpragu11@gmail.com" TargetMode="External"/><Relationship Id="rId1" Type="http://schemas.openxmlformats.org/officeDocument/2006/relationships/hyperlink" Target="mailto:infiniteinventorymanagement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gsgurumoorthy@gmail.com" TargetMode="External"/><Relationship Id="rId4" Type="http://schemas.openxmlformats.org/officeDocument/2006/relationships/hyperlink" Target="mailto:ekopacinf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K19" sqref="K19:L19"/>
    </sheetView>
  </sheetViews>
  <sheetFormatPr defaultColWidth="8.7109375" defaultRowHeight="15" x14ac:dyDescent="0.25"/>
  <cols>
    <col min="1" max="1" width="5" style="16" bestFit="1" customWidth="1"/>
    <col min="2" max="2" width="36.5703125" style="16" bestFit="1" customWidth="1"/>
    <col min="3" max="3" width="3.42578125" style="16" bestFit="1" customWidth="1"/>
    <col min="4" max="4" width="7.140625" style="16" customWidth="1"/>
    <col min="5" max="5" width="3.85546875" style="16" bestFit="1" customWidth="1"/>
    <col min="6" max="6" width="8.140625" style="16" bestFit="1" customWidth="1"/>
    <col min="7" max="12" width="10.140625" style="16" customWidth="1"/>
    <col min="13" max="13" width="8.7109375" style="16"/>
    <col min="14" max="14" width="10.7109375" style="16" bestFit="1" customWidth="1"/>
    <col min="15" max="16384" width="8.7109375" style="16"/>
  </cols>
  <sheetData>
    <row r="1" spans="1:14" x14ac:dyDescent="0.25">
      <c r="A1" s="29" t="s">
        <v>18</v>
      </c>
      <c r="B1" s="30"/>
      <c r="C1" s="30"/>
      <c r="D1" s="30"/>
      <c r="E1" s="30"/>
      <c r="F1" s="30"/>
      <c r="G1" s="30"/>
      <c r="H1" s="30"/>
      <c r="I1" s="27"/>
      <c r="J1" s="27"/>
      <c r="K1" s="9" t="s">
        <v>19</v>
      </c>
      <c r="L1" s="24">
        <v>45458</v>
      </c>
    </row>
    <row r="2" spans="1:1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x14ac:dyDescent="0.25">
      <c r="A3" s="34" t="s">
        <v>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x14ac:dyDescent="0.25">
      <c r="A4" s="35"/>
      <c r="B4" s="36"/>
      <c r="C4" s="36"/>
      <c r="D4" s="36"/>
      <c r="E4" s="37"/>
      <c r="F4" s="23"/>
      <c r="G4" s="34" t="s">
        <v>21</v>
      </c>
      <c r="H4" s="34"/>
      <c r="I4" s="34" t="s">
        <v>24</v>
      </c>
      <c r="J4" s="34"/>
      <c r="K4" s="34" t="s">
        <v>23</v>
      </c>
      <c r="L4" s="34"/>
    </row>
    <row r="5" spans="1:14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22" t="s">
        <v>22</v>
      </c>
      <c r="G5" s="15" t="s">
        <v>5</v>
      </c>
      <c r="H5" s="15" t="s">
        <v>6</v>
      </c>
      <c r="I5" s="28" t="s">
        <v>5</v>
      </c>
      <c r="J5" s="28" t="s">
        <v>6</v>
      </c>
      <c r="K5" s="15" t="s">
        <v>5</v>
      </c>
      <c r="L5" s="15" t="s">
        <v>6</v>
      </c>
    </row>
    <row r="6" spans="1:14" x14ac:dyDescent="0.25">
      <c r="A6" s="1">
        <v>1</v>
      </c>
      <c r="B6" s="17" t="s">
        <v>54</v>
      </c>
      <c r="C6" s="2">
        <v>100</v>
      </c>
      <c r="D6" s="14" t="s">
        <v>20</v>
      </c>
      <c r="E6" s="4">
        <v>0.18</v>
      </c>
      <c r="F6" s="4">
        <v>7.0000000000000007E-2</v>
      </c>
      <c r="G6" s="20">
        <v>790</v>
      </c>
      <c r="H6" s="20">
        <f>C6*G6</f>
        <v>79000</v>
      </c>
      <c r="I6" s="20">
        <v>756</v>
      </c>
      <c r="J6" s="20">
        <f>I6*C6</f>
        <v>75600</v>
      </c>
      <c r="K6" s="20">
        <v>775</v>
      </c>
      <c r="L6" s="20">
        <f>C6*K6</f>
        <v>77500</v>
      </c>
    </row>
    <row r="7" spans="1:14" x14ac:dyDescent="0.25">
      <c r="A7" s="1"/>
      <c r="B7" s="17"/>
      <c r="C7" s="2"/>
      <c r="D7" s="14"/>
      <c r="E7" s="4"/>
      <c r="F7" s="4"/>
      <c r="G7" s="5"/>
      <c r="H7" s="6"/>
      <c r="I7" s="5"/>
      <c r="J7" s="6"/>
      <c r="K7" s="5"/>
      <c r="L7" s="6"/>
    </row>
    <row r="8" spans="1:14" x14ac:dyDescent="0.25">
      <c r="A8" s="1"/>
      <c r="B8" s="7"/>
      <c r="C8" s="2"/>
      <c r="D8" s="3"/>
      <c r="E8" s="4"/>
      <c r="F8" s="4"/>
      <c r="G8" s="6"/>
      <c r="H8" s="20">
        <f>SUM(H6:H7)</f>
        <v>79000</v>
      </c>
      <c r="I8" s="6"/>
      <c r="J8" s="20">
        <f>SUM(J6:J7)</f>
        <v>75600</v>
      </c>
      <c r="K8" s="6"/>
      <c r="L8" s="20">
        <f>SUM(L6:L7)</f>
        <v>77500</v>
      </c>
    </row>
    <row r="9" spans="1:14" x14ac:dyDescent="0.25">
      <c r="A9" s="8"/>
      <c r="B9" s="9" t="s">
        <v>25</v>
      </c>
      <c r="C9" s="8"/>
      <c r="D9" s="8"/>
      <c r="E9" s="8"/>
      <c r="F9" s="21">
        <f>H8*7%</f>
        <v>5530.0000000000009</v>
      </c>
      <c r="G9" s="26"/>
      <c r="H9" s="21">
        <f>H8*7%</f>
        <v>5530.0000000000009</v>
      </c>
      <c r="I9" s="20"/>
      <c r="J9" s="21">
        <f>I9</f>
        <v>0</v>
      </c>
      <c r="K9" s="20"/>
      <c r="L9" s="21">
        <f>K9</f>
        <v>0</v>
      </c>
    </row>
    <row r="10" spans="1:14" x14ac:dyDescent="0.25">
      <c r="A10" s="8"/>
      <c r="B10" s="9" t="s">
        <v>7</v>
      </c>
      <c r="C10" s="8"/>
      <c r="D10" s="8"/>
      <c r="E10" s="8"/>
      <c r="F10" s="8"/>
      <c r="G10" s="10"/>
      <c r="H10" s="21">
        <f>H8-H9</f>
        <v>73470</v>
      </c>
      <c r="I10" s="10"/>
      <c r="J10" s="21">
        <f>J8-J9</f>
        <v>75600</v>
      </c>
      <c r="K10" s="10"/>
      <c r="L10" s="21">
        <f>L8-L9</f>
        <v>77500</v>
      </c>
    </row>
    <row r="11" spans="1:14" x14ac:dyDescent="0.25">
      <c r="A11" s="8"/>
      <c r="B11" s="9" t="s">
        <v>8</v>
      </c>
      <c r="C11" s="8"/>
      <c r="D11" s="8"/>
      <c r="E11" s="8"/>
      <c r="F11" s="8"/>
      <c r="G11" s="10"/>
      <c r="H11" s="21">
        <f>G11*5%</f>
        <v>0</v>
      </c>
      <c r="I11" s="10"/>
      <c r="J11" s="21">
        <f>I11*5%</f>
        <v>0</v>
      </c>
      <c r="K11" s="10"/>
      <c r="L11" s="21">
        <f>K11*5%</f>
        <v>0</v>
      </c>
    </row>
    <row r="12" spans="1:14" x14ac:dyDescent="0.25">
      <c r="A12" s="8"/>
      <c r="B12" s="9" t="s">
        <v>9</v>
      </c>
      <c r="C12" s="8"/>
      <c r="D12" s="8"/>
      <c r="E12" s="8"/>
      <c r="F12" s="21"/>
      <c r="G12" s="10"/>
      <c r="H12" s="21">
        <f>G12*12%</f>
        <v>0</v>
      </c>
      <c r="I12" s="10"/>
      <c r="J12" s="21">
        <f>I12*12%</f>
        <v>0</v>
      </c>
      <c r="K12" s="10"/>
      <c r="L12" s="21">
        <f>K12*12%</f>
        <v>0</v>
      </c>
    </row>
    <row r="13" spans="1:14" x14ac:dyDescent="0.25">
      <c r="A13" s="8"/>
      <c r="B13" s="9" t="s">
        <v>10</v>
      </c>
      <c r="C13" s="8"/>
      <c r="D13" s="8"/>
      <c r="E13" s="8"/>
      <c r="F13" s="21"/>
      <c r="G13" s="10">
        <f>H10</f>
        <v>73470</v>
      </c>
      <c r="H13" s="21">
        <f>G13*18%</f>
        <v>13224.6</v>
      </c>
      <c r="I13" s="10">
        <f>J10</f>
        <v>75600</v>
      </c>
      <c r="J13" s="21">
        <f>I13*18%</f>
        <v>13608</v>
      </c>
      <c r="K13" s="10">
        <f>L10</f>
        <v>77500</v>
      </c>
      <c r="L13" s="21">
        <f>K13*18%</f>
        <v>13950</v>
      </c>
    </row>
    <row r="14" spans="1:14" x14ac:dyDescent="0.25">
      <c r="A14" s="8"/>
      <c r="B14" s="9" t="s">
        <v>11</v>
      </c>
      <c r="C14" s="8"/>
      <c r="D14" s="8"/>
      <c r="E14" s="8"/>
      <c r="F14" s="8"/>
      <c r="G14" s="10"/>
      <c r="H14" s="21">
        <f>G14*28%</f>
        <v>0</v>
      </c>
      <c r="I14" s="10"/>
      <c r="J14" s="21">
        <f>I14*28%</f>
        <v>0</v>
      </c>
      <c r="K14" s="10"/>
      <c r="L14" s="21">
        <f>K14*28%</f>
        <v>0</v>
      </c>
    </row>
    <row r="15" spans="1:14" x14ac:dyDescent="0.25">
      <c r="A15" s="8"/>
      <c r="B15" s="9" t="s">
        <v>12</v>
      </c>
      <c r="C15" s="8"/>
      <c r="D15" s="8"/>
      <c r="E15" s="8"/>
      <c r="F15" s="8"/>
      <c r="G15" s="11"/>
      <c r="H15" s="21">
        <f>SUM(H10:H14)</f>
        <v>86694.6</v>
      </c>
      <c r="I15" s="11"/>
      <c r="J15" s="21">
        <f>SUM(J10:J14)</f>
        <v>89208</v>
      </c>
      <c r="K15" s="11"/>
      <c r="L15" s="21">
        <f>SUM(L10:L14)</f>
        <v>91450</v>
      </c>
    </row>
    <row r="16" spans="1:14" x14ac:dyDescent="0.25">
      <c r="A16" s="8"/>
      <c r="B16" s="9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N16" s="25"/>
    </row>
    <row r="17" spans="1:12" x14ac:dyDescent="0.25">
      <c r="A17" s="2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x14ac:dyDescent="0.25">
      <c r="A18" s="2"/>
      <c r="B18" s="12" t="s">
        <v>14</v>
      </c>
      <c r="C18" s="13"/>
      <c r="D18" s="13"/>
      <c r="E18" s="13"/>
      <c r="F18" s="13"/>
      <c r="G18" s="32" t="s">
        <v>15</v>
      </c>
      <c r="H18" s="32"/>
      <c r="I18" s="32" t="s">
        <v>15</v>
      </c>
      <c r="J18" s="32"/>
      <c r="K18" s="32" t="s">
        <v>15</v>
      </c>
      <c r="L18" s="32"/>
    </row>
    <row r="19" spans="1:12" x14ac:dyDescent="0.25">
      <c r="A19" s="2"/>
      <c r="B19" s="12" t="s">
        <v>16</v>
      </c>
      <c r="C19" s="13"/>
      <c r="D19" s="13"/>
      <c r="E19" s="13"/>
      <c r="F19" s="13"/>
      <c r="G19" s="32" t="s">
        <v>53</v>
      </c>
      <c r="H19" s="32"/>
      <c r="I19" s="32" t="s">
        <v>53</v>
      </c>
      <c r="J19" s="32"/>
      <c r="K19" s="32" t="s">
        <v>26</v>
      </c>
      <c r="L19" s="32"/>
    </row>
    <row r="20" spans="1:12" x14ac:dyDescent="0.25">
      <c r="A20" s="2"/>
      <c r="B20" s="12" t="s">
        <v>17</v>
      </c>
      <c r="C20" s="31" t="s">
        <v>21</v>
      </c>
      <c r="D20" s="31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4">
    <mergeCell ref="A1:H1"/>
    <mergeCell ref="C20:L20"/>
    <mergeCell ref="G18:H18"/>
    <mergeCell ref="K18:L18"/>
    <mergeCell ref="G19:H19"/>
    <mergeCell ref="K19:L19"/>
    <mergeCell ref="A2:L2"/>
    <mergeCell ref="A3:L3"/>
    <mergeCell ref="G4:H4"/>
    <mergeCell ref="K4:L4"/>
    <mergeCell ref="A4:E4"/>
    <mergeCell ref="I4:J4"/>
    <mergeCell ref="I18:J18"/>
    <mergeCell ref="I19:J1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1" workbookViewId="0">
      <selection activeCell="I1" sqref="I1:K1048576"/>
    </sheetView>
  </sheetViews>
  <sheetFormatPr defaultRowHeight="15" x14ac:dyDescent="0.25"/>
  <cols>
    <col min="1" max="1" width="6.85546875" bestFit="1" customWidth="1"/>
    <col min="2" max="2" width="13.140625" customWidth="1"/>
    <col min="3" max="3" width="36.28515625" bestFit="1" customWidth="1"/>
    <col min="4" max="4" width="28" bestFit="1" customWidth="1"/>
    <col min="5" max="5" width="12.140625" customWidth="1"/>
    <col min="6" max="6" width="48.28515625" bestFit="1" customWidth="1"/>
    <col min="7" max="7" width="24" bestFit="1" customWidth="1"/>
  </cols>
  <sheetData>
    <row r="1" spans="1:7" x14ac:dyDescent="0.25">
      <c r="A1" s="38"/>
    </row>
    <row r="2" spans="1:7" x14ac:dyDescent="0.25">
      <c r="A2" s="39" t="s">
        <v>27</v>
      </c>
      <c r="B2" s="39" t="s">
        <v>28</v>
      </c>
      <c r="C2" s="39" t="s">
        <v>29</v>
      </c>
      <c r="D2" s="39" t="s">
        <v>30</v>
      </c>
      <c r="E2" s="39" t="s">
        <v>31</v>
      </c>
      <c r="F2" s="39" t="s">
        <v>32</v>
      </c>
      <c r="G2" s="39" t="s">
        <v>33</v>
      </c>
    </row>
    <row r="3" spans="1:7" ht="17.25" customHeight="1" x14ac:dyDescent="0.25">
      <c r="A3" s="41">
        <v>1</v>
      </c>
      <c r="B3" s="42" t="s">
        <v>34</v>
      </c>
      <c r="C3" s="42" t="s">
        <v>50</v>
      </c>
      <c r="D3" s="42" t="s">
        <v>36</v>
      </c>
      <c r="E3" s="42">
        <v>9360101594</v>
      </c>
      <c r="F3" s="40" t="s">
        <v>35</v>
      </c>
      <c r="G3" s="42" t="s">
        <v>37</v>
      </c>
    </row>
    <row r="4" spans="1:7" ht="17.25" customHeight="1" x14ac:dyDescent="0.25">
      <c r="A4" s="41">
        <v>2</v>
      </c>
      <c r="B4" s="42" t="s">
        <v>34</v>
      </c>
      <c r="C4" s="42" t="s">
        <v>41</v>
      </c>
      <c r="D4" s="42" t="s">
        <v>42</v>
      </c>
      <c r="E4" s="42">
        <v>9842739639</v>
      </c>
      <c r="F4" s="40" t="s">
        <v>43</v>
      </c>
      <c r="G4" s="42" t="s">
        <v>37</v>
      </c>
    </row>
    <row r="5" spans="1:7" ht="17.25" customHeight="1" x14ac:dyDescent="0.25">
      <c r="A5" s="41">
        <v>3</v>
      </c>
      <c r="B5" s="42" t="s">
        <v>34</v>
      </c>
      <c r="C5" s="42" t="s">
        <v>38</v>
      </c>
      <c r="D5" s="42" t="s">
        <v>39</v>
      </c>
      <c r="E5" s="42">
        <v>9629214089</v>
      </c>
      <c r="F5" s="40" t="s">
        <v>40</v>
      </c>
      <c r="G5" s="42" t="s">
        <v>37</v>
      </c>
    </row>
    <row r="6" spans="1:7" ht="27.75" customHeight="1" x14ac:dyDescent="0.25">
      <c r="A6" s="41">
        <v>4</v>
      </c>
      <c r="B6" s="42" t="s">
        <v>34</v>
      </c>
      <c r="C6" s="42" t="s">
        <v>44</v>
      </c>
      <c r="D6" s="42" t="s">
        <v>45</v>
      </c>
      <c r="E6" s="43" t="s">
        <v>51</v>
      </c>
      <c r="F6" s="40" t="s">
        <v>46</v>
      </c>
      <c r="G6" s="42" t="s">
        <v>37</v>
      </c>
    </row>
    <row r="7" spans="1:7" ht="16.5" customHeight="1" x14ac:dyDescent="0.25">
      <c r="A7" s="41">
        <v>5</v>
      </c>
      <c r="B7" s="42" t="s">
        <v>34</v>
      </c>
      <c r="C7" s="42" t="s">
        <v>47</v>
      </c>
      <c r="D7" s="42" t="s">
        <v>49</v>
      </c>
      <c r="E7" s="42">
        <v>9841379770</v>
      </c>
      <c r="F7" s="40" t="s">
        <v>48</v>
      </c>
      <c r="G7" s="42" t="s">
        <v>37</v>
      </c>
    </row>
  </sheetData>
  <hyperlinks>
    <hyperlink ref="F3" r:id="rId1"/>
    <hyperlink ref="F5" r:id="rId2"/>
    <hyperlink ref="F4" r:id="rId3"/>
    <hyperlink ref="F6" r:id="rId4"/>
    <hyperlink ref="F7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0136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2024-06-15T07:27:43Z</dcterms:modified>
</cp:coreProperties>
</file>