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50"/>
  </bookViews>
  <sheets>
    <sheet name="05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13" i="1"/>
  <c r="F14" i="1"/>
  <c r="F13" i="1"/>
  <c r="H10" i="1"/>
  <c r="I14" i="1"/>
  <c r="I13" i="1"/>
  <c r="H7" i="1"/>
  <c r="J7" i="1"/>
  <c r="H6" i="1" l="1"/>
  <c r="J6" i="1" l="1"/>
  <c r="H14" i="1" l="1"/>
  <c r="H9" i="1"/>
  <c r="J10" i="1"/>
  <c r="J9" i="1" l="1"/>
  <c r="J15" i="1"/>
  <c r="J12" i="1"/>
  <c r="H15" i="1"/>
  <c r="H12" i="1"/>
  <c r="H11" i="1" l="1"/>
  <c r="J11" i="1"/>
  <c r="H13" i="1" l="1"/>
  <c r="H16" i="1" s="1"/>
  <c r="J14" i="1"/>
  <c r="J13" i="1"/>
  <c r="J16" i="1" l="1"/>
</calcChain>
</file>

<file path=xl/sharedStrings.xml><?xml version="1.0" encoding="utf-8"?>
<sst xmlns="http://schemas.openxmlformats.org/spreadsheetml/2006/main" count="35" uniqueCount="29">
  <si>
    <t>Sl.No.</t>
  </si>
  <si>
    <t>Materials Description</t>
  </si>
  <si>
    <t>Qty</t>
  </si>
  <si>
    <t>UOM</t>
  </si>
  <si>
    <t>GST</t>
  </si>
  <si>
    <t>Rate</t>
  </si>
  <si>
    <t>Amount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</si>
  <si>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</si>
  <si>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</si>
  <si>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</si>
  <si>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</si>
  <si>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</si>
  <si>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</si>
  <si>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</si>
  <si>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</si>
  <si>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Immediate</t>
  </si>
  <si>
    <t>Payment Terms</t>
  </si>
  <si>
    <t>Remarks</t>
  </si>
  <si>
    <t>For TRAVEL FOOD SERVICES CHENNAI PVT. LTD.</t>
  </si>
  <si>
    <t>Date:</t>
  </si>
  <si>
    <t>Nos</t>
  </si>
  <si>
    <t>Amma Enterprises</t>
  </si>
  <si>
    <t>Sankeshwar Selections</t>
  </si>
  <si>
    <t>Disc</t>
  </si>
  <si>
    <t>After Delivery</t>
  </si>
  <si>
    <t>Comparative for Safal TFSCPL-2324-000059</t>
  </si>
  <si>
    <t>SS CAKE DIVIDER</t>
  </si>
  <si>
    <t>HEATPROOF OVEN GLOVES</t>
  </si>
  <si>
    <t>Discount10 %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</si>
</sst>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₹&quot;\ #,##0.00;[Red]&quot;₹&quot;\ \-#,##0.00"/>
    <numFmt numFmtId="164" formatCode="_(* #,##0.00_);_(* \(#,##0.00\);_(* &quot;-&quot;??_);_(@_)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36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vertical="center"/>
    </xf>
    <xf numFmtId="2" fontId="3" fillId="0" borderId="1" xfId="1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horizontal="right" vertical="center"/>
    </xf>
    <xf numFmtId="165" fontId="3" fillId="0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vertical="center"/>
    </xf>
    <xf numFmtId="0" fontId="4" fillId="0" borderId="1" xfId="2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8" fontId="3" fillId="0" borderId="1" xfId="0" applyNumberFormat="1" applyFont="1" applyFill="1" applyBorder="1" applyAlignment="1">
      <alignment horizontal="right" vertical="center"/>
    </xf>
    <xf numFmtId="8" fontId="3" fillId="0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5" fontId="3" fillId="0" borderId="1" xfId="0" applyNumberFormat="1" applyFont="1" applyFill="1" applyBorder="1" applyAlignment="1">
      <alignment horizontal="left" vertical="center"/>
    </xf>
    <xf numFmtId="8" fontId="0" fillId="0" borderId="0" xfId="0" applyNumberFormat="1" applyAlignment="1">
      <alignment vertical="center"/>
    </xf>
    <xf numFmtId="9" fontId="3" fillId="0" borderId="1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horizontal="left" vertical="center"/>
    </xf>
    <xf numFmtId="2" fontId="3" fillId="3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workbookViewId="0">
      <selection activeCell="F13" sqref="F13"/>
    </sheetView>
  </sheetViews>
  <sheetFormatPr defaultColWidth="8.7109375" defaultRowHeight="15" x14ac:dyDescent="0.25"/>
  <cols>
    <col min="1" max="1" width="5" style="16" bestFit="1" customWidth="1"/>
    <col min="2" max="2" width="36.5703125" style="16" bestFit="1" customWidth="1"/>
    <col min="3" max="3" width="3.42578125" style="16" bestFit="1" customWidth="1"/>
    <col min="4" max="4" width="7.140625" style="16" customWidth="1"/>
    <col min="5" max="5" width="3.85546875" style="16" bestFit="1" customWidth="1"/>
    <col min="6" max="6" width="6.85546875" style="16" bestFit="1" customWidth="1"/>
    <col min="7" max="10" width="10.140625" style="16" customWidth="1"/>
    <col min="11" max="16384" width="8.7109375" style="16"/>
  </cols>
  <sheetData>
    <row r="1" spans="1:13" x14ac:dyDescent="0.25">
      <c r="A1" s="27" t="s">
        <v>18</v>
      </c>
      <c r="B1" s="28"/>
      <c r="C1" s="28"/>
      <c r="D1" s="28"/>
      <c r="E1" s="28"/>
      <c r="F1" s="28"/>
      <c r="G1" s="28"/>
      <c r="H1" s="28"/>
      <c r="I1" s="9" t="s">
        <v>19</v>
      </c>
      <c r="J1" s="24">
        <v>45457</v>
      </c>
    </row>
    <row r="2" spans="1:13" x14ac:dyDescent="0.25">
      <c r="A2" s="31"/>
      <c r="B2" s="31"/>
      <c r="C2" s="31"/>
      <c r="D2" s="31"/>
      <c r="E2" s="31"/>
      <c r="F2" s="31"/>
      <c r="G2" s="31"/>
      <c r="H2" s="31"/>
      <c r="I2" s="31"/>
      <c r="J2" s="31"/>
    </row>
    <row r="3" spans="1:13" x14ac:dyDescent="0.25">
      <c r="A3" s="32" t="s">
        <v>25</v>
      </c>
      <c r="B3" s="32"/>
      <c r="C3" s="32"/>
      <c r="D3" s="32"/>
      <c r="E3" s="32"/>
      <c r="F3" s="32"/>
      <c r="G3" s="32"/>
      <c r="H3" s="32"/>
      <c r="I3" s="32"/>
      <c r="J3" s="32"/>
    </row>
    <row r="4" spans="1:13" x14ac:dyDescent="0.25">
      <c r="A4" s="33"/>
      <c r="B4" s="34"/>
      <c r="C4" s="34"/>
      <c r="D4" s="34"/>
      <c r="E4" s="35"/>
      <c r="F4" s="23"/>
      <c r="G4" s="32" t="s">
        <v>21</v>
      </c>
      <c r="H4" s="32"/>
      <c r="I4" s="32" t="s">
        <v>22</v>
      </c>
      <c r="J4" s="32"/>
    </row>
    <row r="5" spans="1:13" x14ac:dyDescent="0.25">
      <c r="A5" s="15" t="s">
        <v>0</v>
      </c>
      <c r="B5" s="15" t="s">
        <v>1</v>
      </c>
      <c r="C5" s="15" t="s">
        <v>2</v>
      </c>
      <c r="D5" s="15" t="s">
        <v>3</v>
      </c>
      <c r="E5" s="15" t="s">
        <v>4</v>
      </c>
      <c r="F5" s="22" t="s">
        <v>23</v>
      </c>
      <c r="G5" s="15" t="s">
        <v>5</v>
      </c>
      <c r="H5" s="15" t="s">
        <v>6</v>
      </c>
      <c r="I5" s="15" t="s">
        <v>5</v>
      </c>
      <c r="J5" s="15" t="s">
        <v>6</v>
      </c>
    </row>
    <row r="6" spans="1:13" x14ac:dyDescent="0.25">
      <c r="A6" s="1">
        <v>1</v>
      </c>
      <c r="B6" s="17" t="s">
        <v>26</v>
      </c>
      <c r="C6" s="2">
        <v>3</v>
      </c>
      <c r="D6" s="14" t="s">
        <v>20</v>
      </c>
      <c r="E6" s="4">
        <v>0.12</v>
      </c>
      <c r="F6" s="4">
        <v>0.1</v>
      </c>
      <c r="G6" s="20">
        <v>2116.0700000000002</v>
      </c>
      <c r="H6" s="20">
        <f>C6*G6</f>
        <v>6348.2100000000009</v>
      </c>
      <c r="I6" s="20">
        <v>1250</v>
      </c>
      <c r="J6" s="20">
        <f>C6*I6</f>
        <v>3750</v>
      </c>
      <c r="L6" s="25"/>
      <c r="M6" s="25"/>
    </row>
    <row r="7" spans="1:13" x14ac:dyDescent="0.25">
      <c r="A7" s="1">
        <v>2</v>
      </c>
      <c r="B7" s="17" t="s">
        <v>27</v>
      </c>
      <c r="C7" s="2">
        <v>10</v>
      </c>
      <c r="D7" s="14" t="s">
        <v>20</v>
      </c>
      <c r="E7" s="4">
        <v>0.18</v>
      </c>
      <c r="F7" s="4">
        <v>0.1</v>
      </c>
      <c r="G7" s="20">
        <v>240</v>
      </c>
      <c r="H7" s="20">
        <f>C7*G7</f>
        <v>2400</v>
      </c>
      <c r="I7" s="20">
        <v>550</v>
      </c>
      <c r="J7" s="20">
        <f>C7*I7</f>
        <v>5500</v>
      </c>
      <c r="L7" s="25"/>
      <c r="M7" s="25"/>
    </row>
    <row r="8" spans="1:13" x14ac:dyDescent="0.25">
      <c r="A8" s="1"/>
      <c r="B8" s="17"/>
      <c r="C8" s="2"/>
      <c r="D8" s="14"/>
      <c r="E8" s="4"/>
      <c r="F8" s="4"/>
      <c r="G8" s="5"/>
      <c r="H8" s="6"/>
      <c r="I8" s="5"/>
      <c r="J8" s="6"/>
    </row>
    <row r="9" spans="1:13" x14ac:dyDescent="0.25">
      <c r="A9" s="1"/>
      <c r="B9" s="7"/>
      <c r="C9" s="2"/>
      <c r="D9" s="3"/>
      <c r="E9" s="4"/>
      <c r="F9" s="4"/>
      <c r="G9" s="6"/>
      <c r="H9" s="20">
        <f>SUM(H6:H8)</f>
        <v>8748.2100000000009</v>
      </c>
      <c r="I9" s="6"/>
      <c r="J9" s="20">
        <f>SUM(J6:J8)</f>
        <v>9250</v>
      </c>
    </row>
    <row r="10" spans="1:13" x14ac:dyDescent="0.25">
      <c r="A10" s="8"/>
      <c r="B10" s="9" t="s">
        <v>28</v>
      </c>
      <c r="C10" s="8"/>
      <c r="D10" s="8"/>
      <c r="E10" s="8"/>
      <c r="F10" s="8"/>
      <c r="G10" s="26"/>
      <c r="H10" s="21">
        <f>H9*10%</f>
        <v>874.82100000000014</v>
      </c>
      <c r="I10" s="20"/>
      <c r="J10" s="21">
        <f>I10</f>
        <v>0</v>
      </c>
    </row>
    <row r="11" spans="1:13" x14ac:dyDescent="0.25">
      <c r="A11" s="8"/>
      <c r="B11" s="9" t="s">
        <v>7</v>
      </c>
      <c r="C11" s="8"/>
      <c r="D11" s="8"/>
      <c r="E11" s="8"/>
      <c r="F11" s="8"/>
      <c r="G11" s="10"/>
      <c r="H11" s="21">
        <f>H9-H10</f>
        <v>7873.389000000001</v>
      </c>
      <c r="I11" s="10"/>
      <c r="J11" s="21">
        <f>J9-J10</f>
        <v>9250</v>
      </c>
    </row>
    <row r="12" spans="1:13" x14ac:dyDescent="0.25">
      <c r="A12" s="8"/>
      <c r="B12" s="9" t="s">
        <v>8</v>
      </c>
      <c r="C12" s="8"/>
      <c r="D12" s="8"/>
      <c r="E12" s="8"/>
      <c r="F12" s="8"/>
      <c r="G12" s="10"/>
      <c r="H12" s="21">
        <f>G12*5%</f>
        <v>0</v>
      </c>
      <c r="I12" s="10"/>
      <c r="J12" s="21">
        <f>I12*5%</f>
        <v>0</v>
      </c>
    </row>
    <row r="13" spans="1:13" x14ac:dyDescent="0.25">
      <c r="A13" s="8"/>
      <c r="B13" s="9" t="s">
        <v>9</v>
      </c>
      <c r="C13" s="8"/>
      <c r="D13" s="8"/>
      <c r="E13" s="8"/>
      <c r="F13" s="21">
        <f>H6*10%</f>
        <v>634.82100000000014</v>
      </c>
      <c r="G13" s="10">
        <f>(H6)-F13</f>
        <v>5713.389000000001</v>
      </c>
      <c r="H13" s="21">
        <f>G13*12%</f>
        <v>685.6066800000001</v>
      </c>
      <c r="I13" s="10">
        <f>J6</f>
        <v>3750</v>
      </c>
      <c r="J13" s="21">
        <f>I13*12%</f>
        <v>450</v>
      </c>
    </row>
    <row r="14" spans="1:13" x14ac:dyDescent="0.25">
      <c r="A14" s="8"/>
      <c r="B14" s="9" t="s">
        <v>10</v>
      </c>
      <c r="C14" s="8"/>
      <c r="D14" s="8"/>
      <c r="E14" s="8"/>
      <c r="F14" s="21">
        <f>H7*10%</f>
        <v>240</v>
      </c>
      <c r="G14" s="10">
        <f>(H7)-F14</f>
        <v>2160</v>
      </c>
      <c r="H14" s="21">
        <f>G14*18%</f>
        <v>388.8</v>
      </c>
      <c r="I14" s="10">
        <f>J7</f>
        <v>5500</v>
      </c>
      <c r="J14" s="21">
        <f>I14*18%</f>
        <v>990</v>
      </c>
    </row>
    <row r="15" spans="1:13" x14ac:dyDescent="0.25">
      <c r="A15" s="8"/>
      <c r="B15" s="9" t="s">
        <v>11</v>
      </c>
      <c r="C15" s="8"/>
      <c r="D15" s="8"/>
      <c r="E15" s="8"/>
      <c r="F15" s="8"/>
      <c r="G15" s="10"/>
      <c r="H15" s="21">
        <f>G15*28%</f>
        <v>0</v>
      </c>
      <c r="I15" s="10"/>
      <c r="J15" s="21">
        <f>I15*28%</f>
        <v>0</v>
      </c>
    </row>
    <row r="16" spans="1:13" x14ac:dyDescent="0.25">
      <c r="A16" s="8"/>
      <c r="B16" s="9" t="s">
        <v>12</v>
      </c>
      <c r="C16" s="8"/>
      <c r="D16" s="8"/>
      <c r="E16" s="8"/>
      <c r="F16" s="8"/>
      <c r="G16" s="11"/>
      <c r="H16" s="21">
        <f>SUM(H11:H15)</f>
        <v>8947.7956800000011</v>
      </c>
      <c r="I16" s="11"/>
      <c r="J16" s="21">
        <f>SUM(J11:J15)</f>
        <v>10690</v>
      </c>
    </row>
    <row r="17" spans="1:10" x14ac:dyDescent="0.25">
      <c r="A17" s="8"/>
      <c r="B17" s="9" t="s">
        <v>13</v>
      </c>
      <c r="C17" s="8"/>
      <c r="D17" s="8"/>
      <c r="E17" s="8"/>
      <c r="F17" s="8"/>
      <c r="G17" s="8"/>
      <c r="H17" s="8"/>
      <c r="I17" s="8"/>
      <c r="J17" s="8"/>
    </row>
    <row r="18" spans="1:10" x14ac:dyDescent="0.25">
      <c r="A18" s="2"/>
      <c r="B18" s="12"/>
      <c r="C18" s="13"/>
      <c r="D18" s="13"/>
      <c r="E18" s="13"/>
      <c r="F18" s="13"/>
      <c r="G18" s="13"/>
      <c r="H18" s="13"/>
      <c r="I18" s="13"/>
      <c r="J18" s="13"/>
    </row>
    <row r="19" spans="1:10" x14ac:dyDescent="0.25">
      <c r="A19" s="2"/>
      <c r="B19" s="12" t="s">
        <v>14</v>
      </c>
      <c r="C19" s="13"/>
      <c r="D19" s="13"/>
      <c r="E19" s="13"/>
      <c r="F19" s="13"/>
      <c r="G19" s="30" t="s">
        <v>15</v>
      </c>
      <c r="H19" s="30"/>
      <c r="I19" s="30" t="s">
        <v>15</v>
      </c>
      <c r="J19" s="30"/>
    </row>
    <row r="20" spans="1:10" x14ac:dyDescent="0.25">
      <c r="A20" s="2"/>
      <c r="B20" s="12" t="s">
        <v>16</v>
      </c>
      <c r="C20" s="13"/>
      <c r="D20" s="13"/>
      <c r="E20" s="13"/>
      <c r="F20" s="13"/>
      <c r="G20" s="30" t="s">
        <v>24</v>
      </c>
      <c r="H20" s="30"/>
      <c r="I20" s="30" t="s">
        <v>24</v>
      </c>
      <c r="J20" s="30"/>
    </row>
    <row r="21" spans="1:10" x14ac:dyDescent="0.25">
      <c r="A21" s="2"/>
      <c r="B21" s="12" t="s">
        <v>17</v>
      </c>
      <c r="C21" s="29" t="s">
        <v>21</v>
      </c>
      <c r="D21" s="29"/>
      <c r="E21" s="29"/>
      <c r="F21" s="29"/>
      <c r="G21" s="29"/>
      <c r="H21" s="29"/>
      <c r="I21" s="29"/>
      <c r="J21" s="29"/>
    </row>
    <row r="22" spans="1:10" x14ac:dyDescent="0.25">
      <c r="A22" s="18"/>
      <c r="B22" s="19"/>
      <c r="C22" s="19"/>
      <c r="D22" s="19"/>
      <c r="E22" s="19"/>
      <c r="F22" s="19"/>
      <c r="G22" s="19"/>
      <c r="H22" s="19"/>
      <c r="I22" s="19"/>
      <c r="J22" s="19"/>
    </row>
  </sheetData>
  <mergeCells count="11">
    <mergeCell ref="A1:H1"/>
    <mergeCell ref="C21:J21"/>
    <mergeCell ref="G19:H19"/>
    <mergeCell ref="I19:J19"/>
    <mergeCell ref="G20:H20"/>
    <mergeCell ref="I20:J20"/>
    <mergeCell ref="A2:J2"/>
    <mergeCell ref="A3:J3"/>
    <mergeCell ref="G4:H4"/>
    <mergeCell ref="I4:J4"/>
    <mergeCell ref="A4:E4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2024-06-14T12:37:01Z</dcterms:modified>
</cp:coreProperties>
</file>