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I27" i="1" l="1"/>
  <c r="G6" i="1"/>
  <c r="G27" i="1" s="1"/>
  <c r="I33" i="1"/>
  <c r="I31" i="1"/>
  <c r="I30" i="1"/>
  <c r="I29" i="1" l="1"/>
  <c r="H32" i="1" s="1"/>
  <c r="I32" i="1" s="1"/>
  <c r="G33" i="1"/>
  <c r="G31" i="1"/>
  <c r="G30" i="1"/>
  <c r="I34" i="1" l="1"/>
  <c r="G29" i="1"/>
  <c r="F32" i="1" l="1"/>
  <c r="G32" i="1" s="1"/>
  <c r="G34" i="1" s="1"/>
</calcChain>
</file>

<file path=xl/sharedStrings.xml><?xml version="1.0" encoding="utf-8"?>
<sst xmlns="http://schemas.openxmlformats.org/spreadsheetml/2006/main" count="90" uniqueCount="53">
  <si>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</si>
  <si>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</si>
  <si>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</si>
  <si>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</si>
  <si>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</si>
  <si>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</si>
  <si>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</si>
  <si>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</si>
  <si>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</si>
  <si>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</si>
  <si>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</si>
  <si>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</si>
  <si>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</si>
  <si>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</si>
  <si>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</si>
  <si>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</si>
  <si>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</si>
  <si>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</si>
  <si>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</si>
  <si>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</si>
  <si>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</si>
  <si>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7 Days from Invoice Date</t>
  </si>
  <si>
    <t>Comparative for Safal TFSCPL-2324-00012</t>
  </si>
  <si>
    <t>Emersion compressor KCE 444 -2nos</t>
  </si>
  <si>
    <t>Emersion compressor KCE 463 -2nos</t>
  </si>
  <si>
    <t>Emersion compressor KCE 411-2nos</t>
  </si>
  <si>
    <t xml:space="preserve">Chiller door gaskets, SRG profile - 25nos </t>
  </si>
  <si>
    <t xml:space="preserve">Chiller door gaskets, AMX 9mm profile - 10nos </t>
  </si>
  <si>
    <t>Chiller Temperature controller, Subzero 7510T - 3nos</t>
  </si>
  <si>
    <t>Chiller Temperature controller, Subzero 7569T- 3nos</t>
  </si>
  <si>
    <t>Chiller Temperature controller, Subzero 7524T- 3nos</t>
  </si>
  <si>
    <t>Single pole contactor - 2Nos</t>
  </si>
  <si>
    <t>Danfoss Relay - 5Nos</t>
  </si>
  <si>
    <t>Chiller door closer, RL6 -5Nos</t>
  </si>
  <si>
    <t>Chiller door closer, RL7 -5Nos</t>
  </si>
  <si>
    <t>Elanpro Chiller door closer - 10Nos</t>
  </si>
  <si>
    <t>Elanpro Chiller door lock - 5Nos</t>
  </si>
  <si>
    <t>Butane Tin - 20Nos</t>
  </si>
  <si>
    <t>R404A - 10KG</t>
  </si>
  <si>
    <t>10W Condenser fan motor - 10nos</t>
  </si>
  <si>
    <t>4inch metal fan motor - 10Nos</t>
  </si>
  <si>
    <t>Rope Heater 2m length - 2nos</t>
  </si>
  <si>
    <t>Rope Heater 5m length - 2nos</t>
  </si>
  <si>
    <t>2.00</t>
  </si>
  <si>
    <t>25.00</t>
  </si>
  <si>
    <t>10.00</t>
  </si>
  <si>
    <t>3.00</t>
  </si>
  <si>
    <t>5.00</t>
  </si>
  <si>
    <t>20.00</t>
  </si>
  <si>
    <t>NOS</t>
  </si>
  <si>
    <t>KG</t>
  </si>
  <si>
    <t>National Engineers</t>
  </si>
  <si>
    <t>Allied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</si>
</sst>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₹&quot;\ #,##0.00;[Red]&quot;₹&quot;\ \-#,##0.00"/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8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15" fontId="3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sqref="A1:G1"/>
    </sheetView>
  </sheetViews>
  <sheetFormatPr defaultRowHeight="14.5" x14ac:dyDescent="0.35"/>
  <cols>
    <col min="1" max="1" width="5" style="16" bestFit="1" customWidth="1"/>
    <col min="2" max="2" width="36.54296875" style="16" bestFit="1" customWidth="1"/>
    <col min="3" max="5" width="5.81640625" style="16" customWidth="1"/>
    <col min="6" max="9" width="12.1796875" style="16" customWidth="1"/>
    <col min="10" max="16384" width="8.7265625" style="16"/>
  </cols>
  <sheetData>
    <row r="1" spans="1:9" x14ac:dyDescent="0.35">
      <c r="A1" s="31" t="s">
        <v>18</v>
      </c>
      <c r="B1" s="32"/>
      <c r="C1" s="32"/>
      <c r="D1" s="32"/>
      <c r="E1" s="32"/>
      <c r="F1" s="32"/>
      <c r="G1" s="32"/>
      <c r="H1" s="9" t="s">
        <v>19</v>
      </c>
      <c r="I1" s="30">
        <v>45358</v>
      </c>
    </row>
    <row r="2" spans="1:9" x14ac:dyDescent="0.35">
      <c r="A2" s="35"/>
      <c r="B2" s="35"/>
      <c r="C2" s="35"/>
      <c r="D2" s="35"/>
      <c r="E2" s="35"/>
      <c r="F2" s="35"/>
      <c r="G2" s="35"/>
      <c r="H2" s="35"/>
      <c r="I2" s="35"/>
    </row>
    <row r="3" spans="1:9" x14ac:dyDescent="0.35">
      <c r="A3" s="36" t="s">
        <v>22</v>
      </c>
      <c r="B3" s="36"/>
      <c r="C3" s="36"/>
      <c r="D3" s="36"/>
      <c r="E3" s="36"/>
      <c r="F3" s="36"/>
      <c r="G3" s="36"/>
      <c r="H3" s="36"/>
      <c r="I3" s="36"/>
    </row>
    <row r="4" spans="1:9" x14ac:dyDescent="0.35">
      <c r="A4" s="37"/>
      <c r="B4" s="38"/>
      <c r="C4" s="38"/>
      <c r="D4" s="38"/>
      <c r="E4" s="39"/>
      <c r="F4" s="36" t="s">
        <v>51</v>
      </c>
      <c r="G4" s="36"/>
      <c r="H4" s="36" t="s">
        <v>52</v>
      </c>
      <c r="I4" s="36"/>
    </row>
    <row r="5" spans="1:9" x14ac:dyDescent="0.35">
      <c r="A5" s="15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5</v>
      </c>
      <c r="I5" s="15" t="s">
        <v>6</v>
      </c>
    </row>
    <row r="6" spans="1:9" x14ac:dyDescent="0.35">
      <c r="A6" s="1">
        <v>1</v>
      </c>
      <c r="B6" s="21" t="s">
        <v>23</v>
      </c>
      <c r="C6" s="24" t="s">
        <v>43</v>
      </c>
      <c r="D6" s="27" t="s">
        <v>49</v>
      </c>
      <c r="E6" s="4">
        <v>0.18</v>
      </c>
      <c r="F6" s="5">
        <v>6390</v>
      </c>
      <c r="G6" s="6">
        <f>C6*F6</f>
        <v>12780</v>
      </c>
      <c r="H6" s="5">
        <v>6700</v>
      </c>
      <c r="I6" s="6">
        <f>C6*H6</f>
        <v>13400</v>
      </c>
    </row>
    <row r="7" spans="1:9" x14ac:dyDescent="0.35">
      <c r="A7" s="1">
        <f>A6+1</f>
        <v>2</v>
      </c>
      <c r="B7" s="21" t="s">
        <v>24</v>
      </c>
      <c r="C7" s="24" t="s">
        <v>43</v>
      </c>
      <c r="D7" s="27" t="s">
        <v>49</v>
      </c>
      <c r="E7" s="4">
        <v>0.18</v>
      </c>
      <c r="F7" s="5">
        <v>8230</v>
      </c>
      <c r="G7" s="6">
        <f t="shared" ref="G7:G25" si="0">C7*F7</f>
        <v>16460</v>
      </c>
      <c r="H7" s="5">
        <v>8600</v>
      </c>
      <c r="I7" s="6">
        <f t="shared" ref="I7:I25" si="1">C7*H7</f>
        <v>17200</v>
      </c>
    </row>
    <row r="8" spans="1:9" x14ac:dyDescent="0.35">
      <c r="A8" s="1">
        <f>A7+1</f>
        <v>3</v>
      </c>
      <c r="B8" s="21" t="s">
        <v>25</v>
      </c>
      <c r="C8" s="24" t="s">
        <v>43</v>
      </c>
      <c r="D8" s="27" t="s">
        <v>49</v>
      </c>
      <c r="E8" s="4">
        <v>0.18</v>
      </c>
      <c r="F8" s="5">
        <v>5950</v>
      </c>
      <c r="G8" s="6">
        <f t="shared" si="0"/>
        <v>11900</v>
      </c>
      <c r="H8" s="5">
        <v>6250</v>
      </c>
      <c r="I8" s="6">
        <f t="shared" si="1"/>
        <v>12500</v>
      </c>
    </row>
    <row r="9" spans="1:9" x14ac:dyDescent="0.35">
      <c r="A9" s="1">
        <f t="shared" ref="A9:A25" si="2">A8+1</f>
        <v>4</v>
      </c>
      <c r="B9" s="21" t="s">
        <v>26</v>
      </c>
      <c r="C9" s="24" t="s">
        <v>44</v>
      </c>
      <c r="D9" s="27" t="s">
        <v>49</v>
      </c>
      <c r="E9" s="4">
        <v>0.18</v>
      </c>
      <c r="F9" s="5">
        <v>160</v>
      </c>
      <c r="G9" s="6">
        <f t="shared" si="0"/>
        <v>4000</v>
      </c>
      <c r="H9" s="5">
        <v>160</v>
      </c>
      <c r="I9" s="6">
        <f t="shared" si="1"/>
        <v>4000</v>
      </c>
    </row>
    <row r="10" spans="1:9" x14ac:dyDescent="0.35">
      <c r="A10" s="1">
        <f t="shared" si="2"/>
        <v>5</v>
      </c>
      <c r="B10" s="21" t="s">
        <v>27</v>
      </c>
      <c r="C10" s="24" t="s">
        <v>45</v>
      </c>
      <c r="D10" s="27" t="s">
        <v>49</v>
      </c>
      <c r="E10" s="4">
        <v>0.18</v>
      </c>
      <c r="F10" s="5">
        <v>150</v>
      </c>
      <c r="G10" s="6">
        <f t="shared" si="0"/>
        <v>1500</v>
      </c>
      <c r="H10" s="5">
        <v>150</v>
      </c>
      <c r="I10" s="6">
        <f t="shared" si="1"/>
        <v>1500</v>
      </c>
    </row>
    <row r="11" spans="1:9" x14ac:dyDescent="0.35">
      <c r="A11" s="1">
        <f t="shared" si="2"/>
        <v>6</v>
      </c>
      <c r="B11" s="21" t="s">
        <v>28</v>
      </c>
      <c r="C11" s="24" t="s">
        <v>46</v>
      </c>
      <c r="D11" s="27" t="s">
        <v>49</v>
      </c>
      <c r="E11" s="4">
        <v>0.18</v>
      </c>
      <c r="F11" s="5">
        <v>650</v>
      </c>
      <c r="G11" s="6">
        <f t="shared" si="0"/>
        <v>1950</v>
      </c>
      <c r="H11" s="5">
        <v>650</v>
      </c>
      <c r="I11" s="6">
        <f t="shared" si="1"/>
        <v>1950</v>
      </c>
    </row>
    <row r="12" spans="1:9" x14ac:dyDescent="0.35">
      <c r="A12" s="1">
        <f t="shared" si="2"/>
        <v>7</v>
      </c>
      <c r="B12" s="21" t="s">
        <v>29</v>
      </c>
      <c r="C12" s="24" t="s">
        <v>46</v>
      </c>
      <c r="D12" s="27" t="s">
        <v>49</v>
      </c>
      <c r="E12" s="4">
        <v>0.18</v>
      </c>
      <c r="F12" s="5">
        <v>650</v>
      </c>
      <c r="G12" s="6">
        <f t="shared" si="0"/>
        <v>1950</v>
      </c>
      <c r="H12" s="5">
        <v>650</v>
      </c>
      <c r="I12" s="6">
        <f t="shared" si="1"/>
        <v>1950</v>
      </c>
    </row>
    <row r="13" spans="1:9" x14ac:dyDescent="0.35">
      <c r="A13" s="1">
        <f t="shared" si="2"/>
        <v>8</v>
      </c>
      <c r="B13" s="21" t="s">
        <v>30</v>
      </c>
      <c r="C13" s="24" t="s">
        <v>46</v>
      </c>
      <c r="D13" s="27" t="s">
        <v>49</v>
      </c>
      <c r="E13" s="4">
        <v>0.18</v>
      </c>
      <c r="F13" s="5">
        <v>1380</v>
      </c>
      <c r="G13" s="6">
        <f t="shared" si="0"/>
        <v>4140</v>
      </c>
      <c r="H13" s="5">
        <v>1100</v>
      </c>
      <c r="I13" s="6">
        <f t="shared" si="1"/>
        <v>3300</v>
      </c>
    </row>
    <row r="14" spans="1:9" x14ac:dyDescent="0.35">
      <c r="A14" s="1">
        <f t="shared" si="2"/>
        <v>9</v>
      </c>
      <c r="B14" s="21" t="s">
        <v>31</v>
      </c>
      <c r="C14" s="24" t="s">
        <v>43</v>
      </c>
      <c r="D14" s="27" t="s">
        <v>49</v>
      </c>
      <c r="E14" s="4">
        <v>0.18</v>
      </c>
      <c r="F14" s="5">
        <v>190</v>
      </c>
      <c r="G14" s="6">
        <f t="shared" si="0"/>
        <v>380</v>
      </c>
      <c r="H14" s="5">
        <v>200</v>
      </c>
      <c r="I14" s="6">
        <f t="shared" si="1"/>
        <v>400</v>
      </c>
    </row>
    <row r="15" spans="1:9" x14ac:dyDescent="0.35">
      <c r="A15" s="1">
        <f t="shared" si="2"/>
        <v>10</v>
      </c>
      <c r="B15" s="22" t="s">
        <v>32</v>
      </c>
      <c r="C15" s="25" t="s">
        <v>47</v>
      </c>
      <c r="D15" s="28" t="s">
        <v>49</v>
      </c>
      <c r="E15" s="4">
        <v>0.18</v>
      </c>
      <c r="F15" s="5">
        <v>1240</v>
      </c>
      <c r="G15" s="6">
        <f t="shared" si="0"/>
        <v>6200</v>
      </c>
      <c r="H15" s="5">
        <v>1240</v>
      </c>
      <c r="I15" s="6">
        <f t="shared" si="1"/>
        <v>6200</v>
      </c>
    </row>
    <row r="16" spans="1:9" hidden="1" x14ac:dyDescent="0.35">
      <c r="A16" s="1">
        <f t="shared" si="2"/>
        <v>11</v>
      </c>
      <c r="B16" s="21" t="s">
        <v>33</v>
      </c>
      <c r="C16" s="24" t="s">
        <v>47</v>
      </c>
      <c r="D16" s="27" t="s">
        <v>49</v>
      </c>
      <c r="E16" s="4">
        <v>0.18</v>
      </c>
      <c r="F16" s="5"/>
      <c r="G16" s="6">
        <f t="shared" si="0"/>
        <v>0</v>
      </c>
      <c r="H16" s="5"/>
      <c r="I16" s="6">
        <f t="shared" si="1"/>
        <v>0</v>
      </c>
    </row>
    <row r="17" spans="1:9" hidden="1" x14ac:dyDescent="0.35">
      <c r="A17" s="1">
        <f t="shared" si="2"/>
        <v>12</v>
      </c>
      <c r="B17" s="21" t="s">
        <v>34</v>
      </c>
      <c r="C17" s="24" t="s">
        <v>47</v>
      </c>
      <c r="D17" s="27" t="s">
        <v>49</v>
      </c>
      <c r="E17" s="4">
        <v>0.18</v>
      </c>
      <c r="F17" s="5"/>
      <c r="G17" s="6">
        <f t="shared" si="0"/>
        <v>0</v>
      </c>
      <c r="H17" s="5"/>
      <c r="I17" s="6">
        <f t="shared" si="1"/>
        <v>0</v>
      </c>
    </row>
    <row r="18" spans="1:9" hidden="1" x14ac:dyDescent="0.35">
      <c r="A18" s="1">
        <f t="shared" si="2"/>
        <v>13</v>
      </c>
      <c r="B18" s="23" t="s">
        <v>35</v>
      </c>
      <c r="C18" s="26" t="s">
        <v>45</v>
      </c>
      <c r="D18" s="29" t="s">
        <v>49</v>
      </c>
      <c r="E18" s="4">
        <v>0.18</v>
      </c>
      <c r="F18" s="5">
        <v>395</v>
      </c>
      <c r="G18" s="6">
        <f t="shared" si="0"/>
        <v>3950</v>
      </c>
      <c r="H18" s="5">
        <v>395</v>
      </c>
      <c r="I18" s="6">
        <f t="shared" si="1"/>
        <v>3950</v>
      </c>
    </row>
    <row r="19" spans="1:9" hidden="1" x14ac:dyDescent="0.35">
      <c r="A19" s="1">
        <f t="shared" si="2"/>
        <v>14</v>
      </c>
      <c r="B19" s="21" t="s">
        <v>36</v>
      </c>
      <c r="C19" s="24" t="s">
        <v>47</v>
      </c>
      <c r="D19" s="27" t="s">
        <v>49</v>
      </c>
      <c r="E19" s="4">
        <v>0.18</v>
      </c>
      <c r="F19" s="5">
        <v>555</v>
      </c>
      <c r="G19" s="6">
        <f t="shared" si="0"/>
        <v>2775</v>
      </c>
      <c r="H19" s="5">
        <v>555</v>
      </c>
      <c r="I19" s="6">
        <f t="shared" si="1"/>
        <v>2775</v>
      </c>
    </row>
    <row r="20" spans="1:9" x14ac:dyDescent="0.35">
      <c r="A20" s="1">
        <f t="shared" si="2"/>
        <v>15</v>
      </c>
      <c r="B20" s="21" t="s">
        <v>37</v>
      </c>
      <c r="C20" s="24" t="s">
        <v>48</v>
      </c>
      <c r="D20" s="27" t="s">
        <v>49</v>
      </c>
      <c r="E20" s="4">
        <v>0.18</v>
      </c>
      <c r="F20" s="5">
        <v>75</v>
      </c>
      <c r="G20" s="6">
        <f t="shared" si="0"/>
        <v>1500</v>
      </c>
      <c r="H20" s="5">
        <v>75</v>
      </c>
      <c r="I20" s="6">
        <f t="shared" si="1"/>
        <v>1500</v>
      </c>
    </row>
    <row r="21" spans="1:9" x14ac:dyDescent="0.35">
      <c r="A21" s="1">
        <f t="shared" si="2"/>
        <v>16</v>
      </c>
      <c r="B21" s="21" t="s">
        <v>38</v>
      </c>
      <c r="C21" s="24" t="s">
        <v>45</v>
      </c>
      <c r="D21" s="27" t="s">
        <v>50</v>
      </c>
      <c r="E21" s="4">
        <v>0.18</v>
      </c>
      <c r="F21" s="5">
        <v>550</v>
      </c>
      <c r="G21" s="6">
        <f t="shared" si="0"/>
        <v>5500</v>
      </c>
      <c r="H21" s="5">
        <v>550</v>
      </c>
      <c r="I21" s="6">
        <f t="shared" si="1"/>
        <v>5500</v>
      </c>
    </row>
    <row r="22" spans="1:9" x14ac:dyDescent="0.35">
      <c r="A22" s="1">
        <f t="shared" si="2"/>
        <v>17</v>
      </c>
      <c r="B22" s="21" t="s">
        <v>39</v>
      </c>
      <c r="C22" s="24" t="s">
        <v>45</v>
      </c>
      <c r="D22" s="27" t="s">
        <v>49</v>
      </c>
      <c r="E22" s="4">
        <v>0.18</v>
      </c>
      <c r="F22" s="5">
        <v>595</v>
      </c>
      <c r="G22" s="6">
        <f t="shared" si="0"/>
        <v>5950</v>
      </c>
      <c r="H22" s="5">
        <v>650</v>
      </c>
      <c r="I22" s="6">
        <f t="shared" si="1"/>
        <v>6500</v>
      </c>
    </row>
    <row r="23" spans="1:9" x14ac:dyDescent="0.35">
      <c r="A23" s="1">
        <f t="shared" si="2"/>
        <v>18</v>
      </c>
      <c r="B23" s="21" t="s">
        <v>40</v>
      </c>
      <c r="C23" s="24" t="s">
        <v>45</v>
      </c>
      <c r="D23" s="27" t="s">
        <v>49</v>
      </c>
      <c r="E23" s="4">
        <v>0.18</v>
      </c>
      <c r="F23" s="5">
        <v>960</v>
      </c>
      <c r="G23" s="6">
        <f t="shared" si="0"/>
        <v>9600</v>
      </c>
      <c r="H23" s="5">
        <v>960</v>
      </c>
      <c r="I23" s="6">
        <f t="shared" si="1"/>
        <v>9600</v>
      </c>
    </row>
    <row r="24" spans="1:9" x14ac:dyDescent="0.35">
      <c r="A24" s="1">
        <f t="shared" si="2"/>
        <v>19</v>
      </c>
      <c r="B24" s="21" t="s">
        <v>41</v>
      </c>
      <c r="C24" s="24" t="s">
        <v>43</v>
      </c>
      <c r="D24" s="27" t="s">
        <v>49</v>
      </c>
      <c r="E24" s="4">
        <v>0.18</v>
      </c>
      <c r="F24" s="5">
        <v>1450</v>
      </c>
      <c r="G24" s="6">
        <f t="shared" si="0"/>
        <v>2900</v>
      </c>
      <c r="H24" s="5">
        <v>1450</v>
      </c>
      <c r="I24" s="6">
        <f t="shared" si="1"/>
        <v>2900</v>
      </c>
    </row>
    <row r="25" spans="1:9" x14ac:dyDescent="0.35">
      <c r="A25" s="1">
        <f t="shared" si="2"/>
        <v>20</v>
      </c>
      <c r="B25" s="21" t="s">
        <v>42</v>
      </c>
      <c r="C25" s="24" t="s">
        <v>43</v>
      </c>
      <c r="D25" s="27" t="s">
        <v>49</v>
      </c>
      <c r="E25" s="4">
        <v>0.18</v>
      </c>
      <c r="F25" s="5">
        <v>2250</v>
      </c>
      <c r="G25" s="6">
        <f t="shared" si="0"/>
        <v>4500</v>
      </c>
      <c r="H25" s="5">
        <v>2250</v>
      </c>
      <c r="I25" s="6">
        <f t="shared" si="1"/>
        <v>4500</v>
      </c>
    </row>
    <row r="26" spans="1:9" x14ac:dyDescent="0.35">
      <c r="A26" s="1"/>
      <c r="B26" s="17"/>
      <c r="C26" s="2"/>
      <c r="D26" s="14"/>
      <c r="E26" s="4"/>
      <c r="F26" s="5"/>
      <c r="G26" s="6"/>
      <c r="H26" s="5"/>
      <c r="I26" s="6"/>
    </row>
    <row r="27" spans="1:9" x14ac:dyDescent="0.35">
      <c r="A27" s="1"/>
      <c r="B27" s="7"/>
      <c r="C27" s="2"/>
      <c r="D27" s="3"/>
      <c r="E27" s="4"/>
      <c r="F27" s="6"/>
      <c r="G27" s="6">
        <f>SUM(G6:G26)</f>
        <v>97935</v>
      </c>
      <c r="H27" s="6"/>
      <c r="I27" s="6">
        <f>SUM(I6:I26)</f>
        <v>99625</v>
      </c>
    </row>
    <row r="28" spans="1:9" x14ac:dyDescent="0.35">
      <c r="A28" s="8"/>
      <c r="B28" s="9" t="s">
        <v>20</v>
      </c>
      <c r="C28" s="8"/>
      <c r="D28" s="8"/>
      <c r="E28" s="8"/>
      <c r="F28" s="20"/>
      <c r="G28" s="8"/>
      <c r="H28" s="8"/>
      <c r="I28" s="8"/>
    </row>
    <row r="29" spans="1:9" x14ac:dyDescent="0.35">
      <c r="A29" s="8"/>
      <c r="B29" s="9" t="s">
        <v>7</v>
      </c>
      <c r="C29" s="8"/>
      <c r="D29" s="8"/>
      <c r="E29" s="8"/>
      <c r="F29" s="10"/>
      <c r="G29" s="10">
        <f>G27-G28</f>
        <v>97935</v>
      </c>
      <c r="H29" s="10"/>
      <c r="I29" s="10">
        <f>I27-I28</f>
        <v>99625</v>
      </c>
    </row>
    <row r="30" spans="1:9" x14ac:dyDescent="0.35">
      <c r="A30" s="8"/>
      <c r="B30" s="9" t="s">
        <v>8</v>
      </c>
      <c r="C30" s="8"/>
      <c r="D30" s="8"/>
      <c r="E30" s="8"/>
      <c r="F30" s="10"/>
      <c r="G30" s="10">
        <f>F30*5/100</f>
        <v>0</v>
      </c>
      <c r="H30" s="10"/>
      <c r="I30" s="10">
        <f>H30*5/100</f>
        <v>0</v>
      </c>
    </row>
    <row r="31" spans="1:9" x14ac:dyDescent="0.35">
      <c r="A31" s="8"/>
      <c r="B31" s="9" t="s">
        <v>9</v>
      </c>
      <c r="C31" s="8"/>
      <c r="D31" s="8"/>
      <c r="E31" s="8"/>
      <c r="F31" s="10"/>
      <c r="G31" s="10">
        <f>F31*12%</f>
        <v>0</v>
      </c>
      <c r="H31" s="10"/>
      <c r="I31" s="10">
        <f>H31*12%</f>
        <v>0</v>
      </c>
    </row>
    <row r="32" spans="1:9" x14ac:dyDescent="0.35">
      <c r="A32" s="8"/>
      <c r="B32" s="9" t="s">
        <v>10</v>
      </c>
      <c r="C32" s="8"/>
      <c r="D32" s="8"/>
      <c r="E32" s="8"/>
      <c r="F32" s="10">
        <f>G29</f>
        <v>97935</v>
      </c>
      <c r="G32" s="10">
        <f>F32*18%</f>
        <v>17628.3</v>
      </c>
      <c r="H32" s="10">
        <f>I29</f>
        <v>99625</v>
      </c>
      <c r="I32" s="10">
        <f>H32*18%</f>
        <v>17932.5</v>
      </c>
    </row>
    <row r="33" spans="1:9" x14ac:dyDescent="0.35">
      <c r="A33" s="8"/>
      <c r="B33" s="9" t="s">
        <v>11</v>
      </c>
      <c r="C33" s="8"/>
      <c r="D33" s="8"/>
      <c r="E33" s="8"/>
      <c r="F33" s="10"/>
      <c r="G33" s="10">
        <f>F33*28%</f>
        <v>0</v>
      </c>
      <c r="H33" s="10"/>
      <c r="I33" s="10">
        <f>H33*28%</f>
        <v>0</v>
      </c>
    </row>
    <row r="34" spans="1:9" x14ac:dyDescent="0.35">
      <c r="A34" s="8"/>
      <c r="B34" s="9" t="s">
        <v>12</v>
      </c>
      <c r="C34" s="8"/>
      <c r="D34" s="8"/>
      <c r="E34" s="8"/>
      <c r="F34" s="11"/>
      <c r="G34" s="11">
        <f>SUM(G29:G33)</f>
        <v>115563.3</v>
      </c>
      <c r="H34" s="11"/>
      <c r="I34" s="11">
        <f>SUM(I29:I33)</f>
        <v>117557.5</v>
      </c>
    </row>
    <row r="35" spans="1:9" x14ac:dyDescent="0.35">
      <c r="A35" s="8"/>
      <c r="B35" s="9" t="s">
        <v>13</v>
      </c>
      <c r="C35" s="8"/>
      <c r="D35" s="8"/>
      <c r="E35" s="8"/>
      <c r="F35" s="8"/>
      <c r="G35" s="8"/>
      <c r="H35" s="8"/>
      <c r="I35" s="8"/>
    </row>
    <row r="36" spans="1:9" x14ac:dyDescent="0.35">
      <c r="A36" s="2"/>
      <c r="B36" s="12"/>
      <c r="C36" s="13"/>
      <c r="D36" s="13"/>
      <c r="E36" s="13"/>
      <c r="F36" s="13"/>
      <c r="G36" s="13"/>
      <c r="H36" s="13"/>
      <c r="I36" s="13"/>
    </row>
    <row r="37" spans="1:9" x14ac:dyDescent="0.35">
      <c r="A37" s="2"/>
      <c r="B37" s="12" t="s">
        <v>14</v>
      </c>
      <c r="C37" s="13"/>
      <c r="D37" s="13"/>
      <c r="E37" s="13"/>
      <c r="F37" s="34" t="s">
        <v>15</v>
      </c>
      <c r="G37" s="34"/>
      <c r="H37" s="34" t="s">
        <v>15</v>
      </c>
      <c r="I37" s="34"/>
    </row>
    <row r="38" spans="1:9" x14ac:dyDescent="0.35">
      <c r="A38" s="2"/>
      <c r="B38" s="12" t="s">
        <v>16</v>
      </c>
      <c r="C38" s="13"/>
      <c r="D38" s="13"/>
      <c r="E38" s="13"/>
      <c r="F38" s="34" t="s">
        <v>21</v>
      </c>
      <c r="G38" s="34"/>
      <c r="H38" s="34" t="s">
        <v>21</v>
      </c>
      <c r="I38" s="34"/>
    </row>
    <row r="39" spans="1:9" x14ac:dyDescent="0.35">
      <c r="A39" s="2"/>
      <c r="B39" s="12" t="s">
        <v>17</v>
      </c>
      <c r="C39" s="33" t="s">
        <v>51</v>
      </c>
      <c r="D39" s="33"/>
      <c r="E39" s="33"/>
      <c r="F39" s="33"/>
      <c r="G39" s="33"/>
      <c r="H39" s="33"/>
      <c r="I39" s="33"/>
    </row>
    <row r="40" spans="1:9" x14ac:dyDescent="0.35">
      <c r="A40" s="18"/>
      <c r="B40" s="19"/>
      <c r="C40" s="19"/>
      <c r="D40" s="19"/>
      <c r="E40" s="19"/>
      <c r="F40" s="19"/>
      <c r="G40" s="19"/>
      <c r="H40" s="19"/>
      <c r="I40" s="19"/>
    </row>
  </sheetData>
  <mergeCells count="11">
    <mergeCell ref="A1:G1"/>
    <mergeCell ref="C39:I39"/>
    <mergeCell ref="F37:G37"/>
    <mergeCell ref="H37:I37"/>
    <mergeCell ref="F38:G38"/>
    <mergeCell ref="H38:I38"/>
    <mergeCell ref="A2:I2"/>
    <mergeCell ref="A3:I3"/>
    <mergeCell ref="F4:G4"/>
    <mergeCell ref="H4:I4"/>
    <mergeCell ref="A4:E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2024-03-12T05:26:56Z</dcterms:modified>
</cp:coreProperties>
</file>