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308" sheetId="1" r:id="rId1"/>
  </sheets>
  <definedNames>
    <definedName name="_xlnm._FilterDatabase" localSheetId="0" hidden="1">'308'!$A$5:$K$5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K10" i="1"/>
  <c r="G9" i="1"/>
  <c r="I9" i="1"/>
  <c r="K9" i="1"/>
  <c r="I8" i="1" l="1"/>
  <c r="I7" i="1"/>
  <c r="I6" i="1"/>
  <c r="G8" i="1"/>
  <c r="K8" i="1"/>
  <c r="G7" i="1"/>
  <c r="K7" i="1"/>
  <c r="I17" i="1"/>
  <c r="I15" i="1"/>
  <c r="I14" i="1"/>
  <c r="I11" i="1" l="1"/>
  <c r="I13" i="1" s="1"/>
  <c r="K6" i="1"/>
  <c r="K11" i="1" s="1"/>
  <c r="K14" i="1"/>
  <c r="K15" i="1"/>
  <c r="K17" i="1"/>
  <c r="G6" i="1"/>
  <c r="G11" i="1" s="1"/>
  <c r="G12" i="1"/>
  <c r="G14" i="1"/>
  <c r="G15" i="1"/>
  <c r="G17" i="1"/>
  <c r="G13" i="1" l="1"/>
  <c r="K12" i="1"/>
  <c r="K13" i="1" s="1"/>
  <c r="F16" i="1" l="1"/>
  <c r="G16" i="1" s="1"/>
  <c r="G18" i="1" s="1"/>
  <c r="J16" i="1"/>
  <c r="K16" i="1" s="1"/>
  <c r="K18" i="1" s="1"/>
  <c r="H16" i="1"/>
  <c r="I16" i="1" s="1"/>
  <c r="I18" i="1" s="1"/>
</calcChain>
</file>

<file path=xl/sharedStrings.xml><?xml version="1.0" encoding="utf-8"?>
<sst xmlns="http://schemas.openxmlformats.org/spreadsheetml/2006/main" count="50" uniqueCount="36">
  <si>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</si>
  <si>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</si>
  <si>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</si>
  <si>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</si>
  <si>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</si>
  <si>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</si>
  <si>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</si>
  <si>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</si>
  <si>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</si>
  <si>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</si>
  <si>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</si>
  <si>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</si>
  <si>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</si>
  <si>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</si>
  <si>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</si>
  <si>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</si>
  <si>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</si>
  <si>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</si>
  <si>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</si>
  <si>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</si>
  <si>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</si>
  <si>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</si>
  <si>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</si>
  <si>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After Delivery</t>
  </si>
  <si>
    <t xml:space="preserve">Reliable Engineering Services </t>
  </si>
  <si>
    <t>SRI GANESHA TOOLS</t>
  </si>
  <si>
    <t>S R M ENGINEERING</t>
  </si>
  <si>
    <t>1and half inches Nylon Bushes</t>
  </si>
  <si>
    <t xml:space="preserve">1X1 SS Drain Mesh </t>
  </si>
  <si>
    <t xml:space="preserve">SS or MS Chain 2 Feet for Knifes </t>
  </si>
  <si>
    <t>20.00</t>
  </si>
  <si>
    <t>1.00</t>
  </si>
  <si>
    <t>3.00</t>
  </si>
  <si>
    <t xml:space="preserve">195mmX900mm Acrylic Sheet 4mm Thickness </t>
  </si>
  <si>
    <t>Transport Charges</t>
  </si>
  <si>
    <t>Comparative for Safal PR TFSCPL-24-25-00308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</si>
</sst>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24" sqref="B24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8" width="10.28515625" style="3" customWidth="1"/>
    <col min="9" max="9" width="10.7109375" style="3" customWidth="1"/>
    <col min="10" max="10" width="10.140625" style="3" bestFit="1" customWidth="1"/>
    <col min="11" max="11" width="9" style="3" bestFit="1" customWidth="1"/>
    <col min="12" max="16384" width="8.7109375" style="3"/>
  </cols>
  <sheetData>
    <row r="1" spans="1:11" x14ac:dyDescent="0.2">
      <c r="A1" s="26" t="s">
        <v>17</v>
      </c>
      <c r="B1" s="27"/>
      <c r="C1" s="27"/>
      <c r="D1" s="27"/>
      <c r="E1" s="27"/>
      <c r="F1" s="27"/>
      <c r="G1" s="27"/>
      <c r="H1" s="24"/>
      <c r="I1" s="24"/>
      <c r="J1" s="1" t="s">
        <v>18</v>
      </c>
      <c r="K1" s="2">
        <v>45546</v>
      </c>
    </row>
    <row r="2" spans="1:1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">
      <c r="A3" s="29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6.25" customHeight="1" x14ac:dyDescent="0.2">
      <c r="A4" s="31"/>
      <c r="B4" s="32"/>
      <c r="C4" s="32"/>
      <c r="D4" s="32"/>
      <c r="E4" s="33"/>
      <c r="F4" s="30" t="s">
        <v>24</v>
      </c>
      <c r="G4" s="30"/>
      <c r="H4" s="30" t="s">
        <v>26</v>
      </c>
      <c r="I4" s="30"/>
      <c r="J4" s="30" t="s">
        <v>25</v>
      </c>
      <c r="K4" s="30"/>
    </row>
    <row r="5" spans="1:11" ht="18" customHeight="1" x14ac:dyDescent="0.2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5" t="s">
        <v>5</v>
      </c>
      <c r="I5" s="25" t="s">
        <v>6</v>
      </c>
      <c r="J5" s="20" t="s">
        <v>5</v>
      </c>
      <c r="K5" s="20" t="s">
        <v>6</v>
      </c>
    </row>
    <row r="6" spans="1:11" x14ac:dyDescent="0.2">
      <c r="A6" s="4">
        <v>1</v>
      </c>
      <c r="B6" s="23" t="s">
        <v>27</v>
      </c>
      <c r="C6" s="21" t="s">
        <v>30</v>
      </c>
      <c r="D6" s="21" t="s">
        <v>22</v>
      </c>
      <c r="E6" s="7">
        <v>0.18</v>
      </c>
      <c r="F6" s="17">
        <v>270</v>
      </c>
      <c r="G6" s="18">
        <f t="shared" ref="G6" si="0">C6*F6</f>
        <v>5400</v>
      </c>
      <c r="H6" s="17">
        <v>280</v>
      </c>
      <c r="I6" s="18">
        <f>C6*H6</f>
        <v>5600</v>
      </c>
      <c r="J6" s="17">
        <v>300</v>
      </c>
      <c r="K6" s="18">
        <f t="shared" ref="K6" si="1">C6*J6</f>
        <v>6000</v>
      </c>
    </row>
    <row r="7" spans="1:11" x14ac:dyDescent="0.2">
      <c r="A7" s="4">
        <v>2</v>
      </c>
      <c r="B7" s="23" t="s">
        <v>28</v>
      </c>
      <c r="C7" s="21" t="s">
        <v>31</v>
      </c>
      <c r="D7" s="21" t="s">
        <v>22</v>
      </c>
      <c r="E7" s="7">
        <v>0.18</v>
      </c>
      <c r="F7" s="17">
        <v>1800</v>
      </c>
      <c r="G7" s="18">
        <f t="shared" ref="G7" si="2">C7*F7</f>
        <v>1800</v>
      </c>
      <c r="H7" s="17">
        <v>2100</v>
      </c>
      <c r="I7" s="18">
        <f>C7*H7</f>
        <v>2100</v>
      </c>
      <c r="J7" s="17">
        <v>2500</v>
      </c>
      <c r="K7" s="18">
        <f t="shared" ref="K7" si="3">C7*J7</f>
        <v>2500</v>
      </c>
    </row>
    <row r="8" spans="1:11" x14ac:dyDescent="0.2">
      <c r="A8" s="4">
        <v>3</v>
      </c>
      <c r="B8" s="23" t="s">
        <v>33</v>
      </c>
      <c r="C8" s="21" t="s">
        <v>32</v>
      </c>
      <c r="D8" s="21" t="s">
        <v>22</v>
      </c>
      <c r="E8" s="7">
        <v>0.18</v>
      </c>
      <c r="F8" s="17">
        <v>500</v>
      </c>
      <c r="G8" s="18">
        <f t="shared" ref="G8" si="4">C8*F8</f>
        <v>1500</v>
      </c>
      <c r="H8" s="17">
        <v>500</v>
      </c>
      <c r="I8" s="18">
        <f>C8*H8</f>
        <v>1500</v>
      </c>
      <c r="J8" s="17">
        <v>600</v>
      </c>
      <c r="K8" s="18">
        <f t="shared" ref="K8" si="5">C8*J8</f>
        <v>1800</v>
      </c>
    </row>
    <row r="9" spans="1:11" x14ac:dyDescent="0.2">
      <c r="A9" s="4">
        <v>4</v>
      </c>
      <c r="B9" s="23" t="s">
        <v>29</v>
      </c>
      <c r="C9" s="21" t="s">
        <v>30</v>
      </c>
      <c r="D9" s="21" t="s">
        <v>22</v>
      </c>
      <c r="E9" s="7">
        <v>0.18</v>
      </c>
      <c r="F9" s="17">
        <v>350</v>
      </c>
      <c r="G9" s="18">
        <f t="shared" ref="G9" si="6">C9*F9</f>
        <v>7000</v>
      </c>
      <c r="H9" s="17">
        <v>420</v>
      </c>
      <c r="I9" s="18">
        <f>C9*H9</f>
        <v>8400</v>
      </c>
      <c r="J9" s="17">
        <v>380</v>
      </c>
      <c r="K9" s="18">
        <f t="shared" ref="K9" si="7">C9*J9</f>
        <v>7600</v>
      </c>
    </row>
    <row r="10" spans="1:11" x14ac:dyDescent="0.2">
      <c r="A10" s="4">
        <v>5</v>
      </c>
      <c r="B10" s="23" t="s">
        <v>34</v>
      </c>
      <c r="C10" s="36">
        <v>1</v>
      </c>
      <c r="D10" s="21" t="s">
        <v>22</v>
      </c>
      <c r="E10" s="7">
        <v>0.18</v>
      </c>
      <c r="F10" s="17">
        <v>1000</v>
      </c>
      <c r="G10" s="18">
        <f t="shared" ref="G10" si="8">C10*F10</f>
        <v>1000</v>
      </c>
      <c r="H10" s="17">
        <v>1800</v>
      </c>
      <c r="I10" s="18">
        <f>C10*H10</f>
        <v>1800</v>
      </c>
      <c r="J10" s="17">
        <v>1500</v>
      </c>
      <c r="K10" s="18">
        <f t="shared" ref="K10" si="9">C10*J10</f>
        <v>1500</v>
      </c>
    </row>
    <row r="11" spans="1:11" x14ac:dyDescent="0.2">
      <c r="A11" s="4"/>
      <c r="B11" s="9" t="s">
        <v>20</v>
      </c>
      <c r="C11" s="5"/>
      <c r="D11" s="6"/>
      <c r="E11" s="18"/>
      <c r="F11" s="18"/>
      <c r="G11" s="18">
        <f>SUM(G6:G10)</f>
        <v>16700</v>
      </c>
      <c r="H11" s="18"/>
      <c r="I11" s="18">
        <f>SUM(I6:I10)</f>
        <v>19400</v>
      </c>
      <c r="J11" s="18"/>
      <c r="K11" s="18">
        <f>SUM(K6:K10)</f>
        <v>19400</v>
      </c>
    </row>
    <row r="12" spans="1:11" x14ac:dyDescent="0.2">
      <c r="A12" s="1"/>
      <c r="B12" s="10" t="s">
        <v>19</v>
      </c>
      <c r="C12" s="1"/>
      <c r="D12" s="1"/>
      <c r="E12" s="22"/>
      <c r="F12" s="19"/>
      <c r="G12" s="17">
        <f>E11*20%</f>
        <v>0</v>
      </c>
      <c r="H12" s="19"/>
      <c r="I12" s="17"/>
      <c r="J12" s="19"/>
      <c r="K12" s="17">
        <f>K11*J12</f>
        <v>0</v>
      </c>
    </row>
    <row r="13" spans="1:11" x14ac:dyDescent="0.2">
      <c r="A13" s="1"/>
      <c r="B13" s="10" t="s">
        <v>7</v>
      </c>
      <c r="C13" s="1"/>
      <c r="D13" s="1"/>
      <c r="E13" s="1"/>
      <c r="F13" s="18"/>
      <c r="G13" s="18">
        <f>G11-G12</f>
        <v>16700</v>
      </c>
      <c r="H13" s="18"/>
      <c r="I13" s="18">
        <f>I11-I12</f>
        <v>19400</v>
      </c>
      <c r="J13" s="18"/>
      <c r="K13" s="18">
        <f>K11-K12</f>
        <v>19400</v>
      </c>
    </row>
    <row r="14" spans="1:11" x14ac:dyDescent="0.2">
      <c r="A14" s="1"/>
      <c r="B14" s="10" t="s">
        <v>8</v>
      </c>
      <c r="C14" s="1"/>
      <c r="D14" s="1"/>
      <c r="E14" s="1"/>
      <c r="F14" s="18"/>
      <c r="G14" s="18">
        <f>F14*5/100</f>
        <v>0</v>
      </c>
      <c r="H14" s="18"/>
      <c r="I14" s="18">
        <f>H14*5/100</f>
        <v>0</v>
      </c>
      <c r="J14" s="18"/>
      <c r="K14" s="18">
        <f>J14*5/100</f>
        <v>0</v>
      </c>
    </row>
    <row r="15" spans="1:11" x14ac:dyDescent="0.2">
      <c r="A15" s="1"/>
      <c r="B15" s="10" t="s">
        <v>9</v>
      </c>
      <c r="C15" s="1"/>
      <c r="D15" s="1"/>
      <c r="E15" s="1"/>
      <c r="F15" s="18"/>
      <c r="G15" s="18">
        <f>F15*12%</f>
        <v>0</v>
      </c>
      <c r="H15" s="18"/>
      <c r="I15" s="18">
        <f>H15*12%</f>
        <v>0</v>
      </c>
      <c r="J15" s="18"/>
      <c r="K15" s="18">
        <f>J15*12%</f>
        <v>0</v>
      </c>
    </row>
    <row r="16" spans="1:11" x14ac:dyDescent="0.2">
      <c r="A16" s="1"/>
      <c r="B16" s="10" t="s">
        <v>10</v>
      </c>
      <c r="C16" s="1"/>
      <c r="D16" s="1"/>
      <c r="E16" s="1"/>
      <c r="F16" s="18">
        <f>+G13</f>
        <v>16700</v>
      </c>
      <c r="G16" s="18">
        <f>F16*18%</f>
        <v>3006</v>
      </c>
      <c r="H16" s="18">
        <f>+I13</f>
        <v>19400</v>
      </c>
      <c r="I16" s="18">
        <f>H16*18%</f>
        <v>3492</v>
      </c>
      <c r="J16" s="18">
        <f>+K13</f>
        <v>19400</v>
      </c>
      <c r="K16" s="18">
        <f>J16*18%</f>
        <v>3492</v>
      </c>
    </row>
    <row r="17" spans="1:11" x14ac:dyDescent="0.2">
      <c r="A17" s="1"/>
      <c r="B17" s="10" t="s">
        <v>11</v>
      </c>
      <c r="C17" s="1"/>
      <c r="D17" s="1"/>
      <c r="E17" s="1"/>
      <c r="F17" s="18"/>
      <c r="G17" s="18">
        <f>F17*28%</f>
        <v>0</v>
      </c>
      <c r="H17" s="18"/>
      <c r="I17" s="18">
        <f>H17*28%</f>
        <v>0</v>
      </c>
      <c r="J17" s="18"/>
      <c r="K17" s="18">
        <f>J17*28%</f>
        <v>0</v>
      </c>
    </row>
    <row r="18" spans="1:11" x14ac:dyDescent="0.2">
      <c r="A18" s="1"/>
      <c r="B18" s="10" t="s">
        <v>12</v>
      </c>
      <c r="C18" s="1"/>
      <c r="D18" s="1"/>
      <c r="E18" s="1"/>
      <c r="F18" s="18"/>
      <c r="G18" s="18">
        <f>SUM(G13:G17)</f>
        <v>19706</v>
      </c>
      <c r="H18" s="18"/>
      <c r="I18" s="18">
        <f>SUM(I13:I17)</f>
        <v>22892</v>
      </c>
      <c r="J18" s="18"/>
      <c r="K18" s="18">
        <f>SUM(K13:K17)</f>
        <v>22892</v>
      </c>
    </row>
    <row r="19" spans="1:11" x14ac:dyDescent="0.2">
      <c r="A19" s="1"/>
      <c r="B19" s="10" t="s">
        <v>13</v>
      </c>
      <c r="C19" s="1"/>
      <c r="D19" s="1"/>
      <c r="E19" s="1"/>
      <c r="F19" s="1"/>
      <c r="G19" s="1"/>
      <c r="H19" s="1"/>
      <c r="I19" s="1"/>
      <c r="J19" s="11"/>
      <c r="K19" s="8"/>
    </row>
    <row r="20" spans="1:11" x14ac:dyDescent="0.2">
      <c r="A20" s="5"/>
      <c r="B20" s="12"/>
      <c r="C20" s="13"/>
      <c r="D20" s="13"/>
      <c r="E20" s="13"/>
      <c r="F20" s="13"/>
      <c r="G20" s="13"/>
      <c r="H20" s="13"/>
      <c r="I20" s="13"/>
      <c r="J20" s="14"/>
      <c r="K20" s="14"/>
    </row>
    <row r="21" spans="1:11" x14ac:dyDescent="0.2">
      <c r="A21" s="5"/>
      <c r="B21" s="12" t="s">
        <v>14</v>
      </c>
      <c r="C21" s="13"/>
      <c r="D21" s="13"/>
      <c r="E21" s="13"/>
      <c r="F21" s="35" t="s">
        <v>21</v>
      </c>
      <c r="G21" s="35"/>
      <c r="H21" s="35" t="s">
        <v>21</v>
      </c>
      <c r="I21" s="35"/>
      <c r="J21" s="35" t="s">
        <v>21</v>
      </c>
      <c r="K21" s="35"/>
    </row>
    <row r="22" spans="1:11" x14ac:dyDescent="0.2">
      <c r="A22" s="5"/>
      <c r="B22" s="12" t="s">
        <v>15</v>
      </c>
      <c r="C22" s="13"/>
      <c r="D22" s="13"/>
      <c r="E22" s="13"/>
      <c r="F22" s="35" t="s">
        <v>23</v>
      </c>
      <c r="G22" s="35"/>
      <c r="H22" s="35" t="s">
        <v>23</v>
      </c>
      <c r="I22" s="35"/>
      <c r="J22" s="35" t="s">
        <v>23</v>
      </c>
      <c r="K22" s="35"/>
    </row>
    <row r="23" spans="1:11" x14ac:dyDescent="0.2">
      <c r="A23" s="5"/>
      <c r="B23" s="12" t="s">
        <v>16</v>
      </c>
      <c r="C23" s="34" t="s">
        <v>24</v>
      </c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</row>
  </sheetData>
  <mergeCells count="14">
    <mergeCell ref="C23:K23"/>
    <mergeCell ref="F21:G21"/>
    <mergeCell ref="J21:K21"/>
    <mergeCell ref="F22:G22"/>
    <mergeCell ref="J22:K22"/>
    <mergeCell ref="H21:I21"/>
    <mergeCell ref="H22:I22"/>
    <mergeCell ref="A1:G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2024-09-11T09:40:26Z</dcterms:modified>
</cp:coreProperties>
</file>