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300" sheetId="1" r:id="rId1"/>
  </sheets>
  <definedNames>
    <definedName name="_xlnm._FilterDatabase" localSheetId="0" hidden="1">'300'!$A$5:$I$5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8" i="1"/>
  <c r="G15" i="1"/>
  <c r="I15" i="1"/>
  <c r="I13" i="1"/>
  <c r="G13" i="1"/>
  <c r="A8" i="1"/>
  <c r="A9" i="1"/>
  <c r="A10" i="1"/>
  <c r="G10" i="1"/>
  <c r="I10" i="1"/>
  <c r="A11" i="1"/>
  <c r="G11" i="1"/>
  <c r="I11" i="1"/>
  <c r="I6" i="1"/>
  <c r="I7" i="1"/>
  <c r="I8" i="1"/>
  <c r="I9" i="1"/>
  <c r="I14" i="1"/>
  <c r="I16" i="1"/>
  <c r="I17" i="1"/>
  <c r="I18" i="1"/>
  <c r="I19" i="1"/>
  <c r="I20" i="1"/>
  <c r="G6" i="1"/>
  <c r="G7" i="1"/>
  <c r="G8" i="1"/>
  <c r="G9" i="1"/>
  <c r="G14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<sst xmlns="http://schemas.openxmlformats.org/spreadsheetml/2006/main" count="43" uniqueCount="33">
  <si>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</si>
  <si>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</si>
  <si>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</si>
  <si>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</si>
  <si>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</si>
  <si>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</si>
  <si>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</si>
  <si>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</si>
  <si>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</si>
  <si>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</si>
  <si>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</si>
  <si>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</si>
  <si>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</si>
  <si>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</si>
  <si>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</si>
  <si>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</si>
  <si>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</si>
  <si>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</si>
  <si>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</si>
  <si>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</si>
  <si>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</si>
  <si>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</si>
  <si>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NOS</t>
  </si>
  <si>
    <t>After Delivery</t>
  </si>
  <si>
    <t>SHREE ELECTRO SUPPLIERS</t>
  </si>
  <si>
    <t>AARHAM ELECTRIC CO</t>
  </si>
  <si>
    <t>Comparative for Safal PR TFSCPL-24-25-00300</t>
  </si>
  <si>
    <t xml:space="preserve">15W TRACK LIGHT BLACKBODY WARMWHITE </t>
  </si>
  <si>
    <t xml:space="preserve">E27 FILAMENT LED WITH HANGING FTG </t>
  </si>
  <si>
    <t>1.5SQMM * 2CORE FLEXIBLE</t>
  </si>
  <si>
    <t xml:space="preserve">4" EXHAUST FAN PANEL </t>
  </si>
  <si>
    <t>B-22 Ceramic Bulb Holder</t>
  </si>
  <si>
    <t>Normal Bulb B-22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</si>
</sst>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F4" sqref="F4:G4"/>
    </sheetView>
  </sheetViews>
  <sheetFormatPr defaultColWidth="8.7109375" defaultRowHeight="12" x14ac:dyDescent="0.2"/>
  <cols>
    <col min="1" max="1" width="5.140625" style="3" bestFit="1" customWidth="1"/>
    <col min="2" max="2" width="41.140625" style="3" customWidth="1"/>
    <col min="3" max="3" width="4.42578125" style="3" customWidth="1"/>
    <col min="4" max="4" width="4.5703125" style="3" bestFit="1" customWidth="1"/>
    <col min="5" max="5" width="8.85546875" style="3" customWidth="1"/>
    <col min="6" max="6" width="10.140625" style="3" bestFit="1" customWidth="1"/>
    <col min="7" max="7" width="10.28515625" style="3" bestFit="1" customWidth="1"/>
    <col min="8" max="9" width="10.140625" style="3" bestFit="1" customWidth="1"/>
    <col min="10" max="16384" width="8.7109375" style="3"/>
  </cols>
  <sheetData>
    <row r="1" spans="1:9" x14ac:dyDescent="0.2">
      <c r="A1" s="27" t="s">
        <v>17</v>
      </c>
      <c r="B1" s="28"/>
      <c r="C1" s="28"/>
      <c r="D1" s="28"/>
      <c r="E1" s="28"/>
      <c r="F1" s="28"/>
      <c r="G1" s="28"/>
      <c r="H1" s="1" t="s">
        <v>18</v>
      </c>
      <c r="I1" s="2">
        <v>45534</v>
      </c>
    </row>
    <row r="2" spans="1:9" x14ac:dyDescent="0.2">
      <c r="A2" s="29"/>
      <c r="B2" s="29"/>
      <c r="C2" s="29"/>
      <c r="D2" s="29"/>
      <c r="E2" s="29"/>
      <c r="F2" s="29"/>
      <c r="G2" s="29"/>
      <c r="H2" s="29"/>
      <c r="I2" s="29"/>
    </row>
    <row r="3" spans="1:9" x14ac:dyDescent="0.2">
      <c r="A3" s="30" t="s">
        <v>26</v>
      </c>
      <c r="B3" s="30"/>
      <c r="C3" s="30"/>
      <c r="D3" s="30"/>
      <c r="E3" s="30"/>
      <c r="F3" s="30"/>
      <c r="G3" s="30"/>
      <c r="H3" s="30"/>
      <c r="I3" s="30"/>
    </row>
    <row r="4" spans="1:9" ht="27" customHeight="1" x14ac:dyDescent="0.2">
      <c r="A4" s="32"/>
      <c r="B4" s="33"/>
      <c r="C4" s="33"/>
      <c r="D4" s="33"/>
      <c r="E4" s="34"/>
      <c r="F4" s="31" t="s">
        <v>24</v>
      </c>
      <c r="G4" s="31"/>
      <c r="H4" s="31" t="s">
        <v>25</v>
      </c>
      <c r="I4" s="31"/>
    </row>
    <row r="5" spans="1:9" x14ac:dyDescent="0.2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5</v>
      </c>
      <c r="I5" s="21" t="s">
        <v>6</v>
      </c>
    </row>
    <row r="6" spans="1:9" ht="15" customHeight="1" x14ac:dyDescent="0.2">
      <c r="A6" s="4">
        <v>1</v>
      </c>
      <c r="B6" s="24" t="s">
        <v>27</v>
      </c>
      <c r="C6" s="22">
        <v>5</v>
      </c>
      <c r="D6" s="22" t="s">
        <v>22</v>
      </c>
      <c r="E6" s="7">
        <v>0.18</v>
      </c>
      <c r="F6" s="18">
        <v>975</v>
      </c>
      <c r="G6" s="19">
        <f t="shared" ref="G6:G11" si="0">C6*F6</f>
        <v>4875</v>
      </c>
      <c r="H6" s="18">
        <v>1275</v>
      </c>
      <c r="I6" s="19">
        <f t="shared" ref="I6:I11" si="1">C6*H6</f>
        <v>6375</v>
      </c>
    </row>
    <row r="7" spans="1:9" ht="15" customHeight="1" x14ac:dyDescent="0.2">
      <c r="A7" s="4">
        <v>2</v>
      </c>
      <c r="B7" s="24" t="s">
        <v>28</v>
      </c>
      <c r="C7" s="22">
        <v>20</v>
      </c>
      <c r="D7" s="22" t="s">
        <v>22</v>
      </c>
      <c r="E7" s="7">
        <v>0.18</v>
      </c>
      <c r="F7" s="18">
        <v>450</v>
      </c>
      <c r="G7" s="19">
        <f t="shared" si="0"/>
        <v>9000</v>
      </c>
      <c r="H7" s="18">
        <v>750</v>
      </c>
      <c r="I7" s="19">
        <f t="shared" si="1"/>
        <v>15000</v>
      </c>
    </row>
    <row r="8" spans="1:9" ht="15" customHeight="1" x14ac:dyDescent="0.2">
      <c r="A8" s="4">
        <f>+A7+1</f>
        <v>3</v>
      </c>
      <c r="B8" s="24" t="s">
        <v>29</v>
      </c>
      <c r="C8" s="22">
        <v>10</v>
      </c>
      <c r="D8" s="22" t="s">
        <v>22</v>
      </c>
      <c r="E8" s="7">
        <v>0.18</v>
      </c>
      <c r="F8" s="18">
        <v>48</v>
      </c>
      <c r="G8" s="19">
        <f t="shared" si="0"/>
        <v>480</v>
      </c>
      <c r="H8" s="18">
        <v>55</v>
      </c>
      <c r="I8" s="19">
        <f t="shared" si="1"/>
        <v>550</v>
      </c>
    </row>
    <row r="9" spans="1:9" ht="15" customHeight="1" x14ac:dyDescent="0.2">
      <c r="A9" s="4">
        <f t="shared" ref="A9:A11" si="2">+A8+1</f>
        <v>4</v>
      </c>
      <c r="B9" s="24" t="s">
        <v>30</v>
      </c>
      <c r="C9" s="22">
        <v>10</v>
      </c>
      <c r="D9" s="22" t="s">
        <v>22</v>
      </c>
      <c r="E9" s="7">
        <v>0.18</v>
      </c>
      <c r="F9" s="18">
        <v>325</v>
      </c>
      <c r="G9" s="19">
        <f t="shared" si="0"/>
        <v>3250</v>
      </c>
      <c r="H9" s="18">
        <v>450</v>
      </c>
      <c r="I9" s="19">
        <f t="shared" si="1"/>
        <v>4500</v>
      </c>
    </row>
    <row r="10" spans="1:9" ht="15" customHeight="1" x14ac:dyDescent="0.2">
      <c r="A10" s="4">
        <f t="shared" si="2"/>
        <v>5</v>
      </c>
      <c r="B10" s="24" t="s">
        <v>31</v>
      </c>
      <c r="C10" s="22">
        <v>25</v>
      </c>
      <c r="D10" s="22" t="s">
        <v>22</v>
      </c>
      <c r="E10" s="7">
        <v>0.18</v>
      </c>
      <c r="F10" s="18">
        <v>28</v>
      </c>
      <c r="G10" s="19">
        <f t="shared" si="0"/>
        <v>700</v>
      </c>
      <c r="H10" s="18">
        <v>28</v>
      </c>
      <c r="I10" s="19">
        <f t="shared" si="1"/>
        <v>700</v>
      </c>
    </row>
    <row r="11" spans="1:9" ht="15" customHeight="1" x14ac:dyDescent="0.2">
      <c r="A11" s="4">
        <f t="shared" si="2"/>
        <v>6</v>
      </c>
      <c r="B11" s="24" t="s">
        <v>32</v>
      </c>
      <c r="C11" s="22">
        <v>25</v>
      </c>
      <c r="D11" s="22" t="s">
        <v>22</v>
      </c>
      <c r="E11" s="7">
        <v>0.18</v>
      </c>
      <c r="F11" s="18">
        <v>20</v>
      </c>
      <c r="G11" s="19">
        <f t="shared" si="0"/>
        <v>500</v>
      </c>
      <c r="H11" s="18">
        <v>20</v>
      </c>
      <c r="I11" s="19">
        <f t="shared" si="1"/>
        <v>500</v>
      </c>
    </row>
    <row r="12" spans="1:9" x14ac:dyDescent="0.2">
      <c r="A12" s="4"/>
      <c r="B12" s="8"/>
      <c r="C12" s="5"/>
      <c r="D12" s="6"/>
      <c r="E12" s="7"/>
      <c r="F12" s="18"/>
      <c r="G12" s="19"/>
      <c r="H12" s="18"/>
      <c r="I12" s="19"/>
    </row>
    <row r="13" spans="1:9" x14ac:dyDescent="0.2">
      <c r="A13" s="4"/>
      <c r="B13" s="10" t="s">
        <v>20</v>
      </c>
      <c r="C13" s="5"/>
      <c r="D13" s="6"/>
      <c r="E13" s="19"/>
      <c r="F13" s="19"/>
      <c r="G13" s="19">
        <f>SUM(G6:G12)</f>
        <v>18805</v>
      </c>
      <c r="H13" s="19"/>
      <c r="I13" s="19">
        <f>SUM(I6:I12)</f>
        <v>27625</v>
      </c>
    </row>
    <row r="14" spans="1:9" x14ac:dyDescent="0.2">
      <c r="A14" s="1"/>
      <c r="B14" s="11" t="s">
        <v>19</v>
      </c>
      <c r="C14" s="1"/>
      <c r="D14" s="1"/>
      <c r="E14" s="23"/>
      <c r="F14" s="20"/>
      <c r="G14" s="18">
        <f>E13*20%</f>
        <v>0</v>
      </c>
      <c r="H14" s="20"/>
      <c r="I14" s="18">
        <f>I13*H14</f>
        <v>0</v>
      </c>
    </row>
    <row r="15" spans="1:9" x14ac:dyDescent="0.2">
      <c r="A15" s="1"/>
      <c r="B15" s="11" t="s">
        <v>7</v>
      </c>
      <c r="C15" s="1"/>
      <c r="D15" s="1"/>
      <c r="E15" s="1"/>
      <c r="F15" s="19"/>
      <c r="G15" s="19">
        <f>G13-G14</f>
        <v>18805</v>
      </c>
      <c r="H15" s="19"/>
      <c r="I15" s="19">
        <f>I13-I14</f>
        <v>27625</v>
      </c>
    </row>
    <row r="16" spans="1:9" x14ac:dyDescent="0.2">
      <c r="A16" s="1"/>
      <c r="B16" s="11" t="s">
        <v>8</v>
      </c>
      <c r="C16" s="1"/>
      <c r="D16" s="1"/>
      <c r="E16" s="1"/>
      <c r="F16" s="19"/>
      <c r="G16" s="19">
        <f>F16*5/100</f>
        <v>0</v>
      </c>
      <c r="H16" s="19"/>
      <c r="I16" s="19">
        <f>H16*5/100</f>
        <v>0</v>
      </c>
    </row>
    <row r="17" spans="1:9" x14ac:dyDescent="0.2">
      <c r="A17" s="1"/>
      <c r="B17" s="11" t="s">
        <v>9</v>
      </c>
      <c r="C17" s="1"/>
      <c r="D17" s="1"/>
      <c r="E17" s="1"/>
      <c r="F17" s="19"/>
      <c r="G17" s="19">
        <f>F17*12%</f>
        <v>0</v>
      </c>
      <c r="H17" s="19"/>
      <c r="I17" s="19">
        <f>H17*12%</f>
        <v>0</v>
      </c>
    </row>
    <row r="18" spans="1:9" x14ac:dyDescent="0.2">
      <c r="A18" s="1"/>
      <c r="B18" s="11" t="s">
        <v>10</v>
      </c>
      <c r="C18" s="1"/>
      <c r="D18" s="1"/>
      <c r="E18" s="1"/>
      <c r="F18" s="19">
        <f>+G15</f>
        <v>18805</v>
      </c>
      <c r="G18" s="19">
        <f>F18*18%</f>
        <v>3384.9</v>
      </c>
      <c r="H18" s="19">
        <f>+I15</f>
        <v>27625</v>
      </c>
      <c r="I18" s="19">
        <f>H18*18%</f>
        <v>4972.5</v>
      </c>
    </row>
    <row r="19" spans="1:9" x14ac:dyDescent="0.2">
      <c r="A19" s="1"/>
      <c r="B19" s="11" t="s">
        <v>11</v>
      </c>
      <c r="C19" s="1"/>
      <c r="D19" s="1"/>
      <c r="E19" s="1"/>
      <c r="F19" s="19"/>
      <c r="G19" s="19">
        <f>F19*28%</f>
        <v>0</v>
      </c>
      <c r="H19" s="19"/>
      <c r="I19" s="19">
        <f>H19*28%</f>
        <v>0</v>
      </c>
    </row>
    <row r="20" spans="1:9" x14ac:dyDescent="0.2">
      <c r="A20" s="1"/>
      <c r="B20" s="11" t="s">
        <v>12</v>
      </c>
      <c r="C20" s="1"/>
      <c r="D20" s="1"/>
      <c r="E20" s="1"/>
      <c r="F20" s="19"/>
      <c r="G20" s="19">
        <f>SUM(G15:G19)</f>
        <v>22189.9</v>
      </c>
      <c r="H20" s="19"/>
      <c r="I20" s="19">
        <f>SUM(I15:I19)</f>
        <v>32597.5</v>
      </c>
    </row>
    <row r="21" spans="1:9" x14ac:dyDescent="0.2">
      <c r="A21" s="1"/>
      <c r="B21" s="11" t="s">
        <v>13</v>
      </c>
      <c r="C21" s="1"/>
      <c r="D21" s="1"/>
      <c r="E21" s="1"/>
      <c r="F21" s="1"/>
      <c r="G21" s="1"/>
      <c r="H21" s="12"/>
      <c r="I21" s="9"/>
    </row>
    <row r="22" spans="1:9" x14ac:dyDescent="0.2">
      <c r="A22" s="5"/>
      <c r="B22" s="13"/>
      <c r="C22" s="14"/>
      <c r="D22" s="14"/>
      <c r="E22" s="14"/>
      <c r="F22" s="14"/>
      <c r="G22" s="14"/>
      <c r="H22" s="15"/>
      <c r="I22" s="15"/>
    </row>
    <row r="23" spans="1:9" x14ac:dyDescent="0.2">
      <c r="A23" s="5"/>
      <c r="B23" s="13" t="s">
        <v>14</v>
      </c>
      <c r="C23" s="14"/>
      <c r="D23" s="14"/>
      <c r="E23" s="14"/>
      <c r="F23" s="26" t="s">
        <v>21</v>
      </c>
      <c r="G23" s="26"/>
      <c r="H23" s="26" t="s">
        <v>21</v>
      </c>
      <c r="I23" s="26"/>
    </row>
    <row r="24" spans="1:9" x14ac:dyDescent="0.2">
      <c r="A24" s="5"/>
      <c r="B24" s="13" t="s">
        <v>15</v>
      </c>
      <c r="C24" s="14"/>
      <c r="D24" s="14"/>
      <c r="E24" s="14"/>
      <c r="F24" s="26" t="s">
        <v>23</v>
      </c>
      <c r="G24" s="26"/>
      <c r="H24" s="26" t="s">
        <v>23</v>
      </c>
      <c r="I24" s="26"/>
    </row>
    <row r="25" spans="1:9" x14ac:dyDescent="0.2">
      <c r="A25" s="5"/>
      <c r="B25" s="13" t="s">
        <v>16</v>
      </c>
      <c r="C25" s="25" t="s">
        <v>24</v>
      </c>
      <c r="D25" s="25"/>
      <c r="E25" s="25"/>
      <c r="F25" s="25"/>
      <c r="G25" s="25"/>
      <c r="H25" s="25"/>
      <c r="I25" s="25"/>
    </row>
    <row r="26" spans="1:9" x14ac:dyDescent="0.2">
      <c r="A26" s="16"/>
      <c r="B26" s="17"/>
      <c r="C26" s="17"/>
      <c r="D26" s="17"/>
      <c r="E26" s="17"/>
      <c r="F26" s="17"/>
      <c r="G26" s="17"/>
      <c r="H26" s="17"/>
      <c r="I26" s="17"/>
    </row>
  </sheetData>
  <mergeCells count="11">
    <mergeCell ref="A1:G1"/>
    <mergeCell ref="A2:I2"/>
    <mergeCell ref="A3:I3"/>
    <mergeCell ref="F4:G4"/>
    <mergeCell ref="H4:I4"/>
    <mergeCell ref="A4:E4"/>
    <mergeCell ref="C25:I25"/>
    <mergeCell ref="F23:G23"/>
    <mergeCell ref="H23:I23"/>
    <mergeCell ref="F24:G24"/>
    <mergeCell ref="H24:I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2024-08-30T05:57:50Z</dcterms:modified>
</cp:coreProperties>
</file>