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74" sheetId="1" r:id="rId1"/>
  </sheets>
  <definedNames>
    <definedName name="_xlnm._FilterDatabase" localSheetId="0" hidden="1">'274'!$A$5:$I$5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I26" i="1"/>
  <c r="G26" i="1"/>
  <c r="G21" i="1"/>
  <c r="I21" i="1"/>
  <c r="H24" i="1"/>
  <c r="F25" i="1"/>
  <c r="F24" i="1"/>
  <c r="H25" i="1"/>
  <c r="G19" i="1"/>
  <c r="I17" i="1"/>
  <c r="G17" i="1"/>
  <c r="A8" i="1"/>
  <c r="A9" i="1" s="1"/>
  <c r="A10" i="1" s="1"/>
  <c r="A11" i="1" s="1"/>
  <c r="A12" i="1" s="1"/>
  <c r="A13" i="1" s="1"/>
  <c r="I16" i="1"/>
  <c r="G16" i="1"/>
  <c r="I15" i="1"/>
  <c r="G15" i="1"/>
  <c r="I14" i="1"/>
  <c r="G14" i="1"/>
  <c r="I13" i="1"/>
  <c r="G13" i="1"/>
  <c r="I12" i="1"/>
  <c r="G12" i="1"/>
  <c r="I10" i="1"/>
  <c r="G10" i="1"/>
  <c r="G8" i="1" l="1"/>
  <c r="I11" i="1"/>
  <c r="G11" i="1"/>
  <c r="I9" i="1" l="1"/>
  <c r="I8" i="1"/>
  <c r="I7" i="1"/>
  <c r="I6" i="1"/>
  <c r="I25" i="1"/>
  <c r="I23" i="1"/>
  <c r="I22" i="1"/>
  <c r="G9" i="1"/>
  <c r="G7" i="1"/>
  <c r="G6" i="1"/>
  <c r="I19" i="1" l="1"/>
  <c r="I20" i="1" s="1"/>
  <c r="G20" i="1"/>
  <c r="I24" i="1" l="1"/>
  <c r="G22" i="1"/>
  <c r="G23" i="1"/>
  <c r="G25" i="1"/>
  <c r="G24" i="1" l="1"/>
</calcChain>
</file>

<file path=xl/sharedStrings.xml><?xml version="1.0" encoding="utf-8"?>
<sst xmlns="http://schemas.openxmlformats.org/spreadsheetml/2006/main" count="55" uniqueCount="39">
  <si>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</si>
  <si>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</si>
  <si>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</si>
  <si>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</si>
  <si>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</si>
  <si>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</si>
  <si>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</si>
  <si>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</si>
  <si>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</si>
  <si>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</si>
  <si>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</si>
  <si>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</si>
  <si>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</si>
  <si>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</si>
  <si>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</si>
  <si>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</si>
  <si>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</si>
  <si>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</si>
  <si>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</si>
  <si>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</si>
  <si>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</si>
  <si>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</si>
  <si>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</si>
  <si>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After Delivery</t>
  </si>
  <si>
    <t>SHREE ELECTRO SUPPLIERS</t>
  </si>
  <si>
    <t>AARHAM ELECTRIC CO</t>
  </si>
  <si>
    <t>5W E27 FILAMENT ROUND LED WARMWHITE</t>
  </si>
  <si>
    <t>Comparative for Safal PR TFSCPL-24-25-00299</t>
  </si>
  <si>
    <t>10W Square LED Fitting Philips</t>
  </si>
  <si>
    <t>3M PLATE Legrand</t>
  </si>
  <si>
    <t>3M PVC BOX Legrand</t>
  </si>
  <si>
    <t xml:space="preserve">12V 7.2AH BATERRY </t>
  </si>
  <si>
    <t>AA BATERRY Duracell</t>
  </si>
  <si>
    <t>WATERPROOF BELLPUSH C&amp;S</t>
  </si>
  <si>
    <t>15W Round LED Fitting Warm White Sturlite</t>
  </si>
  <si>
    <t xml:space="preserve"> 15A 3 Pin Plug Top</t>
  </si>
  <si>
    <t>5A 3 Pin Plug Top</t>
  </si>
  <si>
    <t xml:space="preserve"> MCB Dummy</t>
  </si>
  <si>
    <t>19mm Panel Indicators Green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</si>
</sst>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workbookViewId="0">
      <selection activeCell="A3" sqref="A3:I3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9" width="10.140625" style="3" bestFit="1" customWidth="1"/>
    <col min="10" max="16384" width="8.7109375" style="3"/>
  </cols>
  <sheetData>
    <row r="1" spans="1:9" x14ac:dyDescent="0.2">
      <c r="A1" s="24" t="s">
        <v>17</v>
      </c>
      <c r="B1" s="25"/>
      <c r="C1" s="25"/>
      <c r="D1" s="25"/>
      <c r="E1" s="25"/>
      <c r="F1" s="25"/>
      <c r="G1" s="25"/>
      <c r="H1" s="1" t="s">
        <v>18</v>
      </c>
      <c r="I1" s="2">
        <v>45533</v>
      </c>
    </row>
    <row r="2" spans="1:9" x14ac:dyDescent="0.2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</row>
    <row r="4" spans="1:9" ht="27" customHeight="1" x14ac:dyDescent="0.2">
      <c r="A4" s="29"/>
      <c r="B4" s="30"/>
      <c r="C4" s="30"/>
      <c r="D4" s="30"/>
      <c r="E4" s="31"/>
      <c r="F4" s="28" t="s">
        <v>24</v>
      </c>
      <c r="G4" s="28"/>
      <c r="H4" s="28" t="s">
        <v>25</v>
      </c>
      <c r="I4" s="28"/>
    </row>
    <row r="5" spans="1:9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5</v>
      </c>
      <c r="I5" s="21" t="s">
        <v>6</v>
      </c>
    </row>
    <row r="6" spans="1:9" ht="15" customHeight="1" x14ac:dyDescent="0.2">
      <c r="A6" s="4">
        <v>1</v>
      </c>
      <c r="B6" s="34" t="s">
        <v>33</v>
      </c>
      <c r="C6" s="22">
        <v>10</v>
      </c>
      <c r="D6" s="22" t="s">
        <v>22</v>
      </c>
      <c r="E6" s="7">
        <v>0.18</v>
      </c>
      <c r="F6" s="18">
        <v>250</v>
      </c>
      <c r="G6" s="19">
        <f>C6*F6</f>
        <v>2500</v>
      </c>
      <c r="H6" s="18">
        <v>350</v>
      </c>
      <c r="I6" s="19">
        <f>C6*H6</f>
        <v>3500</v>
      </c>
    </row>
    <row r="7" spans="1:9" ht="15" customHeight="1" x14ac:dyDescent="0.2">
      <c r="A7" s="4">
        <v>2</v>
      </c>
      <c r="B7" s="34" t="s">
        <v>26</v>
      </c>
      <c r="C7" s="22">
        <v>50</v>
      </c>
      <c r="D7" s="22" t="s">
        <v>22</v>
      </c>
      <c r="E7" s="7">
        <v>0.18</v>
      </c>
      <c r="F7" s="18">
        <v>125</v>
      </c>
      <c r="G7" s="19">
        <f>C7*F7</f>
        <v>6250</v>
      </c>
      <c r="H7" s="18">
        <v>175</v>
      </c>
      <c r="I7" s="19">
        <f>C7*H7</f>
        <v>8750</v>
      </c>
    </row>
    <row r="8" spans="1:9" ht="15" customHeight="1" x14ac:dyDescent="0.2">
      <c r="A8" s="4">
        <f>+A7+1</f>
        <v>3</v>
      </c>
      <c r="B8" s="34" t="s">
        <v>34</v>
      </c>
      <c r="C8" s="22">
        <v>20</v>
      </c>
      <c r="D8" s="22" t="s">
        <v>22</v>
      </c>
      <c r="E8" s="7">
        <v>0.18</v>
      </c>
      <c r="F8" s="18">
        <v>450</v>
      </c>
      <c r="G8" s="19">
        <f>C8*F8</f>
        <v>9000</v>
      </c>
      <c r="H8" s="18">
        <v>550</v>
      </c>
      <c r="I8" s="19">
        <f>C8*H8</f>
        <v>11000</v>
      </c>
    </row>
    <row r="9" spans="1:9" ht="15" customHeight="1" x14ac:dyDescent="0.2">
      <c r="A9" s="4">
        <f t="shared" ref="A9:A17" si="0">+A8+1</f>
        <v>4</v>
      </c>
      <c r="B9" s="34" t="s">
        <v>35</v>
      </c>
      <c r="C9" s="22">
        <v>50</v>
      </c>
      <c r="D9" s="22" t="s">
        <v>22</v>
      </c>
      <c r="E9" s="7">
        <v>0.18</v>
      </c>
      <c r="F9" s="18">
        <v>68</v>
      </c>
      <c r="G9" s="19">
        <f>C9*F9</f>
        <v>3400</v>
      </c>
      <c r="H9" s="18">
        <v>70</v>
      </c>
      <c r="I9" s="19">
        <f>C9*H9</f>
        <v>3500</v>
      </c>
    </row>
    <row r="10" spans="1:9" ht="15" customHeight="1" x14ac:dyDescent="0.2">
      <c r="A10" s="4">
        <f t="shared" si="0"/>
        <v>5</v>
      </c>
      <c r="B10" s="34" t="s">
        <v>36</v>
      </c>
      <c r="C10" s="22">
        <v>50</v>
      </c>
      <c r="D10" s="22" t="s">
        <v>22</v>
      </c>
      <c r="E10" s="7">
        <v>0.18</v>
      </c>
      <c r="F10" s="18">
        <v>58</v>
      </c>
      <c r="G10" s="19">
        <f>C10*F10</f>
        <v>2900</v>
      </c>
      <c r="H10" s="18">
        <v>60</v>
      </c>
      <c r="I10" s="19">
        <f>C10*H10</f>
        <v>3000</v>
      </c>
    </row>
    <row r="11" spans="1:9" ht="15" customHeight="1" x14ac:dyDescent="0.2">
      <c r="A11" s="4">
        <f t="shared" si="0"/>
        <v>6</v>
      </c>
      <c r="B11" s="34" t="s">
        <v>37</v>
      </c>
      <c r="C11" s="22">
        <v>50</v>
      </c>
      <c r="D11" s="22" t="s">
        <v>22</v>
      </c>
      <c r="E11" s="7">
        <v>0.18</v>
      </c>
      <c r="F11" s="18">
        <v>3</v>
      </c>
      <c r="G11" s="19">
        <f>C11*F11</f>
        <v>150</v>
      </c>
      <c r="H11" s="18">
        <v>5</v>
      </c>
      <c r="I11" s="19">
        <f>C11*H11</f>
        <v>250</v>
      </c>
    </row>
    <row r="12" spans="1:9" ht="15" customHeight="1" x14ac:dyDescent="0.2">
      <c r="A12" s="4">
        <f t="shared" si="0"/>
        <v>7</v>
      </c>
      <c r="B12" s="34" t="s">
        <v>38</v>
      </c>
      <c r="C12" s="22">
        <v>40</v>
      </c>
      <c r="D12" s="22" t="s">
        <v>22</v>
      </c>
      <c r="E12" s="7">
        <v>0.18</v>
      </c>
      <c r="F12" s="18">
        <v>60</v>
      </c>
      <c r="G12" s="19">
        <f t="shared" ref="G12:G14" si="1">C12*F12</f>
        <v>2400</v>
      </c>
      <c r="H12" s="18">
        <v>75</v>
      </c>
      <c r="I12" s="19">
        <f t="shared" ref="I12:I14" si="2">C12*H12</f>
        <v>3000</v>
      </c>
    </row>
    <row r="13" spans="1:9" ht="15" customHeight="1" x14ac:dyDescent="0.2">
      <c r="A13" s="4">
        <f t="shared" si="0"/>
        <v>8</v>
      </c>
      <c r="B13" s="34" t="s">
        <v>32</v>
      </c>
      <c r="C13" s="22">
        <v>20</v>
      </c>
      <c r="D13" s="22" t="s">
        <v>22</v>
      </c>
      <c r="E13" s="7">
        <v>0.18</v>
      </c>
      <c r="F13" s="18">
        <v>33</v>
      </c>
      <c r="G13" s="19">
        <f t="shared" si="1"/>
        <v>660</v>
      </c>
      <c r="H13" s="18">
        <v>35</v>
      </c>
      <c r="I13" s="19">
        <f t="shared" si="2"/>
        <v>700</v>
      </c>
    </row>
    <row r="14" spans="1:9" ht="15" customHeight="1" x14ac:dyDescent="0.2">
      <c r="A14" s="4">
        <f t="shared" si="0"/>
        <v>9</v>
      </c>
      <c r="B14" s="34" t="s">
        <v>30</v>
      </c>
      <c r="C14" s="22">
        <v>10</v>
      </c>
      <c r="D14" s="22" t="s">
        <v>22</v>
      </c>
      <c r="E14" s="7">
        <v>0.18</v>
      </c>
      <c r="F14" s="18">
        <v>75</v>
      </c>
      <c r="G14" s="19">
        <f t="shared" si="1"/>
        <v>750</v>
      </c>
      <c r="H14" s="18">
        <v>80</v>
      </c>
      <c r="I14" s="19">
        <f t="shared" si="2"/>
        <v>800</v>
      </c>
    </row>
    <row r="15" spans="1:9" ht="15" customHeight="1" x14ac:dyDescent="0.2">
      <c r="A15" s="4">
        <f t="shared" si="0"/>
        <v>10</v>
      </c>
      <c r="B15" s="34" t="s">
        <v>29</v>
      </c>
      <c r="C15" s="22">
        <v>10</v>
      </c>
      <c r="D15" s="22" t="s">
        <v>22</v>
      </c>
      <c r="E15" s="7">
        <v>0.18</v>
      </c>
      <c r="F15" s="18">
        <v>110</v>
      </c>
      <c r="G15" s="19">
        <f t="shared" ref="G15:G17" si="3">C15*F15</f>
        <v>1100</v>
      </c>
      <c r="H15" s="18">
        <v>120</v>
      </c>
      <c r="I15" s="19">
        <f t="shared" ref="I15:I17" si="4">C15*H15</f>
        <v>1200</v>
      </c>
    </row>
    <row r="16" spans="1:9" ht="15" customHeight="1" x14ac:dyDescent="0.2">
      <c r="A16" s="4">
        <f t="shared" si="0"/>
        <v>11</v>
      </c>
      <c r="B16" s="34" t="s">
        <v>28</v>
      </c>
      <c r="C16" s="22">
        <v>30</v>
      </c>
      <c r="D16" s="22" t="s">
        <v>22</v>
      </c>
      <c r="E16" s="7">
        <v>0.18</v>
      </c>
      <c r="F16" s="18">
        <v>445</v>
      </c>
      <c r="G16" s="19">
        <f t="shared" si="3"/>
        <v>13350</v>
      </c>
      <c r="H16" s="18">
        <v>555</v>
      </c>
      <c r="I16" s="19">
        <f t="shared" si="4"/>
        <v>16650</v>
      </c>
    </row>
    <row r="17" spans="1:9" ht="15" customHeight="1" x14ac:dyDescent="0.2">
      <c r="A17" s="4">
        <f t="shared" si="0"/>
        <v>12</v>
      </c>
      <c r="B17" s="34" t="s">
        <v>31</v>
      </c>
      <c r="C17" s="22">
        <v>2</v>
      </c>
      <c r="D17" s="22" t="s">
        <v>22</v>
      </c>
      <c r="E17" s="7">
        <v>0.28000000000000003</v>
      </c>
      <c r="F17" s="18">
        <v>1150</v>
      </c>
      <c r="G17" s="19">
        <f t="shared" si="3"/>
        <v>2300</v>
      </c>
      <c r="H17" s="18">
        <v>1250</v>
      </c>
      <c r="I17" s="19">
        <f t="shared" si="4"/>
        <v>2500</v>
      </c>
    </row>
    <row r="18" spans="1:9" x14ac:dyDescent="0.2">
      <c r="A18" s="4"/>
      <c r="B18" s="8"/>
      <c r="C18" s="5"/>
      <c r="D18" s="6"/>
      <c r="E18" s="7"/>
      <c r="F18" s="18"/>
      <c r="G18" s="19"/>
      <c r="H18" s="18"/>
      <c r="I18" s="19"/>
    </row>
    <row r="19" spans="1:9" x14ac:dyDescent="0.2">
      <c r="A19" s="4"/>
      <c r="B19" s="10" t="s">
        <v>20</v>
      </c>
      <c r="C19" s="5"/>
      <c r="D19" s="6"/>
      <c r="E19" s="19"/>
      <c r="F19" s="19"/>
      <c r="G19" s="19">
        <f>SUM(G6:G18)</f>
        <v>44760</v>
      </c>
      <c r="H19" s="19"/>
      <c r="I19" s="19">
        <f>SUM(I6:I18)</f>
        <v>54850</v>
      </c>
    </row>
    <row r="20" spans="1:9" x14ac:dyDescent="0.2">
      <c r="A20" s="1"/>
      <c r="B20" s="11" t="s">
        <v>19</v>
      </c>
      <c r="C20" s="1"/>
      <c r="D20" s="1"/>
      <c r="E20" s="23"/>
      <c r="F20" s="20"/>
      <c r="G20" s="18">
        <f>E19*20%</f>
        <v>0</v>
      </c>
      <c r="H20" s="20"/>
      <c r="I20" s="18">
        <f>I19*H20</f>
        <v>0</v>
      </c>
    </row>
    <row r="21" spans="1:9" x14ac:dyDescent="0.2">
      <c r="A21" s="1"/>
      <c r="B21" s="11" t="s">
        <v>7</v>
      </c>
      <c r="C21" s="1"/>
      <c r="D21" s="1"/>
      <c r="E21" s="1"/>
      <c r="F21" s="19"/>
      <c r="G21" s="19">
        <f>G19-G20</f>
        <v>44760</v>
      </c>
      <c r="H21" s="19"/>
      <c r="I21" s="19">
        <f>I19-I20</f>
        <v>54850</v>
      </c>
    </row>
    <row r="22" spans="1:9" x14ac:dyDescent="0.2">
      <c r="A22" s="1"/>
      <c r="B22" s="11" t="s">
        <v>8</v>
      </c>
      <c r="C22" s="1"/>
      <c r="D22" s="1"/>
      <c r="E22" s="1"/>
      <c r="F22" s="19"/>
      <c r="G22" s="19">
        <f>F22*5/100</f>
        <v>0</v>
      </c>
      <c r="H22" s="19"/>
      <c r="I22" s="19">
        <f>H22*5/100</f>
        <v>0</v>
      </c>
    </row>
    <row r="23" spans="1:9" x14ac:dyDescent="0.2">
      <c r="A23" s="1"/>
      <c r="B23" s="11" t="s">
        <v>9</v>
      </c>
      <c r="C23" s="1"/>
      <c r="D23" s="1"/>
      <c r="E23" s="1"/>
      <c r="F23" s="19"/>
      <c r="G23" s="19">
        <f>F23*12%</f>
        <v>0</v>
      </c>
      <c r="H23" s="19"/>
      <c r="I23" s="19">
        <f>H23*12%</f>
        <v>0</v>
      </c>
    </row>
    <row r="24" spans="1:9" x14ac:dyDescent="0.2">
      <c r="A24" s="1"/>
      <c r="B24" s="11" t="s">
        <v>10</v>
      </c>
      <c r="C24" s="1"/>
      <c r="D24" s="1"/>
      <c r="E24" s="1"/>
      <c r="F24" s="19">
        <f>SUM(G6:G16)</f>
        <v>42460</v>
      </c>
      <c r="G24" s="19">
        <f>F24*18%</f>
        <v>7642.7999999999993</v>
      </c>
      <c r="H24" s="19">
        <f>SUM(I6:I16)</f>
        <v>52350</v>
      </c>
      <c r="I24" s="19">
        <f>H24*18%</f>
        <v>9423</v>
      </c>
    </row>
    <row r="25" spans="1:9" x14ac:dyDescent="0.2">
      <c r="A25" s="1"/>
      <c r="B25" s="11" t="s">
        <v>11</v>
      </c>
      <c r="C25" s="1"/>
      <c r="D25" s="1"/>
      <c r="E25" s="1"/>
      <c r="F25" s="19">
        <f>G17</f>
        <v>2300</v>
      </c>
      <c r="G25" s="19">
        <f>F25*28%</f>
        <v>644.00000000000011</v>
      </c>
      <c r="H25" s="19">
        <f>I17</f>
        <v>2500</v>
      </c>
      <c r="I25" s="19">
        <f>H25*28%</f>
        <v>700.00000000000011</v>
      </c>
    </row>
    <row r="26" spans="1:9" x14ac:dyDescent="0.2">
      <c r="A26" s="1"/>
      <c r="B26" s="11" t="s">
        <v>12</v>
      </c>
      <c r="C26" s="1"/>
      <c r="D26" s="1"/>
      <c r="E26" s="1"/>
      <c r="F26" s="19"/>
      <c r="G26" s="19">
        <f>SUM(G21:G25)</f>
        <v>53046.8</v>
      </c>
      <c r="H26" s="19"/>
      <c r="I26" s="19">
        <f>SUM(I21:I25)</f>
        <v>64973</v>
      </c>
    </row>
    <row r="27" spans="1:9" x14ac:dyDescent="0.2">
      <c r="A27" s="1"/>
      <c r="B27" s="11" t="s">
        <v>13</v>
      </c>
      <c r="C27" s="1"/>
      <c r="D27" s="1"/>
      <c r="E27" s="1"/>
      <c r="F27" s="1"/>
      <c r="G27" s="1"/>
      <c r="H27" s="12"/>
      <c r="I27" s="9"/>
    </row>
    <row r="28" spans="1:9" x14ac:dyDescent="0.2">
      <c r="A28" s="5"/>
      <c r="B28" s="13"/>
      <c r="C28" s="14"/>
      <c r="D28" s="14"/>
      <c r="E28" s="14"/>
      <c r="F28" s="14"/>
      <c r="G28" s="14"/>
      <c r="H28" s="15"/>
      <c r="I28" s="15"/>
    </row>
    <row r="29" spans="1:9" x14ac:dyDescent="0.2">
      <c r="A29" s="5"/>
      <c r="B29" s="13" t="s">
        <v>14</v>
      </c>
      <c r="C29" s="14"/>
      <c r="D29" s="14"/>
      <c r="E29" s="14"/>
      <c r="F29" s="33" t="s">
        <v>21</v>
      </c>
      <c r="G29" s="33"/>
      <c r="H29" s="33" t="s">
        <v>21</v>
      </c>
      <c r="I29" s="33"/>
    </row>
    <row r="30" spans="1:9" x14ac:dyDescent="0.2">
      <c r="A30" s="5"/>
      <c r="B30" s="13" t="s">
        <v>15</v>
      </c>
      <c r="C30" s="14"/>
      <c r="D30" s="14"/>
      <c r="E30" s="14"/>
      <c r="F30" s="33" t="s">
        <v>23</v>
      </c>
      <c r="G30" s="33"/>
      <c r="H30" s="33" t="s">
        <v>23</v>
      </c>
      <c r="I30" s="33"/>
    </row>
    <row r="31" spans="1:9" x14ac:dyDescent="0.2">
      <c r="A31" s="5"/>
      <c r="B31" s="13" t="s">
        <v>16</v>
      </c>
      <c r="C31" s="32" t="s">
        <v>24</v>
      </c>
      <c r="D31" s="32"/>
      <c r="E31" s="32"/>
      <c r="F31" s="32"/>
      <c r="G31" s="32"/>
      <c r="H31" s="32"/>
      <c r="I31" s="32"/>
    </row>
    <row r="32" spans="1:9" x14ac:dyDescent="0.2">
      <c r="A32" s="16"/>
      <c r="B32" s="17"/>
      <c r="C32" s="17"/>
      <c r="D32" s="17"/>
      <c r="E32" s="17"/>
      <c r="F32" s="17"/>
      <c r="G32" s="17"/>
      <c r="H32" s="17"/>
      <c r="I32" s="17"/>
    </row>
  </sheetData>
  <mergeCells count="11">
    <mergeCell ref="C31:I31"/>
    <mergeCell ref="F29:G29"/>
    <mergeCell ref="H29:I29"/>
    <mergeCell ref="F30:G30"/>
    <mergeCell ref="H30:I30"/>
    <mergeCell ref="A1:G1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2024-08-29T13:49:16Z</dcterms:modified>
</cp:coreProperties>
</file>