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274" sheetId="1" r:id="rId1"/>
  </sheets>
  <definedNames>
    <definedName name="_xlnm._FilterDatabase" localSheetId="0" hidden="1">'274'!$A$5:$I$5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2" i="1"/>
  <c r="G8" i="1"/>
  <c r="I10" i="1"/>
  <c r="G10" i="1"/>
  <c r="I9" i="1" l="1"/>
  <c r="I8" i="1"/>
  <c r="I7" i="1"/>
  <c r="I6" i="1"/>
  <c r="I18" i="1"/>
  <c r="I16" i="1"/>
  <c r="I15" i="1"/>
  <c r="G9" i="1"/>
  <c r="G7" i="1"/>
  <c r="G6" i="1"/>
  <c r="G12" i="1" l="1"/>
  <c r="I12" i="1"/>
  <c r="I13" i="1" s="1"/>
  <c r="I14" i="1" s="1"/>
  <c r="G14" i="1" l="1"/>
  <c r="H17" i="1"/>
  <c r="I17" i="1" s="1"/>
  <c r="I19" i="1" s="1"/>
  <c r="G15" i="1"/>
  <c r="G16" i="1"/>
  <c r="G18" i="1"/>
  <c r="F17" i="1" l="1"/>
  <c r="G17" i="1" s="1"/>
  <c r="G19" i="1" s="1"/>
</calcChain>
</file>

<file path=xl/sharedStrings.xml><?xml version="1.0" encoding="utf-8"?>
<sst xmlns="http://schemas.openxmlformats.org/spreadsheetml/2006/main" count="41" uniqueCount="35">
  <si>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</si>
  <si>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</si>
  <si>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</si>
  <si>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</si>
  <si>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</si>
  <si>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</si>
  <si>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</si>
  <si>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</si>
  <si>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</si>
  <si>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</si>
  <si>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</si>
  <si>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</si>
  <si>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</si>
  <si>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</si>
  <si>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</si>
  <si>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</si>
  <si>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</si>
  <si>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</si>
  <si>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</si>
  <si>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</si>
  <si>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</si>
  <si>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Immediate</t>
  </si>
  <si>
    <t>NOS</t>
  </si>
  <si>
    <t>DAYS</t>
  </si>
  <si>
    <t>SFT</t>
  </si>
  <si>
    <t>75% Advance</t>
  </si>
  <si>
    <t>ARI-CHR-39165 Single Lever Sink Mixer with Swinging Spout on Upper Side (Wall Mounted Model) with Connecting Legs &amp; Wall Flanges </t>
  </si>
  <si>
    <t> OPP-CHR-15001PM Pillar Cock</t>
  </si>
  <si>
    <t>ALD-CHR-803AB 450mm Long Braided Hose with M10X1 Nipple, 15mm Nut, O-Ring &amp; Rubber Washer (Suitable for Basin Mixers) </t>
  </si>
  <si>
    <t> ALD-CHR-805B 450mm Long Braided Hoses with Two 15mm Nuts &amp; Rubber Washers without Nipple (Suitable for Geysers)</t>
  </si>
  <si>
    <t>Transport Charges</t>
  </si>
  <si>
    <t>Y.M.ENTERPRISES</t>
  </si>
  <si>
    <t>J.M BATH SOLUTIONS</t>
  </si>
  <si>
    <t>After Delivery</t>
  </si>
  <si>
    <t>Comparative for Safal PR TFSCPL-24-25-00274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</si>
</sst>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 applyProtection="1">
      <alignment vertical="center" wrapText="1"/>
    </xf>
    <xf numFmtId="0" fontId="2" fillId="5" borderId="1" xfId="0" applyNumberFormat="1" applyFont="1" applyFill="1" applyBorder="1" applyAlignment="1" applyProtection="1">
      <alignment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7" workbookViewId="0">
      <selection activeCell="C24" sqref="C24:I24"/>
    </sheetView>
  </sheetViews>
  <sheetFormatPr defaultColWidth="8.7109375" defaultRowHeight="12" x14ac:dyDescent="0.2"/>
  <cols>
    <col min="1" max="1" width="5.140625" style="3" bestFit="1" customWidth="1"/>
    <col min="2" max="2" width="53.85546875" style="3" bestFit="1" customWidth="1"/>
    <col min="3" max="3" width="3.85546875" style="3" bestFit="1" customWidth="1"/>
    <col min="4" max="4" width="4.5703125" style="3" bestFit="1" customWidth="1"/>
    <col min="5" max="5" width="8.85546875" style="3" customWidth="1"/>
    <col min="6" max="6" width="10.140625" style="3" bestFit="1" customWidth="1"/>
    <col min="7" max="7" width="10.28515625" style="3" bestFit="1" customWidth="1"/>
    <col min="8" max="9" width="10.140625" style="3" bestFit="1" customWidth="1"/>
    <col min="10" max="16384" width="8.7109375" style="3"/>
  </cols>
  <sheetData>
    <row r="1" spans="1:9" x14ac:dyDescent="0.2">
      <c r="A1" s="26" t="s">
        <v>17</v>
      </c>
      <c r="B1" s="27"/>
      <c r="C1" s="27"/>
      <c r="D1" s="27"/>
      <c r="E1" s="27"/>
      <c r="F1" s="27"/>
      <c r="G1" s="27"/>
      <c r="H1" s="1" t="s">
        <v>18</v>
      </c>
      <c r="I1" s="2">
        <v>45533</v>
      </c>
    </row>
    <row r="2" spans="1:9" x14ac:dyDescent="0.2">
      <c r="A2" s="28"/>
      <c r="B2" s="28"/>
      <c r="C2" s="28"/>
      <c r="D2" s="28"/>
      <c r="E2" s="28"/>
      <c r="F2" s="28"/>
      <c r="G2" s="28"/>
      <c r="H2" s="28"/>
      <c r="I2" s="28"/>
    </row>
    <row r="3" spans="1:9" x14ac:dyDescent="0.2">
      <c r="A3" s="29" t="s">
        <v>34</v>
      </c>
      <c r="B3" s="29"/>
      <c r="C3" s="29"/>
      <c r="D3" s="29"/>
      <c r="E3" s="29"/>
      <c r="F3" s="29"/>
      <c r="G3" s="29"/>
      <c r="H3" s="29"/>
      <c r="I3" s="29"/>
    </row>
    <row r="4" spans="1:9" ht="12" customHeight="1" x14ac:dyDescent="0.2">
      <c r="A4" s="31"/>
      <c r="B4" s="32"/>
      <c r="C4" s="32"/>
      <c r="D4" s="32"/>
      <c r="E4" s="33"/>
      <c r="F4" s="30" t="s">
        <v>32</v>
      </c>
      <c r="G4" s="30"/>
      <c r="H4" s="30" t="s">
        <v>31</v>
      </c>
      <c r="I4" s="30"/>
    </row>
    <row r="5" spans="1:9" x14ac:dyDescent="0.2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5</v>
      </c>
      <c r="I5" s="21" t="s">
        <v>6</v>
      </c>
    </row>
    <row r="6" spans="1:9" ht="33.75" customHeight="1" x14ac:dyDescent="0.2">
      <c r="A6" s="4">
        <v>1</v>
      </c>
      <c r="B6" s="22" t="s">
        <v>26</v>
      </c>
      <c r="C6" s="23">
        <v>4</v>
      </c>
      <c r="D6" s="23" t="s">
        <v>22</v>
      </c>
      <c r="E6" s="7">
        <v>0.18</v>
      </c>
      <c r="F6" s="18">
        <v>4300</v>
      </c>
      <c r="G6" s="19">
        <f>C6*F6</f>
        <v>17200</v>
      </c>
      <c r="H6" s="18">
        <v>4190</v>
      </c>
      <c r="I6" s="19">
        <f>C6*H6</f>
        <v>16760</v>
      </c>
    </row>
    <row r="7" spans="1:9" ht="33.75" customHeight="1" x14ac:dyDescent="0.2">
      <c r="A7" s="4">
        <v>2</v>
      </c>
      <c r="B7" s="22" t="s">
        <v>27</v>
      </c>
      <c r="C7" s="23">
        <v>3</v>
      </c>
      <c r="D7" s="23" t="s">
        <v>23</v>
      </c>
      <c r="E7" s="7">
        <v>0.18</v>
      </c>
      <c r="F7" s="18">
        <v>1920</v>
      </c>
      <c r="G7" s="19">
        <f>C7*F7</f>
        <v>5760</v>
      </c>
      <c r="H7" s="18">
        <v>1905</v>
      </c>
      <c r="I7" s="19">
        <f>C7*H7</f>
        <v>5715</v>
      </c>
    </row>
    <row r="8" spans="1:9" ht="33.75" customHeight="1" x14ac:dyDescent="0.2">
      <c r="A8" s="4">
        <v>3</v>
      </c>
      <c r="B8" s="22" t="s">
        <v>28</v>
      </c>
      <c r="C8" s="23">
        <v>10</v>
      </c>
      <c r="D8" s="23" t="s">
        <v>24</v>
      </c>
      <c r="E8" s="7">
        <v>0.18</v>
      </c>
      <c r="F8" s="18">
        <v>210</v>
      </c>
      <c r="G8" s="19">
        <f>C8*F8</f>
        <v>2100</v>
      </c>
      <c r="H8" s="18">
        <v>215</v>
      </c>
      <c r="I8" s="19">
        <f>C8*H8</f>
        <v>2150</v>
      </c>
    </row>
    <row r="9" spans="1:9" ht="33.75" customHeight="1" x14ac:dyDescent="0.2">
      <c r="A9" s="4">
        <v>4</v>
      </c>
      <c r="B9" s="22" t="s">
        <v>29</v>
      </c>
      <c r="C9" s="23">
        <v>5</v>
      </c>
      <c r="D9" s="23" t="s">
        <v>22</v>
      </c>
      <c r="E9" s="7">
        <v>0.18</v>
      </c>
      <c r="F9" s="18">
        <v>250</v>
      </c>
      <c r="G9" s="19">
        <f>C9*F9</f>
        <v>1250</v>
      </c>
      <c r="H9" s="18">
        <v>253</v>
      </c>
      <c r="I9" s="19">
        <f>C9*H9</f>
        <v>1265</v>
      </c>
    </row>
    <row r="10" spans="1:9" ht="33.75" customHeight="1" x14ac:dyDescent="0.2">
      <c r="A10" s="4">
        <v>5</v>
      </c>
      <c r="B10" s="22" t="s">
        <v>30</v>
      </c>
      <c r="C10" s="23">
        <v>1</v>
      </c>
      <c r="D10" s="23" t="s">
        <v>22</v>
      </c>
      <c r="E10" s="7">
        <v>0.18</v>
      </c>
      <c r="F10" s="18">
        <v>500</v>
      </c>
      <c r="G10" s="19">
        <f>C10*F10</f>
        <v>500</v>
      </c>
      <c r="H10" s="18">
        <v>0</v>
      </c>
      <c r="I10" s="19">
        <f>C10*H10</f>
        <v>0</v>
      </c>
    </row>
    <row r="11" spans="1:9" x14ac:dyDescent="0.2">
      <c r="A11" s="4"/>
      <c r="B11" s="8"/>
      <c r="C11" s="5"/>
      <c r="D11" s="6"/>
      <c r="E11" s="7"/>
      <c r="F11" s="18"/>
      <c r="G11" s="19"/>
      <c r="H11" s="18"/>
      <c r="I11" s="19"/>
    </row>
    <row r="12" spans="1:9" x14ac:dyDescent="0.2">
      <c r="A12" s="4"/>
      <c r="B12" s="10" t="s">
        <v>20</v>
      </c>
      <c r="C12" s="5"/>
      <c r="D12" s="6"/>
      <c r="E12" s="19">
        <f>SUM(G6:G9)</f>
        <v>26310</v>
      </c>
      <c r="F12" s="19"/>
      <c r="G12" s="19">
        <f>SUM(G6:G11)</f>
        <v>26810</v>
      </c>
      <c r="H12" s="19"/>
      <c r="I12" s="19">
        <f>SUM(I6:I11)</f>
        <v>25890</v>
      </c>
    </row>
    <row r="13" spans="1:9" x14ac:dyDescent="0.2">
      <c r="A13" s="1"/>
      <c r="B13" s="11" t="s">
        <v>19</v>
      </c>
      <c r="C13" s="1"/>
      <c r="D13" s="1"/>
      <c r="E13" s="34">
        <v>0.2</v>
      </c>
      <c r="F13" s="20"/>
      <c r="G13" s="18">
        <f>E12*20%</f>
        <v>5262</v>
      </c>
      <c r="H13" s="20"/>
      <c r="I13" s="18">
        <f>I12*H13</f>
        <v>0</v>
      </c>
    </row>
    <row r="14" spans="1:9" x14ac:dyDescent="0.2">
      <c r="A14" s="1"/>
      <c r="B14" s="11" t="s">
        <v>7</v>
      </c>
      <c r="C14" s="1"/>
      <c r="D14" s="1"/>
      <c r="E14" s="1"/>
      <c r="F14" s="19"/>
      <c r="G14" s="19">
        <f>G12-G13</f>
        <v>21548</v>
      </c>
      <c r="H14" s="19"/>
      <c r="I14" s="19">
        <f>I12-I13</f>
        <v>25890</v>
      </c>
    </row>
    <row r="15" spans="1:9" x14ac:dyDescent="0.2">
      <c r="A15" s="1"/>
      <c r="B15" s="11" t="s">
        <v>8</v>
      </c>
      <c r="C15" s="1"/>
      <c r="D15" s="1"/>
      <c r="E15" s="1"/>
      <c r="F15" s="19"/>
      <c r="G15" s="19">
        <f>F15*5/100</f>
        <v>0</v>
      </c>
      <c r="H15" s="19"/>
      <c r="I15" s="19">
        <f>H15*5/100</f>
        <v>0</v>
      </c>
    </row>
    <row r="16" spans="1:9" x14ac:dyDescent="0.2">
      <c r="A16" s="1"/>
      <c r="B16" s="11" t="s">
        <v>9</v>
      </c>
      <c r="C16" s="1"/>
      <c r="D16" s="1"/>
      <c r="E16" s="1"/>
      <c r="F16" s="19"/>
      <c r="G16" s="19">
        <f>F16*12%</f>
        <v>0</v>
      </c>
      <c r="H16" s="19"/>
      <c r="I16" s="19">
        <f>H16*12%</f>
        <v>0</v>
      </c>
    </row>
    <row r="17" spans="1:9" x14ac:dyDescent="0.2">
      <c r="A17" s="1"/>
      <c r="B17" s="11" t="s">
        <v>10</v>
      </c>
      <c r="C17" s="1"/>
      <c r="D17" s="1"/>
      <c r="E17" s="1"/>
      <c r="F17" s="19">
        <f>G14</f>
        <v>21548</v>
      </c>
      <c r="G17" s="19">
        <f>F17*18%</f>
        <v>3878.64</v>
      </c>
      <c r="H17" s="19">
        <f>I14</f>
        <v>25890</v>
      </c>
      <c r="I17" s="19">
        <f>H17*18%</f>
        <v>4660.2</v>
      </c>
    </row>
    <row r="18" spans="1:9" x14ac:dyDescent="0.2">
      <c r="A18" s="1"/>
      <c r="B18" s="11" t="s">
        <v>11</v>
      </c>
      <c r="C18" s="1"/>
      <c r="D18" s="1"/>
      <c r="E18" s="1"/>
      <c r="F18" s="19"/>
      <c r="G18" s="19">
        <f>F18*28%</f>
        <v>0</v>
      </c>
      <c r="H18" s="19"/>
      <c r="I18" s="19">
        <f>H18*28%</f>
        <v>0</v>
      </c>
    </row>
    <row r="19" spans="1:9" x14ac:dyDescent="0.2">
      <c r="A19" s="1"/>
      <c r="B19" s="11" t="s">
        <v>12</v>
      </c>
      <c r="C19" s="1"/>
      <c r="D19" s="1"/>
      <c r="E19" s="1"/>
      <c r="F19" s="19"/>
      <c r="G19" s="19">
        <f>SUM(G14:G18)</f>
        <v>25426.639999999999</v>
      </c>
      <c r="H19" s="19"/>
      <c r="I19" s="19">
        <f>SUM(I14:I18)</f>
        <v>30550.2</v>
      </c>
    </row>
    <row r="20" spans="1:9" x14ac:dyDescent="0.2">
      <c r="A20" s="1"/>
      <c r="B20" s="11" t="s">
        <v>13</v>
      </c>
      <c r="C20" s="1"/>
      <c r="D20" s="1"/>
      <c r="E20" s="1"/>
      <c r="F20" s="1"/>
      <c r="G20" s="1"/>
      <c r="H20" s="12"/>
      <c r="I20" s="9"/>
    </row>
    <row r="21" spans="1:9" x14ac:dyDescent="0.2">
      <c r="A21" s="5"/>
      <c r="B21" s="13"/>
      <c r="C21" s="14"/>
      <c r="D21" s="14"/>
      <c r="E21" s="14"/>
      <c r="F21" s="14"/>
      <c r="G21" s="14"/>
      <c r="H21" s="15"/>
      <c r="I21" s="15"/>
    </row>
    <row r="22" spans="1:9" x14ac:dyDescent="0.2">
      <c r="A22" s="5"/>
      <c r="B22" s="13" t="s">
        <v>14</v>
      </c>
      <c r="C22" s="14"/>
      <c r="D22" s="14"/>
      <c r="E22" s="14"/>
      <c r="F22" s="25" t="s">
        <v>21</v>
      </c>
      <c r="G22" s="25"/>
      <c r="H22" s="25" t="s">
        <v>21</v>
      </c>
      <c r="I22" s="25"/>
    </row>
    <row r="23" spans="1:9" x14ac:dyDescent="0.2">
      <c r="A23" s="5"/>
      <c r="B23" s="13" t="s">
        <v>15</v>
      </c>
      <c r="C23" s="14"/>
      <c r="D23" s="14"/>
      <c r="E23" s="14"/>
      <c r="F23" s="25" t="s">
        <v>25</v>
      </c>
      <c r="G23" s="25"/>
      <c r="H23" s="25" t="s">
        <v>33</v>
      </c>
      <c r="I23" s="25"/>
    </row>
    <row r="24" spans="1:9" x14ac:dyDescent="0.2">
      <c r="A24" s="5"/>
      <c r="B24" s="13" t="s">
        <v>16</v>
      </c>
      <c r="C24" s="24" t="s">
        <v>32</v>
      </c>
      <c r="D24" s="24"/>
      <c r="E24" s="24"/>
      <c r="F24" s="24"/>
      <c r="G24" s="24"/>
      <c r="H24" s="24"/>
      <c r="I24" s="24"/>
    </row>
    <row r="25" spans="1:9" x14ac:dyDescent="0.2">
      <c r="A25" s="16"/>
      <c r="B25" s="17"/>
      <c r="C25" s="17"/>
      <c r="D25" s="17"/>
      <c r="E25" s="17"/>
      <c r="F25" s="17"/>
      <c r="G25" s="17"/>
      <c r="H25" s="17"/>
      <c r="I25" s="17"/>
    </row>
  </sheetData>
  <mergeCells count="11">
    <mergeCell ref="A1:G1"/>
    <mergeCell ref="A2:I2"/>
    <mergeCell ref="A3:I3"/>
    <mergeCell ref="F4:G4"/>
    <mergeCell ref="H4:I4"/>
    <mergeCell ref="A4:E4"/>
    <mergeCell ref="C24:I24"/>
    <mergeCell ref="F22:G22"/>
    <mergeCell ref="H22:I22"/>
    <mergeCell ref="F23:G23"/>
    <mergeCell ref="H23:I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2024-08-29T11:28:42Z</dcterms:modified>
</cp:coreProperties>
</file>