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11" sheetId="1" r:id="rId1"/>
  </sheets>
  <definedNames>
    <definedName name="_xlnm._FilterDatabase" localSheetId="0" hidden="1">'111'!$A$5:$K$5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6" i="1"/>
  <c r="I11" i="1"/>
  <c r="G36" i="1" l="1"/>
  <c r="I36" i="1"/>
  <c r="G35" i="1"/>
  <c r="I35" i="1"/>
  <c r="G9" i="1"/>
  <c r="I9" i="1"/>
  <c r="I7" i="1"/>
  <c r="I8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6" i="1"/>
  <c r="A7" i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I38" i="1"/>
  <c r="I40" i="1" s="1"/>
  <c r="I44" i="1"/>
  <c r="I42" i="1"/>
  <c r="I41" i="1"/>
  <c r="H43" i="1" l="1"/>
  <c r="I43" i="1" s="1"/>
  <c r="I45" i="1" s="1"/>
  <c r="K38" i="1"/>
  <c r="G38" i="1"/>
  <c r="G41" i="1" l="1"/>
  <c r="K41" i="1"/>
  <c r="G42" i="1"/>
  <c r="K42" i="1"/>
  <c r="G44" i="1"/>
  <c r="K44" i="1"/>
  <c r="K40" i="1" l="1"/>
  <c r="G40" i="1"/>
  <c r="F43" i="1" l="1"/>
  <c r="J43" i="1"/>
  <c r="K43" i="1" s="1"/>
  <c r="K45" i="1" s="1"/>
  <c r="G43" i="1" l="1"/>
  <c r="G45" i="1" s="1"/>
</calcChain>
</file>

<file path=xl/sharedStrings.xml><?xml version="1.0" encoding="utf-8"?>
<sst xmlns="http://schemas.openxmlformats.org/spreadsheetml/2006/main" count="97" uniqueCount="65">
  <si>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</si>
  <si>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</si>
  <si>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</si>
  <si>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</si>
  <si>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</si>
  <si>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</si>
  <si>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</si>
  <si>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</si>
  <si>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</si>
  <si>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</si>
  <si>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</si>
  <si>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</si>
  <si>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</si>
  <si>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</si>
  <si>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</si>
  <si>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</si>
  <si>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</si>
  <si>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</si>
  <si>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</si>
  <si>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</si>
  <si>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</si>
  <si>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</si>
  <si>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75% Advance</t>
  </si>
  <si>
    <t>Comparative for Safal PR TFSCPL-24-25-00111</t>
  </si>
  <si>
    <t>Yashvas Interiors</t>
  </si>
  <si>
    <t>Balbant Kumar</t>
  </si>
  <si>
    <t>Best Enterprises</t>
  </si>
  <si>
    <t>Corian top wooden with laminate storage front counter need to cut the size of 950x750mm for to be placed display chiller</t>
  </si>
  <si>
    <t>Providing and fixing 19mm ply with laminate finish at two sides of display chiller 36"x37"</t>
  </si>
  <si>
    <t>Providing and fixing storage rack  and door with 19mm plywood with laminate finish size -(17x34" - 1no, 28x34" - 2) , Laminate - 40', Plywood -22'</t>
  </si>
  <si>
    <t>Corian re polish of front and back counter tops</t>
  </si>
  <si>
    <t>Providing and fixing laminate on existing laminate ( Yellow,green &amp; white col col)</t>
  </si>
  <si>
    <t>Make cutout on corian top couter the size of 36"x24" for table top bain-marie placing</t>
  </si>
  <si>
    <t>After cutout for bain-marie to be finished at 3 sides with ply &amp; laminate size - 3'x2'x3'</t>
  </si>
  <si>
    <t>Providing &amp; fixing  19 mm ply with laminate finish partition at front side for dosa tawa area 50" x17"x 3" ( laminate at two sides)</t>
  </si>
  <si>
    <t>Providing &amp; fixing counter top with storage and  shutters for Placing  dosa Tawa ( 19mm plywood with laminate) 50" x 37" x 37"</t>
  </si>
  <si>
    <t>Provide and fixing  white col corian for counter top - 6 mm, 130"x38"</t>
  </si>
  <si>
    <t xml:space="preserve">Providing and fixing 12 mm plywood on wall glass </t>
  </si>
  <si>
    <t>Providing and fixing side partition 19mm plywood with laminate finish 37"x36"x 3"</t>
  </si>
  <si>
    <t>Make plywood with laminate finish poles 2 nos ( 4" x 4" x90")</t>
  </si>
  <si>
    <t>Make plywood with laminate finish supports to be taken from side wall and mother slab of wooden pillers for lights and TV, Size - 130" x 4 " x 4" - 4 nos, 102" x 4" x 4" - 4 nos</t>
  </si>
  <si>
    <t xml:space="preserve">Providing and fixing 12 mm plywood with laminate finish at front side counter  size - 130"x20" - 1 no ( laminate on one side only ) </t>
  </si>
  <si>
    <t>Back counter corian top polishing</t>
  </si>
  <si>
    <t>12 mm toughened glass with polished for bainmarie covering (3'.6"X 12" - 2 Nos,15"x12" - 2 nos )</t>
  </si>
  <si>
    <t>Providing &amp; fixing Flexxible plywoode for curve shap 60'</t>
  </si>
  <si>
    <t>Providing &amp; fixing corian at top of flexi plywood</t>
  </si>
  <si>
    <t>Idli.com Sinage</t>
  </si>
  <si>
    <t>SFT</t>
  </si>
  <si>
    <t>no</t>
  </si>
  <si>
    <t>Nos</t>
  </si>
  <si>
    <t>nos</t>
  </si>
  <si>
    <t>Sft</t>
  </si>
  <si>
    <t>2.5 sqmm single core cable</t>
  </si>
  <si>
    <t>1.5 sqmm single core cable</t>
  </si>
  <si>
    <t>15 Amp 6 mod legrand brand switch &amp; socket</t>
  </si>
  <si>
    <t>3 Plus One camera cable</t>
  </si>
  <si>
    <t>Single phase Legrand industrial socket</t>
  </si>
  <si>
    <t xml:space="preserve">LED round 12w ceiling lights </t>
  </si>
  <si>
    <t>1" Metal contitude</t>
  </si>
  <si>
    <t>Metal spiral hose</t>
  </si>
  <si>
    <t>mtr</t>
  </si>
  <si>
    <t>6 Modular box with seat</t>
  </si>
  <si>
    <t>Labour Charges</t>
  </si>
  <si>
    <t>Dismantling the existing partition</t>
  </si>
  <si>
    <t>15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</si>
</sst>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3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164" fontId="2" fillId="5" borderId="1" xfId="3" applyFont="1" applyFill="1" applyBorder="1" applyAlignment="1" applyProtection="1">
      <alignment horizontal="center" vertical="center" wrapText="1"/>
    </xf>
    <xf numFmtId="43" fontId="2" fillId="0" borderId="0" xfId="0" applyNumberFormat="1" applyFont="1"/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">
    <cellStyle name="Comma" xfId="1" builtinId="3"/>
    <cellStyle name="Comma 2 3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17" workbookViewId="0">
      <selection activeCell="G27" sqref="G27:G36"/>
    </sheetView>
  </sheetViews>
  <sheetFormatPr defaultColWidth="8.7265625" defaultRowHeight="12" x14ac:dyDescent="0.3"/>
  <cols>
    <col min="1" max="1" width="5.81640625" style="3" bestFit="1" customWidth="1"/>
    <col min="2" max="2" width="52" style="3" customWidth="1"/>
    <col min="3" max="3" width="6.453125" style="3" bestFit="1" customWidth="1"/>
    <col min="4" max="4" width="5.1796875" style="3" bestFit="1" customWidth="1"/>
    <col min="5" max="5" width="4.1796875" style="3" bestFit="1" customWidth="1"/>
    <col min="6" max="6" width="9.36328125" style="3" bestFit="1" customWidth="1"/>
    <col min="7" max="9" width="11.26953125" style="3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2" x14ac:dyDescent="0.3">
      <c r="A1" s="31" t="s">
        <v>17</v>
      </c>
      <c r="B1" s="32"/>
      <c r="C1" s="32"/>
      <c r="D1" s="32"/>
      <c r="E1" s="32"/>
      <c r="F1" s="32"/>
      <c r="G1" s="32"/>
      <c r="H1" s="32"/>
      <c r="I1" s="33"/>
      <c r="J1" s="1" t="s">
        <v>18</v>
      </c>
      <c r="K1" s="2">
        <v>45502</v>
      </c>
    </row>
    <row r="2" spans="1:12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x14ac:dyDescent="0.3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x14ac:dyDescent="0.3">
      <c r="A4" s="36"/>
      <c r="B4" s="37"/>
      <c r="C4" s="37"/>
      <c r="D4" s="37"/>
      <c r="E4" s="38"/>
      <c r="F4" s="35" t="s">
        <v>24</v>
      </c>
      <c r="G4" s="35"/>
      <c r="H4" s="35" t="s">
        <v>26</v>
      </c>
      <c r="I4" s="35"/>
      <c r="J4" s="35" t="s">
        <v>25</v>
      </c>
      <c r="K4" s="35"/>
    </row>
    <row r="5" spans="1:12" x14ac:dyDescent="0.3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  <c r="J5" s="21" t="s">
        <v>5</v>
      </c>
      <c r="K5" s="21" t="s">
        <v>6</v>
      </c>
    </row>
    <row r="6" spans="1:12" ht="24" x14ac:dyDescent="0.3">
      <c r="A6" s="4">
        <v>1</v>
      </c>
      <c r="B6" s="22" t="s">
        <v>27</v>
      </c>
      <c r="C6" s="5">
        <v>1</v>
      </c>
      <c r="D6" s="6" t="s">
        <v>19</v>
      </c>
      <c r="E6" s="7">
        <v>0.18</v>
      </c>
      <c r="F6" s="18">
        <v>8500</v>
      </c>
      <c r="G6" s="19">
        <f>C6*F6</f>
        <v>8500</v>
      </c>
      <c r="H6" s="18">
        <v>10500</v>
      </c>
      <c r="I6" s="19">
        <f>C6*H6</f>
        <v>10500</v>
      </c>
      <c r="J6" s="18">
        <v>10200</v>
      </c>
      <c r="K6" s="19">
        <f>C6*J6</f>
        <v>10200</v>
      </c>
    </row>
    <row r="7" spans="1:12" ht="24" x14ac:dyDescent="0.3">
      <c r="A7" s="4">
        <f>A6+1</f>
        <v>2</v>
      </c>
      <c r="B7" s="22" t="s">
        <v>28</v>
      </c>
      <c r="C7" s="5">
        <v>2</v>
      </c>
      <c r="D7" s="6" t="s">
        <v>19</v>
      </c>
      <c r="E7" s="7">
        <v>0.18</v>
      </c>
      <c r="F7" s="18">
        <v>6000</v>
      </c>
      <c r="G7" s="19">
        <f t="shared" ref="G7:G34" si="0">C7*F7</f>
        <v>12000</v>
      </c>
      <c r="H7" s="18">
        <v>9000</v>
      </c>
      <c r="I7" s="19">
        <f t="shared" ref="I7:I34" si="1">C7*H7</f>
        <v>18000</v>
      </c>
      <c r="J7" s="18">
        <v>7200</v>
      </c>
      <c r="K7" s="19">
        <f t="shared" ref="K7:K36" si="2">C7*J7</f>
        <v>14400</v>
      </c>
    </row>
    <row r="8" spans="1:12" ht="24" x14ac:dyDescent="0.3">
      <c r="A8" s="4">
        <f t="shared" ref="A8:A34" si="3">A7+1</f>
        <v>3</v>
      </c>
      <c r="B8" s="23" t="s">
        <v>29</v>
      </c>
      <c r="C8" s="5">
        <v>3</v>
      </c>
      <c r="D8" s="6" t="s">
        <v>19</v>
      </c>
      <c r="E8" s="7">
        <v>0.18</v>
      </c>
      <c r="F8" s="18">
        <v>19500</v>
      </c>
      <c r="G8" s="19">
        <f t="shared" si="0"/>
        <v>58500</v>
      </c>
      <c r="H8" s="18">
        <v>22000</v>
      </c>
      <c r="I8" s="19">
        <f t="shared" si="1"/>
        <v>66000</v>
      </c>
      <c r="J8" s="18">
        <v>23400</v>
      </c>
      <c r="K8" s="19">
        <f t="shared" si="2"/>
        <v>70200</v>
      </c>
    </row>
    <row r="9" spans="1:12" x14ac:dyDescent="0.3">
      <c r="A9" s="4">
        <f t="shared" si="3"/>
        <v>4</v>
      </c>
      <c r="B9" s="23" t="s">
        <v>30</v>
      </c>
      <c r="C9" s="5">
        <v>1</v>
      </c>
      <c r="D9" s="6" t="s">
        <v>19</v>
      </c>
      <c r="E9" s="7">
        <v>0.18</v>
      </c>
      <c r="F9" s="18">
        <v>12000</v>
      </c>
      <c r="G9" s="19">
        <f t="shared" ref="G9" si="4">C9*F9</f>
        <v>12000</v>
      </c>
      <c r="H9" s="18">
        <v>21000</v>
      </c>
      <c r="I9" s="19">
        <f t="shared" ref="I9" si="5">C9*H9</f>
        <v>21000</v>
      </c>
      <c r="J9" s="18">
        <v>14400</v>
      </c>
      <c r="K9" s="19">
        <f t="shared" si="2"/>
        <v>14400</v>
      </c>
    </row>
    <row r="10" spans="1:12" ht="24" x14ac:dyDescent="0.3">
      <c r="A10" s="4">
        <f t="shared" ref="A10" si="6">A9+1</f>
        <v>5</v>
      </c>
      <c r="B10" s="22" t="s">
        <v>31</v>
      </c>
      <c r="C10" s="24">
        <v>300</v>
      </c>
      <c r="D10" s="25" t="s">
        <v>47</v>
      </c>
      <c r="E10" s="7">
        <v>0.18</v>
      </c>
      <c r="F10" s="18">
        <v>350</v>
      </c>
      <c r="G10" s="19">
        <f t="shared" si="0"/>
        <v>105000</v>
      </c>
      <c r="H10" s="18">
        <v>400</v>
      </c>
      <c r="I10" s="19">
        <f t="shared" si="1"/>
        <v>120000</v>
      </c>
      <c r="J10" s="18">
        <v>420</v>
      </c>
      <c r="K10" s="19">
        <f t="shared" si="2"/>
        <v>126000</v>
      </c>
    </row>
    <row r="11" spans="1:12" ht="24" x14ac:dyDescent="0.3">
      <c r="A11" s="4">
        <f t="shared" si="3"/>
        <v>6</v>
      </c>
      <c r="B11" s="22" t="s">
        <v>32</v>
      </c>
      <c r="C11" s="24">
        <v>1</v>
      </c>
      <c r="D11" s="25" t="s">
        <v>48</v>
      </c>
      <c r="E11" s="7">
        <v>0.18</v>
      </c>
      <c r="F11" s="18">
        <v>8500</v>
      </c>
      <c r="G11" s="19">
        <f t="shared" si="0"/>
        <v>8500</v>
      </c>
      <c r="H11" s="18">
        <v>12500</v>
      </c>
      <c r="I11" s="19">
        <f t="shared" si="1"/>
        <v>12500</v>
      </c>
      <c r="J11" s="18">
        <v>10200</v>
      </c>
      <c r="K11" s="19">
        <f t="shared" si="2"/>
        <v>10200</v>
      </c>
    </row>
    <row r="12" spans="1:12" ht="24" x14ac:dyDescent="0.3">
      <c r="A12" s="4">
        <f t="shared" si="3"/>
        <v>7</v>
      </c>
      <c r="B12" s="22" t="s">
        <v>33</v>
      </c>
      <c r="C12" s="24">
        <v>1</v>
      </c>
      <c r="D12" s="25" t="s">
        <v>49</v>
      </c>
      <c r="E12" s="7">
        <v>0.18</v>
      </c>
      <c r="F12" s="18">
        <v>16000</v>
      </c>
      <c r="G12" s="19">
        <f t="shared" si="0"/>
        <v>16000</v>
      </c>
      <c r="H12" s="18">
        <v>18000</v>
      </c>
      <c r="I12" s="19">
        <f t="shared" si="1"/>
        <v>18000</v>
      </c>
      <c r="J12" s="18">
        <v>19200</v>
      </c>
      <c r="K12" s="19">
        <f t="shared" si="2"/>
        <v>19200</v>
      </c>
    </row>
    <row r="13" spans="1:12" ht="24" x14ac:dyDescent="0.3">
      <c r="A13" s="4">
        <f t="shared" si="3"/>
        <v>8</v>
      </c>
      <c r="B13" s="22" t="s">
        <v>34</v>
      </c>
      <c r="C13" s="24">
        <v>1</v>
      </c>
      <c r="D13" s="25" t="s">
        <v>50</v>
      </c>
      <c r="E13" s="7">
        <v>0.18</v>
      </c>
      <c r="F13" s="18">
        <v>12500</v>
      </c>
      <c r="G13" s="19">
        <f t="shared" si="0"/>
        <v>12500</v>
      </c>
      <c r="H13" s="18">
        <v>13500</v>
      </c>
      <c r="I13" s="19">
        <f t="shared" si="1"/>
        <v>13500</v>
      </c>
      <c r="J13" s="18">
        <v>15000</v>
      </c>
      <c r="K13" s="19">
        <f t="shared" si="2"/>
        <v>15000</v>
      </c>
    </row>
    <row r="14" spans="1:12" ht="24" x14ac:dyDescent="0.3">
      <c r="A14" s="4">
        <f t="shared" si="3"/>
        <v>9</v>
      </c>
      <c r="B14" s="22" t="s">
        <v>35</v>
      </c>
      <c r="C14" s="24">
        <v>1</v>
      </c>
      <c r="D14" s="25" t="s">
        <v>48</v>
      </c>
      <c r="E14" s="7">
        <v>0.18</v>
      </c>
      <c r="F14" s="18">
        <v>32000</v>
      </c>
      <c r="G14" s="19">
        <f t="shared" si="0"/>
        <v>32000</v>
      </c>
      <c r="H14" s="18">
        <v>33000</v>
      </c>
      <c r="I14" s="19">
        <f t="shared" si="1"/>
        <v>33000</v>
      </c>
      <c r="J14" s="18">
        <v>38400</v>
      </c>
      <c r="K14" s="19">
        <f t="shared" si="2"/>
        <v>38400</v>
      </c>
    </row>
    <row r="15" spans="1:12" x14ac:dyDescent="0.3">
      <c r="A15" s="4">
        <f t="shared" si="3"/>
        <v>10</v>
      </c>
      <c r="B15" s="22" t="s">
        <v>36</v>
      </c>
      <c r="C15" s="24">
        <v>1</v>
      </c>
      <c r="D15" s="25" t="s">
        <v>48</v>
      </c>
      <c r="E15" s="7">
        <v>0.18</v>
      </c>
      <c r="F15" s="18">
        <v>38000</v>
      </c>
      <c r="G15" s="19">
        <f t="shared" si="0"/>
        <v>38000</v>
      </c>
      <c r="H15" s="18">
        <v>39000</v>
      </c>
      <c r="I15" s="19">
        <f t="shared" si="1"/>
        <v>39000</v>
      </c>
      <c r="J15" s="18">
        <v>45600</v>
      </c>
      <c r="K15" s="19">
        <f t="shared" si="2"/>
        <v>45600</v>
      </c>
      <c r="L15" s="28"/>
    </row>
    <row r="16" spans="1:12" x14ac:dyDescent="0.3">
      <c r="A16" s="4">
        <f t="shared" si="3"/>
        <v>11</v>
      </c>
      <c r="B16" s="23" t="s">
        <v>37</v>
      </c>
      <c r="C16" s="26">
        <v>100</v>
      </c>
      <c r="D16" s="27" t="s">
        <v>51</v>
      </c>
      <c r="E16" s="7">
        <v>0.18</v>
      </c>
      <c r="F16" s="18">
        <v>250</v>
      </c>
      <c r="G16" s="19">
        <f t="shared" si="0"/>
        <v>25000</v>
      </c>
      <c r="H16" s="18">
        <v>300</v>
      </c>
      <c r="I16" s="19">
        <f t="shared" si="1"/>
        <v>30000</v>
      </c>
      <c r="J16" s="18">
        <v>300</v>
      </c>
      <c r="K16" s="19">
        <f t="shared" si="2"/>
        <v>30000</v>
      </c>
    </row>
    <row r="17" spans="1:11" ht="24" x14ac:dyDescent="0.3">
      <c r="A17" s="4">
        <f t="shared" si="3"/>
        <v>12</v>
      </c>
      <c r="B17" s="22" t="s">
        <v>38</v>
      </c>
      <c r="C17" s="24">
        <v>1</v>
      </c>
      <c r="D17" s="25" t="s">
        <v>48</v>
      </c>
      <c r="E17" s="7">
        <v>0.18</v>
      </c>
      <c r="F17" s="18">
        <v>9000</v>
      </c>
      <c r="G17" s="19">
        <f t="shared" si="0"/>
        <v>9000</v>
      </c>
      <c r="H17" s="18">
        <v>10000</v>
      </c>
      <c r="I17" s="19">
        <f t="shared" si="1"/>
        <v>10000</v>
      </c>
      <c r="J17" s="18">
        <v>10800</v>
      </c>
      <c r="K17" s="19">
        <f t="shared" si="2"/>
        <v>10800</v>
      </c>
    </row>
    <row r="18" spans="1:11" x14ac:dyDescent="0.3">
      <c r="A18" s="4">
        <f t="shared" si="3"/>
        <v>13</v>
      </c>
      <c r="B18" s="22" t="s">
        <v>39</v>
      </c>
      <c r="C18" s="24">
        <v>1</v>
      </c>
      <c r="D18" s="25" t="s">
        <v>48</v>
      </c>
      <c r="E18" s="7">
        <v>0.18</v>
      </c>
      <c r="F18" s="18">
        <v>24000</v>
      </c>
      <c r="G18" s="19">
        <f t="shared" si="0"/>
        <v>24000</v>
      </c>
      <c r="H18" s="18">
        <v>26000</v>
      </c>
      <c r="I18" s="19">
        <f t="shared" si="1"/>
        <v>26000</v>
      </c>
      <c r="J18" s="18">
        <v>28800</v>
      </c>
      <c r="K18" s="19">
        <f t="shared" si="2"/>
        <v>28800</v>
      </c>
    </row>
    <row r="19" spans="1:11" ht="36" x14ac:dyDescent="0.3">
      <c r="A19" s="4">
        <f t="shared" si="3"/>
        <v>14</v>
      </c>
      <c r="B19" s="22" t="s">
        <v>40</v>
      </c>
      <c r="C19" s="24">
        <v>8</v>
      </c>
      <c r="D19" s="25" t="s">
        <v>48</v>
      </c>
      <c r="E19" s="7">
        <v>0.18</v>
      </c>
      <c r="F19" s="18">
        <v>6500</v>
      </c>
      <c r="G19" s="19">
        <f t="shared" si="0"/>
        <v>52000</v>
      </c>
      <c r="H19" s="18">
        <v>7000</v>
      </c>
      <c r="I19" s="19">
        <f t="shared" si="1"/>
        <v>56000</v>
      </c>
      <c r="J19" s="18">
        <v>7800</v>
      </c>
      <c r="K19" s="19">
        <f t="shared" si="2"/>
        <v>62400</v>
      </c>
    </row>
    <row r="20" spans="1:11" ht="24" x14ac:dyDescent="0.3">
      <c r="A20" s="4">
        <f t="shared" si="3"/>
        <v>15</v>
      </c>
      <c r="B20" s="22" t="s">
        <v>41</v>
      </c>
      <c r="C20" s="24">
        <v>1</v>
      </c>
      <c r="D20" s="25" t="s">
        <v>48</v>
      </c>
      <c r="E20" s="7">
        <v>0.18</v>
      </c>
      <c r="F20" s="18">
        <v>9000</v>
      </c>
      <c r="G20" s="19">
        <f t="shared" si="0"/>
        <v>9000</v>
      </c>
      <c r="H20" s="18">
        <v>10500</v>
      </c>
      <c r="I20" s="19">
        <f t="shared" si="1"/>
        <v>10500</v>
      </c>
      <c r="J20" s="18">
        <v>10800</v>
      </c>
      <c r="K20" s="19">
        <f t="shared" si="2"/>
        <v>10800</v>
      </c>
    </row>
    <row r="21" spans="1:11" x14ac:dyDescent="0.3">
      <c r="A21" s="4">
        <f t="shared" si="3"/>
        <v>16</v>
      </c>
      <c r="B21" s="22" t="s">
        <v>42</v>
      </c>
      <c r="C21" s="24">
        <v>1</v>
      </c>
      <c r="D21" s="25" t="s">
        <v>48</v>
      </c>
      <c r="E21" s="7">
        <v>0.18</v>
      </c>
      <c r="F21" s="18">
        <v>4000</v>
      </c>
      <c r="G21" s="19">
        <f t="shared" si="0"/>
        <v>4000</v>
      </c>
      <c r="H21" s="18">
        <v>4500</v>
      </c>
      <c r="I21" s="19">
        <f t="shared" si="1"/>
        <v>4500</v>
      </c>
      <c r="J21" s="18">
        <v>4800</v>
      </c>
      <c r="K21" s="19">
        <f t="shared" si="2"/>
        <v>4800</v>
      </c>
    </row>
    <row r="22" spans="1:11" ht="24" x14ac:dyDescent="0.3">
      <c r="A22" s="4">
        <f t="shared" si="3"/>
        <v>17</v>
      </c>
      <c r="B22" s="22" t="s">
        <v>43</v>
      </c>
      <c r="C22" s="24">
        <v>3</v>
      </c>
      <c r="D22" s="25" t="s">
        <v>48</v>
      </c>
      <c r="E22" s="7">
        <v>0.18</v>
      </c>
      <c r="F22" s="18">
        <v>7000</v>
      </c>
      <c r="G22" s="19">
        <f t="shared" si="0"/>
        <v>21000</v>
      </c>
      <c r="H22" s="18">
        <v>7500</v>
      </c>
      <c r="I22" s="19">
        <f t="shared" si="1"/>
        <v>22500</v>
      </c>
      <c r="J22" s="18">
        <v>8400</v>
      </c>
      <c r="K22" s="19">
        <f t="shared" si="2"/>
        <v>25200</v>
      </c>
    </row>
    <row r="23" spans="1:11" x14ac:dyDescent="0.3">
      <c r="A23" s="4">
        <f t="shared" si="3"/>
        <v>18</v>
      </c>
      <c r="B23" s="23" t="s">
        <v>44</v>
      </c>
      <c r="C23" s="26">
        <v>100</v>
      </c>
      <c r="D23" s="27" t="s">
        <v>51</v>
      </c>
      <c r="E23" s="7">
        <v>0.18</v>
      </c>
      <c r="F23" s="18">
        <v>350</v>
      </c>
      <c r="G23" s="19">
        <f t="shared" si="0"/>
        <v>35000</v>
      </c>
      <c r="H23" s="18">
        <v>400</v>
      </c>
      <c r="I23" s="19">
        <f t="shared" si="1"/>
        <v>40000</v>
      </c>
      <c r="J23" s="18">
        <v>420</v>
      </c>
      <c r="K23" s="19">
        <f t="shared" si="2"/>
        <v>42000</v>
      </c>
    </row>
    <row r="24" spans="1:11" x14ac:dyDescent="0.3">
      <c r="A24" s="4">
        <f t="shared" si="3"/>
        <v>19</v>
      </c>
      <c r="B24" s="23" t="s">
        <v>45</v>
      </c>
      <c r="C24" s="26">
        <v>100</v>
      </c>
      <c r="D24" s="27" t="s">
        <v>51</v>
      </c>
      <c r="E24" s="7">
        <v>0.18</v>
      </c>
      <c r="F24" s="18">
        <v>750</v>
      </c>
      <c r="G24" s="19">
        <f t="shared" si="0"/>
        <v>75000</v>
      </c>
      <c r="H24" s="18">
        <v>750</v>
      </c>
      <c r="I24" s="19">
        <f t="shared" si="1"/>
        <v>75000</v>
      </c>
      <c r="J24" s="18">
        <v>900</v>
      </c>
      <c r="K24" s="19">
        <f t="shared" si="2"/>
        <v>90000</v>
      </c>
    </row>
    <row r="25" spans="1:11" x14ac:dyDescent="0.3">
      <c r="A25" s="4">
        <f t="shared" si="3"/>
        <v>20</v>
      </c>
      <c r="B25" s="23" t="s">
        <v>63</v>
      </c>
      <c r="C25" s="26">
        <v>1</v>
      </c>
      <c r="D25" s="27"/>
      <c r="E25" s="7">
        <v>0.18</v>
      </c>
      <c r="F25" s="18">
        <v>10000</v>
      </c>
      <c r="G25" s="19">
        <f t="shared" si="0"/>
        <v>10000</v>
      </c>
      <c r="H25" s="18">
        <v>11000</v>
      </c>
      <c r="I25" s="19">
        <f t="shared" si="1"/>
        <v>11000</v>
      </c>
      <c r="J25" s="18">
        <v>12000</v>
      </c>
      <c r="K25" s="19">
        <f t="shared" si="2"/>
        <v>12000</v>
      </c>
    </row>
    <row r="26" spans="1:11" x14ac:dyDescent="0.3">
      <c r="A26" s="4">
        <f t="shared" si="3"/>
        <v>21</v>
      </c>
      <c r="B26" s="22" t="s">
        <v>46</v>
      </c>
      <c r="C26" s="24">
        <v>1</v>
      </c>
      <c r="D26" s="25" t="s">
        <v>50</v>
      </c>
      <c r="E26" s="7">
        <v>0.18</v>
      </c>
      <c r="F26" s="18"/>
      <c r="G26" s="19">
        <f t="shared" si="0"/>
        <v>0</v>
      </c>
      <c r="H26" s="18"/>
      <c r="I26" s="19">
        <f t="shared" si="1"/>
        <v>0</v>
      </c>
      <c r="J26" s="18"/>
      <c r="K26" s="19">
        <f t="shared" si="2"/>
        <v>0</v>
      </c>
    </row>
    <row r="27" spans="1:11" x14ac:dyDescent="0.3">
      <c r="A27" s="4">
        <f t="shared" si="3"/>
        <v>22</v>
      </c>
      <c r="B27" s="22" t="s">
        <v>52</v>
      </c>
      <c r="C27" s="24">
        <v>150</v>
      </c>
      <c r="D27" s="25" t="s">
        <v>60</v>
      </c>
      <c r="E27" s="7">
        <v>0.18</v>
      </c>
      <c r="F27" s="18">
        <v>75</v>
      </c>
      <c r="G27" s="19">
        <f t="shared" si="0"/>
        <v>11250</v>
      </c>
      <c r="H27" s="18">
        <v>85</v>
      </c>
      <c r="I27" s="19">
        <f t="shared" si="1"/>
        <v>12750</v>
      </c>
      <c r="J27" s="18">
        <v>85</v>
      </c>
      <c r="K27" s="19">
        <f t="shared" si="2"/>
        <v>12750</v>
      </c>
    </row>
    <row r="28" spans="1:11" x14ac:dyDescent="0.3">
      <c r="A28" s="4">
        <f t="shared" si="3"/>
        <v>23</v>
      </c>
      <c r="B28" s="22" t="s">
        <v>53</v>
      </c>
      <c r="C28" s="24">
        <v>50</v>
      </c>
      <c r="D28" s="25" t="s">
        <v>60</v>
      </c>
      <c r="E28" s="7">
        <v>0.18</v>
      </c>
      <c r="F28" s="18">
        <v>50</v>
      </c>
      <c r="G28" s="19">
        <f t="shared" si="0"/>
        <v>2500</v>
      </c>
      <c r="H28" s="18">
        <v>60</v>
      </c>
      <c r="I28" s="19">
        <f t="shared" si="1"/>
        <v>3000</v>
      </c>
      <c r="J28" s="18">
        <v>60</v>
      </c>
      <c r="K28" s="19">
        <f t="shared" si="2"/>
        <v>3000</v>
      </c>
    </row>
    <row r="29" spans="1:11" x14ac:dyDescent="0.3">
      <c r="A29" s="4">
        <f t="shared" si="3"/>
        <v>24</v>
      </c>
      <c r="B29" s="22" t="s">
        <v>54</v>
      </c>
      <c r="C29" s="24">
        <v>3</v>
      </c>
      <c r="D29" s="25" t="s">
        <v>50</v>
      </c>
      <c r="E29" s="7">
        <v>0.18</v>
      </c>
      <c r="F29" s="18">
        <v>550</v>
      </c>
      <c r="G29" s="19">
        <f t="shared" si="0"/>
        <v>1650</v>
      </c>
      <c r="H29" s="18">
        <v>600</v>
      </c>
      <c r="I29" s="19">
        <f t="shared" si="1"/>
        <v>1800</v>
      </c>
      <c r="J29" s="18">
        <v>600</v>
      </c>
      <c r="K29" s="19">
        <f t="shared" si="2"/>
        <v>1800</v>
      </c>
    </row>
    <row r="30" spans="1:11" x14ac:dyDescent="0.3">
      <c r="A30" s="4">
        <f t="shared" si="3"/>
        <v>25</v>
      </c>
      <c r="B30" s="22" t="s">
        <v>55</v>
      </c>
      <c r="C30" s="24">
        <v>75</v>
      </c>
      <c r="D30" s="25" t="s">
        <v>60</v>
      </c>
      <c r="E30" s="7">
        <v>0.18</v>
      </c>
      <c r="F30" s="18">
        <v>20</v>
      </c>
      <c r="G30" s="19">
        <f t="shared" si="0"/>
        <v>1500</v>
      </c>
      <c r="H30" s="18">
        <v>30</v>
      </c>
      <c r="I30" s="19">
        <f t="shared" si="1"/>
        <v>2250</v>
      </c>
      <c r="J30" s="18">
        <v>30</v>
      </c>
      <c r="K30" s="19">
        <f t="shared" si="2"/>
        <v>2250</v>
      </c>
    </row>
    <row r="31" spans="1:11" x14ac:dyDescent="0.3">
      <c r="A31" s="4">
        <f t="shared" si="3"/>
        <v>26</v>
      </c>
      <c r="B31" s="22" t="s">
        <v>56</v>
      </c>
      <c r="C31" s="24">
        <v>3</v>
      </c>
      <c r="D31" s="25" t="s">
        <v>50</v>
      </c>
      <c r="E31" s="7">
        <v>0.18</v>
      </c>
      <c r="F31" s="18">
        <v>2500</v>
      </c>
      <c r="G31" s="19">
        <f t="shared" si="0"/>
        <v>7500</v>
      </c>
      <c r="H31" s="18">
        <v>3000</v>
      </c>
      <c r="I31" s="19">
        <f t="shared" si="1"/>
        <v>9000</v>
      </c>
      <c r="J31" s="18">
        <v>3000</v>
      </c>
      <c r="K31" s="19">
        <f t="shared" si="2"/>
        <v>9000</v>
      </c>
    </row>
    <row r="32" spans="1:11" x14ac:dyDescent="0.3">
      <c r="A32" s="4">
        <f t="shared" si="3"/>
        <v>27</v>
      </c>
      <c r="B32" s="22" t="s">
        <v>57</v>
      </c>
      <c r="C32" s="24">
        <v>6</v>
      </c>
      <c r="D32" s="25" t="s">
        <v>49</v>
      </c>
      <c r="E32" s="7">
        <v>0.18</v>
      </c>
      <c r="F32" s="18">
        <v>1350</v>
      </c>
      <c r="G32" s="19">
        <f t="shared" si="0"/>
        <v>8100</v>
      </c>
      <c r="H32" s="18">
        <v>1450</v>
      </c>
      <c r="I32" s="19">
        <f t="shared" si="1"/>
        <v>8700</v>
      </c>
      <c r="J32" s="18">
        <v>1450</v>
      </c>
      <c r="K32" s="19">
        <f t="shared" si="2"/>
        <v>8700</v>
      </c>
    </row>
    <row r="33" spans="1:11" x14ac:dyDescent="0.3">
      <c r="A33" s="4">
        <f t="shared" si="3"/>
        <v>28</v>
      </c>
      <c r="B33" s="22" t="s">
        <v>58</v>
      </c>
      <c r="C33" s="24">
        <v>20</v>
      </c>
      <c r="D33" s="25" t="s">
        <v>50</v>
      </c>
      <c r="E33" s="7">
        <v>0.18</v>
      </c>
      <c r="F33" s="18">
        <v>250</v>
      </c>
      <c r="G33" s="19">
        <f t="shared" si="0"/>
        <v>5000</v>
      </c>
      <c r="H33" s="18">
        <v>300</v>
      </c>
      <c r="I33" s="19">
        <f t="shared" si="1"/>
        <v>6000</v>
      </c>
      <c r="J33" s="18">
        <v>300</v>
      </c>
      <c r="K33" s="19">
        <f t="shared" si="2"/>
        <v>6000</v>
      </c>
    </row>
    <row r="34" spans="1:11" x14ac:dyDescent="0.3">
      <c r="A34" s="4">
        <f t="shared" si="3"/>
        <v>29</v>
      </c>
      <c r="B34" s="23" t="s">
        <v>59</v>
      </c>
      <c r="C34" s="24">
        <v>10</v>
      </c>
      <c r="D34" s="25" t="s">
        <v>60</v>
      </c>
      <c r="E34" s="7">
        <v>0.18</v>
      </c>
      <c r="F34" s="18">
        <v>50</v>
      </c>
      <c r="G34" s="19">
        <f t="shared" si="0"/>
        <v>500</v>
      </c>
      <c r="H34" s="18">
        <v>70</v>
      </c>
      <c r="I34" s="19">
        <f t="shared" si="1"/>
        <v>700</v>
      </c>
      <c r="J34" s="18">
        <v>70</v>
      </c>
      <c r="K34" s="19">
        <f t="shared" si="2"/>
        <v>700</v>
      </c>
    </row>
    <row r="35" spans="1:11" x14ac:dyDescent="0.3">
      <c r="A35" s="4">
        <f t="shared" ref="A35" si="7">A34+1</f>
        <v>30</v>
      </c>
      <c r="B35" s="23" t="s">
        <v>61</v>
      </c>
      <c r="C35" s="24">
        <v>4</v>
      </c>
      <c r="D35" s="25" t="s">
        <v>49</v>
      </c>
      <c r="E35" s="7">
        <v>0.18</v>
      </c>
      <c r="F35" s="18">
        <v>900</v>
      </c>
      <c r="G35" s="19">
        <f t="shared" ref="G35" si="8">C35*F35</f>
        <v>3600</v>
      </c>
      <c r="H35" s="18">
        <v>1000</v>
      </c>
      <c r="I35" s="19">
        <f t="shared" ref="I35" si="9">C35*H35</f>
        <v>4000</v>
      </c>
      <c r="J35" s="18">
        <v>1000</v>
      </c>
      <c r="K35" s="19">
        <f t="shared" si="2"/>
        <v>4000</v>
      </c>
    </row>
    <row r="36" spans="1:11" x14ac:dyDescent="0.3">
      <c r="A36" s="4">
        <f t="shared" ref="A36" si="10">A35+1</f>
        <v>31</v>
      </c>
      <c r="B36" s="23" t="s">
        <v>62</v>
      </c>
      <c r="C36" s="24">
        <v>1</v>
      </c>
      <c r="D36" s="25" t="s">
        <v>49</v>
      </c>
      <c r="E36" s="7">
        <v>0.18</v>
      </c>
      <c r="F36" s="18">
        <v>22000</v>
      </c>
      <c r="G36" s="19">
        <f t="shared" ref="G36" si="11">C36*F36</f>
        <v>22000</v>
      </c>
      <c r="H36" s="18">
        <v>24000</v>
      </c>
      <c r="I36" s="19">
        <f t="shared" ref="I36" si="12">C36*H36</f>
        <v>24000</v>
      </c>
      <c r="J36" s="18">
        <v>24000</v>
      </c>
      <c r="K36" s="19">
        <f t="shared" si="2"/>
        <v>24000</v>
      </c>
    </row>
    <row r="37" spans="1:11" x14ac:dyDescent="0.3">
      <c r="A37" s="4"/>
      <c r="B37" s="8"/>
      <c r="C37" s="5"/>
      <c r="D37" s="6"/>
      <c r="E37" s="7"/>
      <c r="F37" s="18"/>
      <c r="G37" s="19"/>
      <c r="H37" s="18"/>
      <c r="I37" s="19"/>
      <c r="J37" s="18"/>
      <c r="K37" s="19"/>
    </row>
    <row r="38" spans="1:11" x14ac:dyDescent="0.3">
      <c r="A38" s="4"/>
      <c r="B38" s="10" t="s">
        <v>21</v>
      </c>
      <c r="C38" s="5"/>
      <c r="D38" s="6"/>
      <c r="E38" s="7"/>
      <c r="F38" s="19"/>
      <c r="G38" s="19">
        <f>SUM(G6:G37)</f>
        <v>630600</v>
      </c>
      <c r="H38" s="19"/>
      <c r="I38" s="19">
        <f>SUM(I6:I37)</f>
        <v>709200</v>
      </c>
      <c r="J38" s="18"/>
      <c r="K38" s="19">
        <f>SUM(K6:K37)</f>
        <v>752600</v>
      </c>
    </row>
    <row r="39" spans="1:11" x14ac:dyDescent="0.3">
      <c r="A39" s="1"/>
      <c r="B39" s="11" t="s">
        <v>20</v>
      </c>
      <c r="C39" s="1"/>
      <c r="D39" s="1"/>
      <c r="E39" s="1"/>
      <c r="F39" s="18"/>
      <c r="G39" s="18"/>
      <c r="H39" s="18"/>
      <c r="I39" s="18"/>
      <c r="J39" s="20"/>
      <c r="K39" s="18"/>
    </row>
    <row r="40" spans="1:11" x14ac:dyDescent="0.3">
      <c r="A40" s="1"/>
      <c r="B40" s="11" t="s">
        <v>7</v>
      </c>
      <c r="C40" s="1"/>
      <c r="D40" s="1"/>
      <c r="E40" s="1"/>
      <c r="F40" s="19"/>
      <c r="G40" s="19">
        <f>G38-G39</f>
        <v>630600</v>
      </c>
      <c r="H40" s="19"/>
      <c r="I40" s="19">
        <f>I38-I39</f>
        <v>709200</v>
      </c>
      <c r="J40" s="18"/>
      <c r="K40" s="19">
        <f>K38-K39</f>
        <v>752600</v>
      </c>
    </row>
    <row r="41" spans="1:11" x14ac:dyDescent="0.3">
      <c r="A41" s="1"/>
      <c r="B41" s="11" t="s">
        <v>8</v>
      </c>
      <c r="C41" s="1"/>
      <c r="D41" s="1"/>
      <c r="E41" s="1"/>
      <c r="F41" s="19"/>
      <c r="G41" s="19">
        <f>F41*5/100</f>
        <v>0</v>
      </c>
      <c r="H41" s="19"/>
      <c r="I41" s="19">
        <f>H41*5/100</f>
        <v>0</v>
      </c>
      <c r="J41" s="19"/>
      <c r="K41" s="19">
        <f>J41*5/100</f>
        <v>0</v>
      </c>
    </row>
    <row r="42" spans="1:11" x14ac:dyDescent="0.3">
      <c r="A42" s="1"/>
      <c r="B42" s="11" t="s">
        <v>9</v>
      </c>
      <c r="C42" s="1"/>
      <c r="D42" s="1"/>
      <c r="E42" s="1"/>
      <c r="F42" s="19"/>
      <c r="G42" s="19">
        <f>F42*12%</f>
        <v>0</v>
      </c>
      <c r="H42" s="19"/>
      <c r="I42" s="19">
        <f>H42*12%</f>
        <v>0</v>
      </c>
      <c r="J42" s="18"/>
      <c r="K42" s="19">
        <f>J42*12%</f>
        <v>0</v>
      </c>
    </row>
    <row r="43" spans="1:11" x14ac:dyDescent="0.3">
      <c r="A43" s="1"/>
      <c r="B43" s="11" t="s">
        <v>10</v>
      </c>
      <c r="C43" s="1"/>
      <c r="D43" s="1"/>
      <c r="E43" s="1"/>
      <c r="F43" s="19">
        <f>G40</f>
        <v>630600</v>
      </c>
      <c r="G43" s="19">
        <f>F43*18%</f>
        <v>113508</v>
      </c>
      <c r="H43" s="19">
        <f>I40</f>
        <v>709200</v>
      </c>
      <c r="I43" s="19">
        <f>H43*18%</f>
        <v>127656</v>
      </c>
      <c r="J43" s="19">
        <f>K40</f>
        <v>752600</v>
      </c>
      <c r="K43" s="19">
        <f>J43*18%</f>
        <v>135468</v>
      </c>
    </row>
    <row r="44" spans="1:11" x14ac:dyDescent="0.3">
      <c r="A44" s="1"/>
      <c r="B44" s="11" t="s">
        <v>11</v>
      </c>
      <c r="C44" s="1"/>
      <c r="D44" s="1"/>
      <c r="E44" s="1"/>
      <c r="F44" s="19"/>
      <c r="G44" s="19">
        <f>F44*28%</f>
        <v>0</v>
      </c>
      <c r="H44" s="19"/>
      <c r="I44" s="19">
        <f>H44*28%</f>
        <v>0</v>
      </c>
      <c r="J44" s="19"/>
      <c r="K44" s="19">
        <f>J44*28%</f>
        <v>0</v>
      </c>
    </row>
    <row r="45" spans="1:11" x14ac:dyDescent="0.3">
      <c r="A45" s="1"/>
      <c r="B45" s="11" t="s">
        <v>12</v>
      </c>
      <c r="C45" s="1"/>
      <c r="D45" s="1"/>
      <c r="E45" s="1"/>
      <c r="F45" s="19"/>
      <c r="G45" s="19">
        <f>SUM(G40:G44)</f>
        <v>744108</v>
      </c>
      <c r="H45" s="19"/>
      <c r="I45" s="19">
        <f>SUM(I40:I44)</f>
        <v>836856</v>
      </c>
      <c r="J45" s="19"/>
      <c r="K45" s="19">
        <f>SUM(K40:K44)</f>
        <v>888068</v>
      </c>
    </row>
    <row r="46" spans="1:11" x14ac:dyDescent="0.3">
      <c r="A46" s="1"/>
      <c r="B46" s="11" t="s">
        <v>13</v>
      </c>
      <c r="C46" s="1"/>
      <c r="D46" s="1"/>
      <c r="E46" s="1"/>
      <c r="F46" s="1"/>
      <c r="G46" s="1"/>
      <c r="H46" s="1"/>
      <c r="I46" s="1"/>
      <c r="J46" s="12"/>
      <c r="K46" s="9"/>
    </row>
    <row r="47" spans="1:11" x14ac:dyDescent="0.3">
      <c r="A47" s="5"/>
      <c r="B47" s="13"/>
      <c r="C47" s="14"/>
      <c r="D47" s="14"/>
      <c r="E47" s="14"/>
      <c r="F47" s="14"/>
      <c r="G47" s="14"/>
      <c r="H47" s="14"/>
      <c r="I47" s="14"/>
      <c r="J47" s="15"/>
      <c r="K47" s="15"/>
    </row>
    <row r="48" spans="1:11" x14ac:dyDescent="0.3">
      <c r="A48" s="5"/>
      <c r="B48" s="13" t="s">
        <v>14</v>
      </c>
      <c r="C48" s="14"/>
      <c r="D48" s="14"/>
      <c r="E48" s="14"/>
      <c r="F48" s="30" t="s">
        <v>64</v>
      </c>
      <c r="G48" s="30"/>
      <c r="H48" s="30" t="s">
        <v>64</v>
      </c>
      <c r="I48" s="30"/>
      <c r="J48" s="30" t="s">
        <v>64</v>
      </c>
      <c r="K48" s="30"/>
    </row>
    <row r="49" spans="1:11" x14ac:dyDescent="0.3">
      <c r="A49" s="5"/>
      <c r="B49" s="13" t="s">
        <v>15</v>
      </c>
      <c r="C49" s="14"/>
      <c r="D49" s="14"/>
      <c r="E49" s="14"/>
      <c r="F49" s="30" t="s">
        <v>22</v>
      </c>
      <c r="G49" s="30"/>
      <c r="H49" s="30" t="s">
        <v>22</v>
      </c>
      <c r="I49" s="30"/>
      <c r="J49" s="30" t="s">
        <v>22</v>
      </c>
      <c r="K49" s="30"/>
    </row>
    <row r="50" spans="1:11" x14ac:dyDescent="0.3">
      <c r="A50" s="5"/>
      <c r="B50" s="13" t="s">
        <v>16</v>
      </c>
      <c r="C50" s="29" t="s">
        <v>24</v>
      </c>
      <c r="D50" s="29"/>
      <c r="E50" s="29"/>
      <c r="F50" s="29"/>
      <c r="G50" s="29"/>
      <c r="H50" s="29"/>
      <c r="I50" s="29"/>
      <c r="J50" s="29"/>
      <c r="K50" s="29"/>
    </row>
    <row r="51" spans="1:11" x14ac:dyDescent="0.3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50:K50"/>
    <mergeCell ref="F48:G48"/>
    <mergeCell ref="J48:K48"/>
    <mergeCell ref="F49:G49"/>
    <mergeCell ref="J49:K49"/>
    <mergeCell ref="H48:I48"/>
    <mergeCell ref="H49:I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2024-07-29T12:58:29Z</dcterms:modified>
</cp:coreProperties>
</file>