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 tfs 2019-2022\PR to PO 2023-2024\Comparative\"/>
    </mc:Choice>
  </mc:AlternateContent>
  <bookViews>
    <workbookView xWindow="0" yWindow="0" windowWidth="20490" windowHeight="7650"/>
  </bookViews>
  <sheets>
    <sheet name="PR 00021-24-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0" i="1"/>
  <c r="G7" i="1"/>
  <c r="I7" i="1"/>
  <c r="I15" i="1" l="1"/>
  <c r="G15" i="1"/>
  <c r="I12" i="1"/>
  <c r="G12" i="1"/>
  <c r="I6" i="1"/>
  <c r="I9" i="1" s="1"/>
  <c r="I10" i="1" s="1"/>
  <c r="G6" i="1"/>
  <c r="G9" i="1" l="1"/>
  <c r="F14" i="1" s="1"/>
  <c r="G14" i="1" s="1"/>
  <c r="I11" i="1"/>
  <c r="H14" i="1" s="1"/>
  <c r="I14" i="1" s="1"/>
  <c r="I16" i="1" s="1"/>
  <c r="I13" i="1"/>
  <c r="G13" i="1"/>
  <c r="G16" i="1" l="1"/>
</calcChain>
</file>

<file path=xl/sharedStrings.xml><?xml version="1.0" encoding="utf-8"?>
<sst xmlns="http://schemas.openxmlformats.org/spreadsheetml/2006/main" count="35" uniqueCount="29">
  <si>
    <t>For TRAVEL FOOD SERVICES CHENNAI PVT. LTD.</t>
  </si>
  <si>
    <t>Date:</t>
  </si>
  <si>
    <t>Sl.No.</t>
  </si>
  <si>
    <t>Materials Description</t>
  </si>
  <si>
    <t>Qty</t>
  </si>
  <si>
    <t>UOM</t>
  </si>
  <si>
    <t>GST</t>
  </si>
  <si>
    <t>Rate</t>
  </si>
  <si>
    <t>Amount</t>
  </si>
  <si>
    <t>Nos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</si>
  <si>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</si>
  <si>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</si>
  <si>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</si>
  <si>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</si>
  <si>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</si>
  <si>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</si>
  <si>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</si>
  <si>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</si>
  <si>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</si>
  <si>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</si>
  <si>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</si>
  <si>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.</t>
  </si>
  <si>
    <t>J. M. BATH SOLUTIONS</t>
  </si>
  <si>
    <t>Y. M. Enterprises</t>
  </si>
  <si>
    <t>SNR-51021 Sensor Faucet for Wash Basin</t>
  </si>
  <si>
    <t>Transport charges</t>
  </si>
  <si>
    <t>Discount20 %</t>
  </si>
  <si>
    <t>Comparative for Safal PR 00021 -24-25</t>
  </si>
  <si>
    <t>Advance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</si>
</sst>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/>
    </xf>
    <xf numFmtId="2" fontId="2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2" fontId="2" fillId="0" borderId="1" xfId="0" applyNumberFormat="1" applyFont="1" applyFill="1" applyBorder="1" applyAlignment="1">
      <alignment vertical="center"/>
    </xf>
    <xf numFmtId="2" fontId="2" fillId="4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9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2" fontId="2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workbookViewId="0">
      <selection activeCell="I1" sqref="I1:I1048576"/>
    </sheetView>
  </sheetViews>
  <sheetFormatPr defaultColWidth="9.140625" defaultRowHeight="12.75" x14ac:dyDescent="0.2"/>
  <cols>
    <col min="1" max="1" width="6.28515625" style="28" bestFit="1" customWidth="1"/>
    <col min="2" max="2" width="49" style="4" bestFit="1" customWidth="1"/>
    <col min="3" max="3" width="4.85546875" style="4" bestFit="1" customWidth="1"/>
    <col min="4" max="4" width="5" style="4" bestFit="1" customWidth="1"/>
    <col min="5" max="5" width="4.28515625" style="4" bestFit="1" customWidth="1"/>
    <col min="6" max="6" width="8.85546875" style="4" bestFit="1" customWidth="1"/>
    <col min="7" max="7" width="8.42578125" style="4" bestFit="1" customWidth="1"/>
    <col min="8" max="8" width="8.85546875" style="4" bestFit="1" customWidth="1"/>
    <col min="9" max="9" width="11.28515625" style="4" bestFit="1" customWidth="1"/>
    <col min="10" max="16384" width="9.140625" style="4"/>
  </cols>
  <sheetData>
    <row r="1" spans="1:11" ht="14.45" customHeight="1" x14ac:dyDescent="0.2">
      <c r="A1" s="29" t="s">
        <v>0</v>
      </c>
      <c r="B1" s="29"/>
      <c r="C1" s="29"/>
      <c r="D1" s="29"/>
      <c r="E1" s="29"/>
      <c r="F1" s="1"/>
      <c r="G1" s="1"/>
      <c r="H1" s="2" t="s">
        <v>1</v>
      </c>
      <c r="I1" s="3">
        <v>45411</v>
      </c>
    </row>
    <row r="2" spans="1:11" x14ac:dyDescent="0.2">
      <c r="A2" s="29"/>
      <c r="B2" s="29"/>
      <c r="C2" s="29"/>
      <c r="D2" s="29"/>
      <c r="E2" s="29"/>
      <c r="F2" s="29"/>
      <c r="G2" s="29"/>
      <c r="H2" s="29"/>
      <c r="I2" s="29"/>
    </row>
    <row r="3" spans="1:11" s="5" customFormat="1" ht="15" x14ac:dyDescent="0.2">
      <c r="A3" s="30" t="s">
        <v>27</v>
      </c>
      <c r="B3" s="30"/>
      <c r="C3" s="30"/>
      <c r="D3" s="30"/>
      <c r="E3" s="30"/>
      <c r="F3" s="30"/>
      <c r="G3" s="30"/>
      <c r="H3" s="30"/>
      <c r="I3" s="30"/>
    </row>
    <row r="4" spans="1:11" s="5" customFormat="1" ht="30.75" customHeight="1" x14ac:dyDescent="0.2">
      <c r="A4" s="31"/>
      <c r="B4" s="31"/>
      <c r="C4" s="31"/>
      <c r="D4" s="31"/>
      <c r="E4" s="6"/>
      <c r="F4" s="32" t="s">
        <v>22</v>
      </c>
      <c r="G4" s="33"/>
      <c r="H4" s="32" t="s">
        <v>23</v>
      </c>
      <c r="I4" s="33"/>
    </row>
    <row r="5" spans="1:11" s="5" customFormat="1" x14ac:dyDescent="0.2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7</v>
      </c>
      <c r="I5" s="6" t="s">
        <v>8</v>
      </c>
    </row>
    <row r="6" spans="1:11" s="14" customFormat="1" x14ac:dyDescent="0.25">
      <c r="A6" s="7">
        <v>1</v>
      </c>
      <c r="B6" s="8" t="s">
        <v>24</v>
      </c>
      <c r="C6" s="9">
        <v>2</v>
      </c>
      <c r="D6" s="10" t="s">
        <v>9</v>
      </c>
      <c r="E6" s="11">
        <v>0.18</v>
      </c>
      <c r="F6" s="12">
        <v>8840</v>
      </c>
      <c r="G6" s="13">
        <f>F6*C6</f>
        <v>17680</v>
      </c>
      <c r="H6" s="13">
        <v>8850</v>
      </c>
      <c r="I6" s="13">
        <f t="shared" ref="I6" si="0">C6*H6</f>
        <v>17700</v>
      </c>
      <c r="K6" s="15"/>
    </row>
    <row r="7" spans="1:11" s="14" customFormat="1" x14ac:dyDescent="0.25">
      <c r="A7" s="7">
        <v>2</v>
      </c>
      <c r="B7" s="8" t="s">
        <v>25</v>
      </c>
      <c r="C7" s="9">
        <v>1</v>
      </c>
      <c r="D7" s="10" t="s">
        <v>9</v>
      </c>
      <c r="E7" s="11">
        <v>0.18</v>
      </c>
      <c r="F7" s="12">
        <v>500</v>
      </c>
      <c r="G7" s="13">
        <f>F7*C7</f>
        <v>500</v>
      </c>
      <c r="H7" s="13">
        <v>0</v>
      </c>
      <c r="I7" s="13">
        <f t="shared" ref="I7" si="1">C7*H7</f>
        <v>0</v>
      </c>
      <c r="K7" s="15"/>
    </row>
    <row r="8" spans="1:11" s="14" customFormat="1" x14ac:dyDescent="0.25">
      <c r="A8" s="7"/>
      <c r="B8" s="8"/>
      <c r="C8" s="17"/>
      <c r="D8" s="10"/>
      <c r="E8" s="11"/>
      <c r="F8" s="13"/>
      <c r="G8" s="13"/>
      <c r="H8" s="16"/>
      <c r="I8" s="13"/>
    </row>
    <row r="9" spans="1:11" s="14" customFormat="1" x14ac:dyDescent="0.25">
      <c r="A9" s="7"/>
      <c r="B9" s="18"/>
      <c r="C9" s="19"/>
      <c r="D9" s="10"/>
      <c r="E9" s="11"/>
      <c r="F9" s="13"/>
      <c r="G9" s="13">
        <f>SUM(G6:G8)</f>
        <v>18180</v>
      </c>
      <c r="H9" s="16"/>
      <c r="I9" s="13">
        <f>SUM(I6:I8)</f>
        <v>17700</v>
      </c>
    </row>
    <row r="10" spans="1:11" s="22" customFormat="1" x14ac:dyDescent="0.2">
      <c r="A10" s="2"/>
      <c r="B10" s="20" t="s">
        <v>26</v>
      </c>
      <c r="C10" s="2"/>
      <c r="D10" s="2"/>
      <c r="E10" s="2"/>
      <c r="F10" s="2"/>
      <c r="G10" s="2">
        <f>G6*20%</f>
        <v>3536</v>
      </c>
      <c r="H10" s="21"/>
      <c r="I10" s="2">
        <f>I9*10/100</f>
        <v>1770</v>
      </c>
    </row>
    <row r="11" spans="1:11" s="22" customFormat="1" x14ac:dyDescent="0.2">
      <c r="A11" s="2"/>
      <c r="B11" s="20" t="s">
        <v>10</v>
      </c>
      <c r="C11" s="2"/>
      <c r="D11" s="2"/>
      <c r="E11" s="2"/>
      <c r="F11" s="23"/>
      <c r="G11" s="23">
        <f>G9-G10</f>
        <v>14644</v>
      </c>
      <c r="H11" s="2"/>
      <c r="I11" s="23">
        <f>I9-I10</f>
        <v>15930</v>
      </c>
    </row>
    <row r="12" spans="1:11" s="22" customFormat="1" x14ac:dyDescent="0.2">
      <c r="A12" s="2"/>
      <c r="B12" s="20" t="s">
        <v>11</v>
      </c>
      <c r="C12" s="2"/>
      <c r="D12" s="2"/>
      <c r="E12" s="2"/>
      <c r="F12" s="23"/>
      <c r="G12" s="23">
        <f>F12*5/100</f>
        <v>0</v>
      </c>
      <c r="H12" s="23">
        <v>153</v>
      </c>
      <c r="I12" s="23">
        <f>H12*5/100</f>
        <v>7.65</v>
      </c>
    </row>
    <row r="13" spans="1:11" s="22" customFormat="1" x14ac:dyDescent="0.2">
      <c r="A13" s="2"/>
      <c r="B13" s="20" t="s">
        <v>12</v>
      </c>
      <c r="C13" s="2"/>
      <c r="D13" s="2"/>
      <c r="E13" s="2"/>
      <c r="F13" s="23"/>
      <c r="G13" s="23">
        <f>F13*12%</f>
        <v>0</v>
      </c>
      <c r="H13" s="23"/>
      <c r="I13" s="23">
        <f>H13*12%</f>
        <v>0</v>
      </c>
    </row>
    <row r="14" spans="1:11" s="22" customFormat="1" x14ac:dyDescent="0.2">
      <c r="A14" s="2"/>
      <c r="B14" s="20" t="s">
        <v>13</v>
      </c>
      <c r="C14" s="2"/>
      <c r="D14" s="2"/>
      <c r="E14" s="2"/>
      <c r="F14" s="23">
        <f>G11</f>
        <v>14644</v>
      </c>
      <c r="G14" s="23">
        <f>F14*18%</f>
        <v>2635.92</v>
      </c>
      <c r="H14" s="23">
        <f>I11-153</f>
        <v>15777</v>
      </c>
      <c r="I14" s="23">
        <f>H14*18%</f>
        <v>2839.8599999999997</v>
      </c>
    </row>
    <row r="15" spans="1:11" s="22" customFormat="1" x14ac:dyDescent="0.2">
      <c r="A15" s="2"/>
      <c r="B15" s="20" t="s">
        <v>14</v>
      </c>
      <c r="C15" s="2"/>
      <c r="D15" s="2"/>
      <c r="E15" s="2"/>
      <c r="F15" s="23"/>
      <c r="G15" s="23">
        <f>F15*28%</f>
        <v>0</v>
      </c>
      <c r="H15" s="23"/>
      <c r="I15" s="23">
        <f>H15*28%</f>
        <v>0</v>
      </c>
    </row>
    <row r="16" spans="1:11" s="22" customFormat="1" x14ac:dyDescent="0.2">
      <c r="A16" s="2"/>
      <c r="B16" s="20" t="s">
        <v>15</v>
      </c>
      <c r="C16" s="2"/>
      <c r="D16" s="2"/>
      <c r="E16" s="2"/>
      <c r="F16" s="24"/>
      <c r="G16" s="24">
        <f>SUM(G11:G15)</f>
        <v>17279.919999999998</v>
      </c>
      <c r="H16" s="23"/>
      <c r="I16" s="24">
        <f>SUM(I11:I15)</f>
        <v>18777.509999999998</v>
      </c>
    </row>
    <row r="17" spans="1:10" s="22" customFormat="1" x14ac:dyDescent="0.2">
      <c r="A17" s="2"/>
      <c r="B17" s="20" t="s">
        <v>16</v>
      </c>
      <c r="C17" s="2"/>
      <c r="D17" s="2"/>
      <c r="E17" s="2"/>
      <c r="F17" s="2"/>
      <c r="G17" s="2"/>
      <c r="H17" s="23"/>
      <c r="I17" s="16"/>
    </row>
    <row r="18" spans="1:10" x14ac:dyDescent="0.2">
      <c r="A18" s="19"/>
      <c r="B18" s="25"/>
      <c r="C18" s="26"/>
      <c r="D18" s="26"/>
      <c r="E18" s="26"/>
      <c r="F18" s="26"/>
      <c r="G18" s="26"/>
      <c r="H18" s="27"/>
      <c r="I18" s="27"/>
    </row>
    <row r="19" spans="1:10" ht="12.95" customHeight="1" x14ac:dyDescent="0.2">
      <c r="A19" s="19"/>
      <c r="B19" s="25" t="s">
        <v>17</v>
      </c>
      <c r="C19" s="26"/>
      <c r="D19" s="26"/>
      <c r="E19" s="26"/>
      <c r="F19" s="34" t="s">
        <v>18</v>
      </c>
      <c r="G19" s="34"/>
      <c r="H19" s="34" t="s">
        <v>18</v>
      </c>
      <c r="I19" s="34"/>
    </row>
    <row r="20" spans="1:10" ht="12.95" customHeight="1" x14ac:dyDescent="0.2">
      <c r="A20" s="19"/>
      <c r="B20" s="25" t="s">
        <v>19</v>
      </c>
      <c r="C20" s="26"/>
      <c r="D20" s="26"/>
      <c r="E20" s="26"/>
      <c r="F20" s="34" t="s">
        <v>28</v>
      </c>
      <c r="G20" s="34"/>
      <c r="H20" s="34" t="s">
        <v>28</v>
      </c>
      <c r="I20" s="34"/>
    </row>
    <row r="21" spans="1:10" x14ac:dyDescent="0.2">
      <c r="A21" s="19"/>
      <c r="B21" s="25" t="s">
        <v>20</v>
      </c>
      <c r="C21" s="35" t="s">
        <v>22</v>
      </c>
      <c r="D21" s="35"/>
      <c r="E21" s="35"/>
      <c r="F21" s="35"/>
      <c r="G21" s="35"/>
      <c r="H21" s="35"/>
      <c r="I21" s="35"/>
      <c r="J21" s="4" t="s">
        <v>21</v>
      </c>
    </row>
  </sheetData>
  <mergeCells count="11">
    <mergeCell ref="F19:G19"/>
    <mergeCell ref="H19:I19"/>
    <mergeCell ref="F20:G20"/>
    <mergeCell ref="H20:I20"/>
    <mergeCell ref="C21:I21"/>
    <mergeCell ref="A1:E1"/>
    <mergeCell ref="A2:I2"/>
    <mergeCell ref="A3:I3"/>
    <mergeCell ref="A4:D4"/>
    <mergeCell ref="F4:G4"/>
    <mergeCell ref="H4:I4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00021-24-25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 V</dc:creator>
  <cp:lastModifiedBy>Kumar V</cp:lastModifiedBy>
  <dcterms:created xsi:type="dcterms:W3CDTF">2024-01-29T04:58:39Z</dcterms:created>
  <dcterms:modified xsi:type="dcterms:W3CDTF">2024-04-29T13:02:36Z</dcterms:modified>
</cp:coreProperties>
</file>