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0061" sheetId="1" r:id="rId1"/>
  </sheets>
  <definedNames>
    <definedName name="_xlnm._FilterDatabase" localSheetId="0" hidden="1">'0061'!$A$5:$I$5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20" i="1"/>
  <c r="I20" i="1"/>
  <c r="I19" i="1"/>
  <c r="G19" i="1"/>
  <c r="I18" i="1"/>
  <c r="G18" i="1"/>
  <c r="G17" i="1"/>
  <c r="I17" i="1"/>
  <c r="G16" i="1"/>
  <c r="I16" i="1"/>
  <c r="G15" i="1"/>
  <c r="I15" i="1"/>
  <c r="G14" i="1" l="1"/>
  <c r="I14" i="1"/>
  <c r="I8" i="1" l="1"/>
  <c r="I9" i="1"/>
  <c r="I10" i="1"/>
  <c r="I11" i="1"/>
  <c r="I12" i="1"/>
  <c r="I13" i="1"/>
  <c r="I7" i="1"/>
  <c r="I6" i="1"/>
  <c r="G8" i="1"/>
  <c r="G9" i="1"/>
  <c r="G10" i="1"/>
  <c r="G11" i="1"/>
  <c r="G12" i="1"/>
  <c r="G1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G7" i="1"/>
  <c r="G6" i="1" l="1"/>
  <c r="G25" i="1" l="1"/>
  <c r="I25" i="1"/>
  <c r="G26" i="1"/>
  <c r="I26" i="1"/>
  <c r="G28" i="1"/>
  <c r="I28" i="1"/>
  <c r="I22" i="1" l="1"/>
  <c r="I24" i="1" s="1"/>
  <c r="G22" i="1"/>
  <c r="G24" i="1" s="1"/>
  <c r="F27" i="1" l="1"/>
  <c r="G27" i="1" s="1"/>
  <c r="G29" i="1" s="1"/>
  <c r="H27" i="1"/>
  <c r="I27" i="1" s="1"/>
  <c r="I29" i="1" s="1"/>
</calcChain>
</file>

<file path=xl/sharedStrings.xml><?xml version="1.0" encoding="utf-8"?>
<sst xmlns="http://schemas.openxmlformats.org/spreadsheetml/2006/main" count="61" uniqueCount="42">
  <si>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</si>
  <si>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</si>
  <si>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</si>
  <si>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</si>
  <si>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</si>
  <si>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</si>
  <si>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</si>
  <si>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</si>
  <si>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</si>
  <si>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</si>
  <si>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</si>
  <si>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</si>
  <si>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</si>
  <si>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</si>
  <si>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</si>
  <si>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</si>
  <si>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</si>
  <si>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</si>
  <si>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</si>
  <si>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</si>
  <si>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NOS</t>
  </si>
  <si>
    <t>Discount%</t>
  </si>
  <si>
    <t xml:space="preserve"> </t>
  </si>
  <si>
    <t>63A 4 Pole ELCB Legrand</t>
  </si>
  <si>
    <t>40A 4 Pole MCB Legrand</t>
  </si>
  <si>
    <t>32A 2Pole MCB Legrand</t>
  </si>
  <si>
    <t>2Pole MCB Box</t>
  </si>
  <si>
    <t>10 sq mm 4 Core Aluminum Armoured Cable</t>
  </si>
  <si>
    <t>2.5sq mm 3Core Flexible Cable</t>
  </si>
  <si>
    <t>9M PVC Box Set3+3</t>
  </si>
  <si>
    <t>2 Inch SS Nails</t>
  </si>
  <si>
    <t>300 mm x 3.6 mm Cable Tie</t>
  </si>
  <si>
    <t>PVC Tape</t>
  </si>
  <si>
    <t>10 KG GI Wire</t>
  </si>
  <si>
    <t>PVC Pipe</t>
  </si>
  <si>
    <t>PVC Elbow</t>
  </si>
  <si>
    <t>STGS</t>
  </si>
  <si>
    <t>Transport Charges</t>
  </si>
  <si>
    <t>After Delivery</t>
  </si>
  <si>
    <t>Comparative for Safal PR TFSCPL/PR/24-25/00061</t>
  </si>
  <si>
    <t>Shree Electro</t>
  </si>
  <si>
    <t xml:space="preserve">1Inch Clamp 70 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</si>
</sst>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I13" sqref="I13"/>
    </sheetView>
  </sheetViews>
  <sheetFormatPr defaultColWidth="8.7109375" defaultRowHeight="12" x14ac:dyDescent="0.2"/>
  <cols>
    <col min="1" max="1" width="5.85546875" style="3" bestFit="1" customWidth="1"/>
    <col min="2" max="2" width="36.7109375" style="3" bestFit="1" customWidth="1"/>
    <col min="3" max="3" width="5.7109375" style="3" bestFit="1" customWidth="1"/>
    <col min="4" max="4" width="5.140625" style="3" bestFit="1" customWidth="1"/>
    <col min="5" max="5" width="4.140625" style="3" bestFit="1" customWidth="1"/>
    <col min="6" max="6" width="7.42578125" style="3" bestFit="1" customWidth="1"/>
    <col min="7" max="7" width="11.28515625" style="3" customWidth="1"/>
    <col min="8" max="8" width="9.140625" style="3" bestFit="1" customWidth="1"/>
    <col min="9" max="9" width="10.42578125" style="3" bestFit="1" customWidth="1"/>
    <col min="10" max="16384" width="8.7109375" style="3"/>
  </cols>
  <sheetData>
    <row r="1" spans="1:9" x14ac:dyDescent="0.2">
      <c r="A1" s="24" t="s">
        <v>18</v>
      </c>
      <c r="B1" s="25"/>
      <c r="C1" s="25"/>
      <c r="D1" s="25"/>
      <c r="E1" s="25"/>
      <c r="F1" s="25"/>
      <c r="G1" s="25"/>
      <c r="H1" s="1" t="s">
        <v>19</v>
      </c>
      <c r="I1" s="2">
        <v>45456</v>
      </c>
    </row>
    <row r="2" spans="1:9" x14ac:dyDescent="0.2">
      <c r="A2" s="28"/>
      <c r="B2" s="28"/>
      <c r="C2" s="28"/>
      <c r="D2" s="28"/>
      <c r="E2" s="28"/>
      <c r="F2" s="28"/>
      <c r="G2" s="28"/>
      <c r="H2" s="28"/>
      <c r="I2" s="28"/>
    </row>
    <row r="3" spans="1:9" x14ac:dyDescent="0.2">
      <c r="A3" s="29" t="s">
        <v>39</v>
      </c>
      <c r="B3" s="29"/>
      <c r="C3" s="29"/>
      <c r="D3" s="29"/>
      <c r="E3" s="29"/>
      <c r="F3" s="29"/>
      <c r="G3" s="29"/>
      <c r="H3" s="29"/>
      <c r="I3" s="29"/>
    </row>
    <row r="4" spans="1:9" x14ac:dyDescent="0.2">
      <c r="A4" s="30"/>
      <c r="B4" s="31"/>
      <c r="C4" s="31"/>
      <c r="D4" s="31"/>
      <c r="E4" s="32"/>
      <c r="F4" s="29" t="s">
        <v>36</v>
      </c>
      <c r="G4" s="29"/>
      <c r="H4" s="29" t="s">
        <v>40</v>
      </c>
      <c r="I4" s="29"/>
    </row>
    <row r="5" spans="1:9" x14ac:dyDescent="0.2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5</v>
      </c>
      <c r="I5" s="4" t="s">
        <v>6</v>
      </c>
    </row>
    <row r="6" spans="1:9" x14ac:dyDescent="0.2">
      <c r="A6" s="5">
        <v>1</v>
      </c>
      <c r="B6" s="6" t="s">
        <v>23</v>
      </c>
      <c r="C6" s="7">
        <v>1</v>
      </c>
      <c r="D6" s="8" t="s">
        <v>20</v>
      </c>
      <c r="E6" s="9">
        <v>0.18</v>
      </c>
      <c r="F6" s="10">
        <v>2670</v>
      </c>
      <c r="G6" s="11">
        <f>C6*F6</f>
        <v>2670</v>
      </c>
      <c r="H6" s="10">
        <v>2700</v>
      </c>
      <c r="I6" s="11">
        <f t="shared" ref="I6:I20" si="0">C6*H6</f>
        <v>2700</v>
      </c>
    </row>
    <row r="7" spans="1:9" x14ac:dyDescent="0.2">
      <c r="A7" s="5">
        <f>A6+1</f>
        <v>2</v>
      </c>
      <c r="B7" s="6" t="s">
        <v>24</v>
      </c>
      <c r="C7" s="7">
        <v>2</v>
      </c>
      <c r="D7" s="8" t="s">
        <v>20</v>
      </c>
      <c r="E7" s="9">
        <v>0.18</v>
      </c>
      <c r="F7" s="10">
        <v>1585</v>
      </c>
      <c r="G7" s="11">
        <f>C7*F7</f>
        <v>3170</v>
      </c>
      <c r="H7" s="10">
        <v>1591</v>
      </c>
      <c r="I7" s="11">
        <f t="shared" si="0"/>
        <v>3182</v>
      </c>
    </row>
    <row r="8" spans="1:9" x14ac:dyDescent="0.2">
      <c r="A8" s="5">
        <f t="shared" ref="A8:A13" si="1">A7+1</f>
        <v>3</v>
      </c>
      <c r="B8" s="6" t="s">
        <v>25</v>
      </c>
      <c r="C8" s="7">
        <v>2</v>
      </c>
      <c r="D8" s="8" t="s">
        <v>20</v>
      </c>
      <c r="E8" s="9">
        <v>0.18</v>
      </c>
      <c r="F8" s="10">
        <v>522</v>
      </c>
      <c r="G8" s="11">
        <f t="shared" ref="G8:G13" si="2">C8*F8</f>
        <v>1044</v>
      </c>
      <c r="H8" s="10">
        <v>529</v>
      </c>
      <c r="I8" s="11">
        <f t="shared" si="0"/>
        <v>1058</v>
      </c>
    </row>
    <row r="9" spans="1:9" x14ac:dyDescent="0.2">
      <c r="A9" s="5">
        <f t="shared" si="1"/>
        <v>4</v>
      </c>
      <c r="B9" s="6" t="s">
        <v>26</v>
      </c>
      <c r="C9" s="7">
        <v>1</v>
      </c>
      <c r="D9" s="8" t="s">
        <v>20</v>
      </c>
      <c r="E9" s="9">
        <v>0.18</v>
      </c>
      <c r="F9" s="10">
        <v>180</v>
      </c>
      <c r="G9" s="11">
        <f t="shared" si="2"/>
        <v>180</v>
      </c>
      <c r="H9" s="10">
        <v>461</v>
      </c>
      <c r="I9" s="11">
        <f t="shared" si="0"/>
        <v>461</v>
      </c>
    </row>
    <row r="10" spans="1:9" x14ac:dyDescent="0.2">
      <c r="A10" s="5">
        <f t="shared" si="1"/>
        <v>5</v>
      </c>
      <c r="B10" s="6" t="s">
        <v>27</v>
      </c>
      <c r="C10" s="7">
        <v>35</v>
      </c>
      <c r="D10" s="8" t="s">
        <v>20</v>
      </c>
      <c r="E10" s="9">
        <v>0.18</v>
      </c>
      <c r="F10" s="10">
        <v>125</v>
      </c>
      <c r="G10" s="11">
        <f t="shared" si="2"/>
        <v>4375</v>
      </c>
      <c r="H10" s="10">
        <v>140</v>
      </c>
      <c r="I10" s="11">
        <f t="shared" si="0"/>
        <v>4900</v>
      </c>
    </row>
    <row r="11" spans="1:9" x14ac:dyDescent="0.2">
      <c r="A11" s="5">
        <f t="shared" si="1"/>
        <v>6</v>
      </c>
      <c r="B11" s="6" t="s">
        <v>28</v>
      </c>
      <c r="C11" s="7">
        <v>27</v>
      </c>
      <c r="D11" s="8" t="s">
        <v>20</v>
      </c>
      <c r="E11" s="9">
        <v>0.18</v>
      </c>
      <c r="F11" s="10">
        <v>84</v>
      </c>
      <c r="G11" s="11">
        <f t="shared" si="2"/>
        <v>2268</v>
      </c>
      <c r="H11" s="10">
        <v>85</v>
      </c>
      <c r="I11" s="11">
        <f t="shared" si="0"/>
        <v>2295</v>
      </c>
    </row>
    <row r="12" spans="1:9" x14ac:dyDescent="0.2">
      <c r="A12" s="5">
        <f t="shared" si="1"/>
        <v>7</v>
      </c>
      <c r="B12" s="6" t="s">
        <v>29</v>
      </c>
      <c r="C12" s="7">
        <v>3</v>
      </c>
      <c r="D12" s="8" t="s">
        <v>20</v>
      </c>
      <c r="E12" s="9">
        <v>0.18</v>
      </c>
      <c r="F12" s="10">
        <v>344</v>
      </c>
      <c r="G12" s="11">
        <f t="shared" si="2"/>
        <v>1032</v>
      </c>
      <c r="H12" s="10">
        <v>395</v>
      </c>
      <c r="I12" s="11">
        <f t="shared" si="0"/>
        <v>1185</v>
      </c>
    </row>
    <row r="13" spans="1:9" x14ac:dyDescent="0.2">
      <c r="A13" s="5">
        <f t="shared" si="1"/>
        <v>8</v>
      </c>
      <c r="B13" s="6" t="s">
        <v>41</v>
      </c>
      <c r="C13" s="7">
        <v>3</v>
      </c>
      <c r="D13" s="8" t="s">
        <v>20</v>
      </c>
      <c r="E13" s="9">
        <v>0.18</v>
      </c>
      <c r="F13" s="10">
        <v>210</v>
      </c>
      <c r="G13" s="11">
        <f t="shared" si="2"/>
        <v>630</v>
      </c>
      <c r="H13" s="10">
        <v>175</v>
      </c>
      <c r="I13" s="11">
        <f t="shared" si="0"/>
        <v>525</v>
      </c>
    </row>
    <row r="14" spans="1:9" x14ac:dyDescent="0.2">
      <c r="A14" s="5">
        <f t="shared" ref="A14:A20" si="3">A13+1</f>
        <v>9</v>
      </c>
      <c r="B14" s="6" t="s">
        <v>30</v>
      </c>
      <c r="C14" s="7">
        <v>100</v>
      </c>
      <c r="D14" s="8" t="s">
        <v>20</v>
      </c>
      <c r="E14" s="9">
        <v>0.18</v>
      </c>
      <c r="F14" s="10">
        <v>1.5</v>
      </c>
      <c r="G14" s="11">
        <f t="shared" ref="G14" si="4">C14*F14</f>
        <v>150</v>
      </c>
      <c r="H14" s="10">
        <f>195/100</f>
        <v>1.95</v>
      </c>
      <c r="I14" s="11">
        <f t="shared" si="0"/>
        <v>195</v>
      </c>
    </row>
    <row r="15" spans="1:9" x14ac:dyDescent="0.2">
      <c r="A15" s="5">
        <f t="shared" si="3"/>
        <v>10</v>
      </c>
      <c r="B15" s="6" t="s">
        <v>31</v>
      </c>
      <c r="C15" s="7">
        <v>5</v>
      </c>
      <c r="D15" s="8" t="s">
        <v>20</v>
      </c>
      <c r="E15" s="9">
        <v>0.18</v>
      </c>
      <c r="F15" s="10">
        <v>160</v>
      </c>
      <c r="G15" s="11">
        <f t="shared" ref="G15" si="5">C15*F15</f>
        <v>800</v>
      </c>
      <c r="H15" s="10">
        <v>160</v>
      </c>
      <c r="I15" s="11">
        <f t="shared" si="0"/>
        <v>800</v>
      </c>
    </row>
    <row r="16" spans="1:9" x14ac:dyDescent="0.2">
      <c r="A16" s="5">
        <f t="shared" si="3"/>
        <v>11</v>
      </c>
      <c r="B16" s="6" t="s">
        <v>32</v>
      </c>
      <c r="C16" s="7">
        <v>5</v>
      </c>
      <c r="D16" s="8" t="s">
        <v>20</v>
      </c>
      <c r="E16" s="9">
        <v>0.18</v>
      </c>
      <c r="F16" s="10">
        <v>12</v>
      </c>
      <c r="G16" s="11">
        <f t="shared" ref="G16" si="6">C16*F16</f>
        <v>60</v>
      </c>
      <c r="H16" s="10">
        <v>10</v>
      </c>
      <c r="I16" s="11">
        <f t="shared" si="0"/>
        <v>50</v>
      </c>
    </row>
    <row r="17" spans="1:9" x14ac:dyDescent="0.2">
      <c r="A17" s="5">
        <f t="shared" si="3"/>
        <v>12</v>
      </c>
      <c r="B17" s="6" t="s">
        <v>33</v>
      </c>
      <c r="C17" s="7">
        <v>50</v>
      </c>
      <c r="D17" s="8" t="s">
        <v>20</v>
      </c>
      <c r="E17" s="9">
        <v>0.18</v>
      </c>
      <c r="F17" s="10">
        <v>38</v>
      </c>
      <c r="G17" s="11">
        <f t="shared" ref="G17" si="7">C17*F17</f>
        <v>1900</v>
      </c>
      <c r="H17" s="10">
        <v>38</v>
      </c>
      <c r="I17" s="11">
        <f t="shared" si="0"/>
        <v>1900</v>
      </c>
    </row>
    <row r="18" spans="1:9" x14ac:dyDescent="0.2">
      <c r="A18" s="5">
        <f t="shared" si="3"/>
        <v>13</v>
      </c>
      <c r="B18" s="6" t="s">
        <v>34</v>
      </c>
      <c r="C18" s="7">
        <v>10</v>
      </c>
      <c r="D18" s="8" t="s">
        <v>20</v>
      </c>
      <c r="E18" s="9">
        <v>0.18</v>
      </c>
      <c r="F18" s="10">
        <v>38</v>
      </c>
      <c r="G18" s="11">
        <f t="shared" ref="G18:G20" si="8">C18*F18</f>
        <v>380</v>
      </c>
      <c r="H18" s="10">
        <v>38</v>
      </c>
      <c r="I18" s="11">
        <f t="shared" si="0"/>
        <v>380</v>
      </c>
    </row>
    <row r="19" spans="1:9" x14ac:dyDescent="0.2">
      <c r="A19" s="5">
        <f t="shared" si="3"/>
        <v>14</v>
      </c>
      <c r="B19" s="6" t="s">
        <v>35</v>
      </c>
      <c r="C19" s="7">
        <v>7</v>
      </c>
      <c r="D19" s="8" t="s">
        <v>20</v>
      </c>
      <c r="E19" s="9">
        <v>0.18</v>
      </c>
      <c r="F19" s="10">
        <v>9</v>
      </c>
      <c r="G19" s="11">
        <f t="shared" si="8"/>
        <v>63</v>
      </c>
      <c r="H19" s="10">
        <v>63</v>
      </c>
      <c r="I19" s="11">
        <f t="shared" si="0"/>
        <v>441</v>
      </c>
    </row>
    <row r="20" spans="1:9" x14ac:dyDescent="0.2">
      <c r="A20" s="5">
        <f t="shared" si="3"/>
        <v>15</v>
      </c>
      <c r="B20" s="6" t="s">
        <v>37</v>
      </c>
      <c r="C20" s="7">
        <v>1</v>
      </c>
      <c r="D20" s="8" t="s">
        <v>20</v>
      </c>
      <c r="E20" s="9">
        <v>0.18</v>
      </c>
      <c r="F20" s="10">
        <v>400</v>
      </c>
      <c r="G20" s="11">
        <f t="shared" si="8"/>
        <v>400</v>
      </c>
      <c r="H20" s="10"/>
      <c r="I20" s="11">
        <f t="shared" si="0"/>
        <v>0</v>
      </c>
    </row>
    <row r="21" spans="1:9" x14ac:dyDescent="0.2">
      <c r="A21" s="5"/>
      <c r="B21" s="12"/>
      <c r="C21" s="7"/>
      <c r="D21" s="8"/>
      <c r="E21" s="9"/>
      <c r="F21" s="10"/>
      <c r="G21" s="11"/>
      <c r="H21" s="13"/>
      <c r="I21" s="11"/>
    </row>
    <row r="22" spans="1:9" x14ac:dyDescent="0.2">
      <c r="A22" s="5"/>
      <c r="B22" s="14" t="s">
        <v>22</v>
      </c>
      <c r="C22" s="7"/>
      <c r="D22" s="8"/>
      <c r="E22" s="9"/>
      <c r="F22" s="11"/>
      <c r="G22" s="11">
        <f>SUM(G6:G21)</f>
        <v>19122</v>
      </c>
      <c r="H22" s="13"/>
      <c r="I22" s="11">
        <f>SUM(I6:I21)</f>
        <v>20072</v>
      </c>
    </row>
    <row r="23" spans="1:9" x14ac:dyDescent="0.2">
      <c r="A23" s="1"/>
      <c r="B23" s="15" t="s">
        <v>21</v>
      </c>
      <c r="C23" s="1"/>
      <c r="D23" s="1"/>
      <c r="E23" s="1"/>
      <c r="F23" s="1"/>
      <c r="G23" s="1"/>
      <c r="H23" s="16"/>
      <c r="I23" s="1"/>
    </row>
    <row r="24" spans="1:9" x14ac:dyDescent="0.2">
      <c r="A24" s="1"/>
      <c r="B24" s="15" t="s">
        <v>7</v>
      </c>
      <c r="C24" s="1"/>
      <c r="D24" s="1"/>
      <c r="E24" s="1"/>
      <c r="F24" s="17"/>
      <c r="G24" s="17">
        <f>G22-G23</f>
        <v>19122</v>
      </c>
      <c r="H24" s="1"/>
      <c r="I24" s="17">
        <f>I22-I23</f>
        <v>20072</v>
      </c>
    </row>
    <row r="25" spans="1:9" x14ac:dyDescent="0.2">
      <c r="A25" s="1"/>
      <c r="B25" s="15" t="s">
        <v>8</v>
      </c>
      <c r="C25" s="1"/>
      <c r="D25" s="1"/>
      <c r="E25" s="1"/>
      <c r="F25" s="17"/>
      <c r="G25" s="17">
        <f>F25*5/100</f>
        <v>0</v>
      </c>
      <c r="H25" s="17"/>
      <c r="I25" s="17">
        <f>H25*5/100</f>
        <v>0</v>
      </c>
    </row>
    <row r="26" spans="1:9" x14ac:dyDescent="0.2">
      <c r="A26" s="1"/>
      <c r="B26" s="15" t="s">
        <v>9</v>
      </c>
      <c r="C26" s="1"/>
      <c r="D26" s="1"/>
      <c r="E26" s="1"/>
      <c r="F26" s="17"/>
      <c r="G26" s="17">
        <f>F26*12%</f>
        <v>0</v>
      </c>
      <c r="H26" s="13"/>
      <c r="I26" s="17">
        <f>H26*12%</f>
        <v>0</v>
      </c>
    </row>
    <row r="27" spans="1:9" x14ac:dyDescent="0.2">
      <c r="A27" s="1"/>
      <c r="B27" s="15" t="s">
        <v>10</v>
      </c>
      <c r="C27" s="1"/>
      <c r="D27" s="1"/>
      <c r="E27" s="1"/>
      <c r="F27" s="17">
        <f>G24</f>
        <v>19122</v>
      </c>
      <c r="G27" s="17">
        <f>F27*18%</f>
        <v>3441.96</v>
      </c>
      <c r="H27" s="17">
        <f>I24</f>
        <v>20072</v>
      </c>
      <c r="I27" s="17">
        <f>H27*18%</f>
        <v>3612.96</v>
      </c>
    </row>
    <row r="28" spans="1:9" x14ac:dyDescent="0.2">
      <c r="A28" s="1"/>
      <c r="B28" s="15" t="s">
        <v>11</v>
      </c>
      <c r="C28" s="1"/>
      <c r="D28" s="1"/>
      <c r="E28" s="1"/>
      <c r="F28" s="17"/>
      <c r="G28" s="17">
        <f>F28*28%</f>
        <v>0</v>
      </c>
      <c r="H28" s="17"/>
      <c r="I28" s="17">
        <f>H28*28%</f>
        <v>0</v>
      </c>
    </row>
    <row r="29" spans="1:9" x14ac:dyDescent="0.2">
      <c r="A29" s="1"/>
      <c r="B29" s="15" t="s">
        <v>12</v>
      </c>
      <c r="C29" s="1"/>
      <c r="D29" s="1"/>
      <c r="E29" s="1"/>
      <c r="F29" s="18"/>
      <c r="G29" s="17">
        <f>SUM(G24:G28)</f>
        <v>22563.96</v>
      </c>
      <c r="H29" s="17"/>
      <c r="I29" s="18">
        <f>SUM(I24:I28)</f>
        <v>23684.959999999999</v>
      </c>
    </row>
    <row r="30" spans="1:9" x14ac:dyDescent="0.2">
      <c r="A30" s="1"/>
      <c r="B30" s="15" t="s">
        <v>13</v>
      </c>
      <c r="C30" s="1"/>
      <c r="D30" s="1"/>
      <c r="E30" s="1"/>
      <c r="F30" s="1"/>
      <c r="G30" s="1"/>
      <c r="H30" s="17"/>
      <c r="I30" s="13"/>
    </row>
    <row r="31" spans="1:9" x14ac:dyDescent="0.2">
      <c r="A31" s="7"/>
      <c r="B31" s="19"/>
      <c r="C31" s="20"/>
      <c r="D31" s="20"/>
      <c r="E31" s="20"/>
      <c r="F31" s="20"/>
      <c r="G31" s="20"/>
      <c r="H31" s="21"/>
      <c r="I31" s="21"/>
    </row>
    <row r="32" spans="1:9" x14ac:dyDescent="0.2">
      <c r="A32" s="7"/>
      <c r="B32" s="19" t="s">
        <v>14</v>
      </c>
      <c r="C32" s="20"/>
      <c r="D32" s="20"/>
      <c r="E32" s="20"/>
      <c r="F32" s="27" t="s">
        <v>15</v>
      </c>
      <c r="G32" s="27"/>
      <c r="H32" s="27" t="s">
        <v>15</v>
      </c>
      <c r="I32" s="27"/>
    </row>
    <row r="33" spans="1:9" x14ac:dyDescent="0.2">
      <c r="A33" s="7"/>
      <c r="B33" s="19" t="s">
        <v>16</v>
      </c>
      <c r="C33" s="20"/>
      <c r="D33" s="20"/>
      <c r="E33" s="20"/>
      <c r="F33" s="27" t="s">
        <v>38</v>
      </c>
      <c r="G33" s="27"/>
      <c r="H33" s="27" t="s">
        <v>38</v>
      </c>
      <c r="I33" s="27"/>
    </row>
    <row r="34" spans="1:9" x14ac:dyDescent="0.2">
      <c r="A34" s="7"/>
      <c r="B34" s="19" t="s">
        <v>17</v>
      </c>
      <c r="C34" s="26" t="s">
        <v>36</v>
      </c>
      <c r="D34" s="26"/>
      <c r="E34" s="26"/>
      <c r="F34" s="26"/>
      <c r="G34" s="26"/>
      <c r="H34" s="26"/>
      <c r="I34" s="26"/>
    </row>
    <row r="35" spans="1:9" x14ac:dyDescent="0.2">
      <c r="A35" s="22"/>
      <c r="B35" s="23"/>
      <c r="C35" s="23"/>
      <c r="D35" s="23"/>
      <c r="E35" s="23"/>
      <c r="F35" s="23"/>
      <c r="G35" s="23"/>
      <c r="H35" s="23"/>
      <c r="I35" s="23"/>
    </row>
  </sheetData>
  <mergeCells count="11">
    <mergeCell ref="A1:G1"/>
    <mergeCell ref="C34:I34"/>
    <mergeCell ref="F32:G32"/>
    <mergeCell ref="H32:I32"/>
    <mergeCell ref="F33:G33"/>
    <mergeCell ref="H33:I33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2024-07-15T07:22:42Z</dcterms:modified>
</cp:coreProperties>
</file>