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6" i="1" l="1"/>
  <c r="H6" i="1"/>
  <c r="I6" i="1" l="1"/>
  <c r="I7" i="1" s="1"/>
  <c r="I13" i="1" l="1"/>
  <c r="G13" i="1"/>
  <c r="I11" i="1"/>
  <c r="G11" i="1"/>
  <c r="I10" i="1"/>
  <c r="G10" i="1"/>
  <c r="G6" i="1"/>
  <c r="G7" i="1" s="1"/>
  <c r="G9" i="1" l="1"/>
  <c r="I9" i="1"/>
  <c r="F12" i="1" l="1"/>
  <c r="G12" i="1" s="1"/>
  <c r="H12" i="1"/>
  <c r="I12" i="1" s="1"/>
  <c r="I14" i="1" s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<sst xmlns="http://schemas.openxmlformats.org/spreadsheetml/2006/main" count="32" uniqueCount="27">
  <si>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</si>
  <si>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</si>
  <si>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</si>
  <si>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</si>
  <si>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</si>
  <si>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</si>
  <si>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</si>
  <si>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</si>
  <si>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</si>
  <si>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</si>
  <si>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</si>
  <si>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</si>
  <si>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</si>
  <si>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</si>
  <si>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</si>
  <si>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</si>
  <si>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</si>
  <si>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</si>
  <si>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</si>
  <si>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</si>
  <si>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S R M Engineering</t>
  </si>
  <si>
    <t>One Week</t>
  </si>
  <si>
    <t>75% Advance Payment</t>
  </si>
  <si>
    <t>Comparative for Safal PR TFSCPL/23-24/000234</t>
  </si>
  <si>
    <t>Reliable Engineering</t>
  </si>
  <si>
    <t>Admin Office Cafeteria Repair Works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</si>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</sst>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2" sqref="A2:I2"/>
    </sheetView>
  </sheetViews>
  <sheetFormatPr defaultRowHeight="14.5" x14ac:dyDescent="0.35"/>
  <cols>
    <col min="1" max="1" width="5.81640625" bestFit="1" customWidth="1"/>
    <col min="2" max="2" width="36.7265625" bestFit="1" customWidth="1"/>
    <col min="3" max="3" width="5.7265625" bestFit="1" customWidth="1"/>
    <col min="4" max="4" width="5.1796875" bestFit="1" customWidth="1"/>
    <col min="5" max="5" width="4.1796875" bestFit="1" customWidth="1"/>
    <col min="6" max="6" width="7.453125" bestFit="1" customWidth="1"/>
    <col min="7" max="7" width="11.26953125" customWidth="1"/>
    <col min="8" max="8" width="8.26953125" bestFit="1" customWidth="1"/>
    <col min="9" max="9" width="10.453125" bestFit="1" customWidth="1"/>
  </cols>
  <sheetData>
    <row r="1" spans="1:9" x14ac:dyDescent="0.35">
      <c r="A1" s="23" t="s">
        <v>17</v>
      </c>
      <c r="B1" s="24"/>
      <c r="C1" s="24"/>
      <c r="D1" s="24"/>
      <c r="E1" s="24"/>
      <c r="F1" s="24"/>
      <c r="G1" s="24"/>
      <c r="H1" s="11" t="s">
        <v>18</v>
      </c>
      <c r="I1" s="20">
        <v>45365</v>
      </c>
    </row>
    <row r="2" spans="1:9" x14ac:dyDescent="0.35">
      <c r="A2" s="28"/>
      <c r="B2" s="28"/>
      <c r="C2" s="28"/>
      <c r="D2" s="28"/>
      <c r="E2" s="28"/>
      <c r="F2" s="28"/>
      <c r="G2" s="28"/>
      <c r="H2" s="28"/>
      <c r="I2" s="28"/>
    </row>
    <row r="3" spans="1:9" x14ac:dyDescent="0.35">
      <c r="A3" s="29" t="s">
        <v>23</v>
      </c>
      <c r="B3" s="29"/>
      <c r="C3" s="29"/>
      <c r="D3" s="29"/>
      <c r="E3" s="29"/>
      <c r="F3" s="29"/>
      <c r="G3" s="29"/>
      <c r="H3" s="29"/>
      <c r="I3" s="29"/>
    </row>
    <row r="4" spans="1:9" x14ac:dyDescent="0.35">
      <c r="A4" s="25"/>
      <c r="B4" s="26"/>
      <c r="C4" s="26"/>
      <c r="D4" s="26"/>
      <c r="E4" s="27"/>
      <c r="F4" s="29" t="s">
        <v>20</v>
      </c>
      <c r="G4" s="29"/>
      <c r="H4" s="29" t="s">
        <v>24</v>
      </c>
      <c r="I4" s="29"/>
    </row>
    <row r="5" spans="1:9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35">
      <c r="A6" s="2">
        <v>1</v>
      </c>
      <c r="B6" s="21" t="s">
        <v>25</v>
      </c>
      <c r="C6" s="3">
        <v>1</v>
      </c>
      <c r="D6" s="22" t="s">
        <v>26</v>
      </c>
      <c r="E6" s="5">
        <v>0.18</v>
      </c>
      <c r="F6" s="6">
        <f>7000+16000+2000</f>
        <v>25000</v>
      </c>
      <c r="G6" s="7">
        <f>F6*C6</f>
        <v>25000</v>
      </c>
      <c r="H6" s="6">
        <f>16000+12600+2000</f>
        <v>30600</v>
      </c>
      <c r="I6" s="7">
        <f>C6*H6</f>
        <v>30600</v>
      </c>
    </row>
    <row r="7" spans="1:9" x14ac:dyDescent="0.35">
      <c r="A7" s="2"/>
      <c r="B7" s="9"/>
      <c r="C7" s="3"/>
      <c r="D7" s="4"/>
      <c r="E7" s="5"/>
      <c r="F7" s="7"/>
      <c r="G7" s="7">
        <f>SUM(G6)</f>
        <v>25000</v>
      </c>
      <c r="H7" s="8"/>
      <c r="I7" s="7">
        <f>SUM(I6)</f>
        <v>30600</v>
      </c>
    </row>
    <row r="8" spans="1:9" x14ac:dyDescent="0.35">
      <c r="A8" s="10"/>
      <c r="B8" s="11" t="s">
        <v>19</v>
      </c>
      <c r="C8" s="10"/>
      <c r="D8" s="10"/>
      <c r="E8" s="10"/>
      <c r="F8" s="10"/>
      <c r="G8" s="10"/>
      <c r="H8" s="12"/>
      <c r="I8" s="10"/>
    </row>
    <row r="9" spans="1:9" x14ac:dyDescent="0.35">
      <c r="A9" s="10"/>
      <c r="B9" s="11" t="s">
        <v>7</v>
      </c>
      <c r="C9" s="10"/>
      <c r="D9" s="10"/>
      <c r="E9" s="10"/>
      <c r="F9" s="13"/>
      <c r="G9" s="13">
        <f>G7-G8</f>
        <v>25000</v>
      </c>
      <c r="H9" s="10"/>
      <c r="I9" s="13">
        <f>I7-I8</f>
        <v>30600</v>
      </c>
    </row>
    <row r="10" spans="1:9" x14ac:dyDescent="0.35">
      <c r="A10" s="10"/>
      <c r="B10" s="11" t="s">
        <v>8</v>
      </c>
      <c r="C10" s="10"/>
      <c r="D10" s="10"/>
      <c r="E10" s="10"/>
      <c r="F10" s="13"/>
      <c r="G10" s="13">
        <f>F10*5/100</f>
        <v>0</v>
      </c>
      <c r="H10" s="13"/>
      <c r="I10" s="13">
        <f>H10*5/100</f>
        <v>0</v>
      </c>
    </row>
    <row r="11" spans="1:9" x14ac:dyDescent="0.35">
      <c r="A11" s="10"/>
      <c r="B11" s="11" t="s">
        <v>9</v>
      </c>
      <c r="C11" s="10"/>
      <c r="D11" s="10"/>
      <c r="E11" s="10"/>
      <c r="F11" s="13"/>
      <c r="G11" s="13">
        <f>F11*12%</f>
        <v>0</v>
      </c>
      <c r="H11" s="8"/>
      <c r="I11" s="13">
        <f>H11*12%</f>
        <v>0</v>
      </c>
    </row>
    <row r="12" spans="1:9" x14ac:dyDescent="0.35">
      <c r="A12" s="10"/>
      <c r="B12" s="11" t="s">
        <v>10</v>
      </c>
      <c r="C12" s="10"/>
      <c r="D12" s="10"/>
      <c r="E12" s="10"/>
      <c r="F12" s="13">
        <f>G9</f>
        <v>25000</v>
      </c>
      <c r="G12" s="13">
        <f>F12*18%</f>
        <v>4500</v>
      </c>
      <c r="H12" s="13">
        <f>I9</f>
        <v>30600</v>
      </c>
      <c r="I12" s="13">
        <f>H12*18%</f>
        <v>5508</v>
      </c>
    </row>
    <row r="13" spans="1:9" x14ac:dyDescent="0.35">
      <c r="A13" s="10"/>
      <c r="B13" s="11" t="s">
        <v>11</v>
      </c>
      <c r="C13" s="10"/>
      <c r="D13" s="10"/>
      <c r="E13" s="10"/>
      <c r="F13" s="13"/>
      <c r="G13" s="13">
        <f>F13*28%</f>
        <v>0</v>
      </c>
      <c r="H13" s="13"/>
      <c r="I13" s="13">
        <f>H13*28%</f>
        <v>0</v>
      </c>
    </row>
    <row r="14" spans="1:9" x14ac:dyDescent="0.35">
      <c r="A14" s="10"/>
      <c r="B14" s="11" t="s">
        <v>12</v>
      </c>
      <c r="C14" s="10"/>
      <c r="D14" s="10"/>
      <c r="E14" s="10"/>
      <c r="F14" s="14"/>
      <c r="G14" s="14">
        <f>SUM(G9:G13)</f>
        <v>29500</v>
      </c>
      <c r="H14" s="13"/>
      <c r="I14" s="14">
        <f>SUM(I9:I13)</f>
        <v>36108</v>
      </c>
    </row>
    <row r="15" spans="1:9" x14ac:dyDescent="0.35">
      <c r="A15" s="10"/>
      <c r="B15" s="11" t="s">
        <v>13</v>
      </c>
      <c r="C15" s="10"/>
      <c r="D15" s="10"/>
      <c r="E15" s="10"/>
      <c r="F15" s="10"/>
      <c r="G15" s="10"/>
      <c r="H15" s="13"/>
      <c r="I15" s="8"/>
    </row>
    <row r="16" spans="1:9" x14ac:dyDescent="0.35">
      <c r="A16" s="3"/>
      <c r="B16" s="15"/>
      <c r="C16" s="16"/>
      <c r="D16" s="16"/>
      <c r="E16" s="16"/>
      <c r="F16" s="16"/>
      <c r="G16" s="16"/>
      <c r="H16" s="17"/>
      <c r="I16" s="17"/>
    </row>
    <row r="17" spans="1:9" x14ac:dyDescent="0.35">
      <c r="A17" s="3"/>
      <c r="B17" s="15" t="s">
        <v>14</v>
      </c>
      <c r="C17" s="16"/>
      <c r="D17" s="16"/>
      <c r="E17" s="16"/>
      <c r="F17" s="31" t="s">
        <v>21</v>
      </c>
      <c r="G17" s="31"/>
      <c r="H17" s="31" t="s">
        <v>21</v>
      </c>
      <c r="I17" s="31"/>
    </row>
    <row r="18" spans="1:9" x14ac:dyDescent="0.35">
      <c r="A18" s="3"/>
      <c r="B18" s="15" t="s">
        <v>15</v>
      </c>
      <c r="C18" s="16"/>
      <c r="D18" s="16"/>
      <c r="E18" s="16"/>
      <c r="F18" s="31" t="s">
        <v>22</v>
      </c>
      <c r="G18" s="31"/>
      <c r="H18" s="31" t="s">
        <v>22</v>
      </c>
      <c r="I18" s="31"/>
    </row>
    <row r="19" spans="1:9" x14ac:dyDescent="0.35">
      <c r="A19" s="3"/>
      <c r="B19" s="15" t="s">
        <v>16</v>
      </c>
      <c r="C19" s="30" t="s">
        <v>20</v>
      </c>
      <c r="D19" s="30"/>
      <c r="E19" s="30"/>
      <c r="F19" s="30"/>
      <c r="G19" s="30"/>
      <c r="H19" s="30"/>
      <c r="I19" s="30"/>
    </row>
    <row r="20" spans="1:9" x14ac:dyDescent="0.35">
      <c r="A20" s="18"/>
      <c r="B20" s="19"/>
      <c r="C20" s="19"/>
      <c r="D20" s="19"/>
      <c r="E20" s="19"/>
      <c r="F20" s="19"/>
      <c r="G20" s="19"/>
      <c r="H20" s="19"/>
      <c r="I20" s="19"/>
    </row>
  </sheetData>
  <mergeCells count="11">
    <mergeCell ref="C19:I19"/>
    <mergeCell ref="F17:G17"/>
    <mergeCell ref="H17:I17"/>
    <mergeCell ref="F18:G18"/>
    <mergeCell ref="H18:I18"/>
    <mergeCell ref="A1:G1"/>
    <mergeCell ref="A4:E4"/>
    <mergeCell ref="A2:I2"/>
    <mergeCell ref="A3:I3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2024-03-14T06:15:45Z</dcterms:modified>
</cp:coreProperties>
</file>