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I6" i="1" l="1"/>
  <c r="I10" i="1" l="1"/>
  <c r="I16" i="1"/>
  <c r="G16" i="1"/>
  <c r="I14" i="1"/>
  <c r="G14" i="1"/>
  <c r="I13" i="1"/>
  <c r="G13" i="1"/>
  <c r="G6" i="1"/>
  <c r="G10" i="1" s="1"/>
  <c r="G12" i="1" l="1"/>
  <c r="I12" i="1"/>
  <c r="H15" i="1" s="1"/>
  <c r="I15" i="1" s="1"/>
  <c r="F15" i="1" l="1"/>
  <c r="G15" i="1" s="1"/>
  <c r="G17" i="1" s="1"/>
  <c r="I17" i="1"/>
</calcChain>
</file>

<file path=xl/sharedStrings.xml><?xml version="1.0" encoding="utf-8"?>
<sst xmlns="http://schemas.openxmlformats.org/spreadsheetml/2006/main" count="36" uniqueCount="29">
  <si>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</si>
  <si>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</si>
  <si>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</si>
  <si>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</si>
  <si>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</si>
  <si>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</si>
  <si>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</si>
  <si>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</si>
  <si>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</si>
  <si>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</si>
  <si>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</si>
  <si>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</si>
  <si>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</si>
  <si>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</si>
  <si>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</si>
  <si>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</si>
  <si>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</si>
  <si>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</si>
  <si>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</si>
  <si>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</si>
  <si>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</si>
  <si>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Nos</t>
  </si>
  <si>
    <t>After Delivery</t>
  </si>
  <si>
    <t>1.00</t>
  </si>
  <si>
    <t>Shankashwar</t>
  </si>
  <si>
    <t>Amma Enterprises</t>
  </si>
  <si>
    <t>Comparative for Safal PR 00286 -23-24</t>
  </si>
  <si>
    <t>Stainless Steel Gemini Fresh Tea Maker 250 Grams</t>
  </si>
  <si>
    <t>Pradeep Milk Boiler Insulated 12 L 2 Taps /111612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</si>
</sst>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6" sqref="G6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1" t="s">
        <v>1</v>
      </c>
      <c r="I1" s="2">
        <v>45390</v>
      </c>
    </row>
    <row r="2" spans="1:10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10" s="4" customFormat="1" ht="15" x14ac:dyDescent="0.2">
      <c r="A3" s="33" t="s">
        <v>26</v>
      </c>
      <c r="B3" s="33"/>
      <c r="C3" s="33"/>
      <c r="D3" s="33"/>
      <c r="E3" s="33"/>
      <c r="F3" s="33"/>
      <c r="G3" s="33"/>
      <c r="H3" s="33"/>
      <c r="I3" s="33"/>
    </row>
    <row r="4" spans="1:10" s="4" customFormat="1" ht="12.75" customHeight="1" x14ac:dyDescent="0.2">
      <c r="A4" s="34"/>
      <c r="B4" s="35"/>
      <c r="C4" s="35"/>
      <c r="D4" s="35"/>
      <c r="E4" s="36"/>
      <c r="F4" s="39" t="s">
        <v>24</v>
      </c>
      <c r="G4" s="39"/>
      <c r="H4" s="37" t="s">
        <v>25</v>
      </c>
      <c r="I4" s="38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28</v>
      </c>
      <c r="C6" s="8" t="s">
        <v>23</v>
      </c>
      <c r="D6" s="9" t="s">
        <v>21</v>
      </c>
      <c r="E6" s="10">
        <v>0.18</v>
      </c>
      <c r="F6" s="11">
        <v>12300</v>
      </c>
      <c r="G6" s="12">
        <f>C6*F6</f>
        <v>12300</v>
      </c>
      <c r="H6" s="13">
        <v>15483.57</v>
      </c>
      <c r="I6" s="12">
        <f>C6*H6</f>
        <v>15483.57</v>
      </c>
      <c r="J6" s="14"/>
    </row>
    <row r="7" spans="1:10" s="15" customFormat="1" x14ac:dyDescent="0.25">
      <c r="A7" s="6">
        <v>3</v>
      </c>
      <c r="B7" s="27" t="s">
        <v>27</v>
      </c>
      <c r="C7" s="8" t="s">
        <v>23</v>
      </c>
      <c r="D7" s="9" t="s">
        <v>21</v>
      </c>
      <c r="E7" s="10">
        <v>0.18</v>
      </c>
      <c r="F7" s="11">
        <v>5370</v>
      </c>
      <c r="G7" s="12">
        <f t="shared" ref="G7" si="0">C7*F7</f>
        <v>5370</v>
      </c>
      <c r="H7" s="13">
        <v>5012.7</v>
      </c>
      <c r="I7" s="12">
        <f>C7*H7</f>
        <v>5012.7</v>
      </c>
      <c r="J7" s="14"/>
    </row>
    <row r="8" spans="1:10" s="15" customFormat="1" x14ac:dyDescent="0.25">
      <c r="A8" s="6"/>
      <c r="B8" s="27"/>
      <c r="C8" s="8"/>
      <c r="D8" s="9"/>
      <c r="E8" s="10"/>
      <c r="F8" s="11"/>
      <c r="G8" s="12"/>
      <c r="H8" s="13"/>
      <c r="I8" s="12"/>
      <c r="J8" s="14"/>
    </row>
    <row r="9" spans="1:10" s="15" customFormat="1" x14ac:dyDescent="0.25">
      <c r="A9" s="6"/>
      <c r="B9" s="7"/>
      <c r="C9" s="8"/>
      <c r="D9" s="9"/>
      <c r="E9" s="10"/>
      <c r="F9" s="11"/>
      <c r="G9" s="12"/>
      <c r="H9" s="13"/>
      <c r="I9" s="12"/>
      <c r="J9" s="14"/>
    </row>
    <row r="10" spans="1:10" s="15" customFormat="1" x14ac:dyDescent="0.25">
      <c r="A10" s="6"/>
      <c r="B10" s="16"/>
      <c r="C10" s="17"/>
      <c r="D10" s="9"/>
      <c r="E10" s="10"/>
      <c r="F10" s="12"/>
      <c r="G10" s="12">
        <f>SUM(G6:G9)</f>
        <v>17670</v>
      </c>
      <c r="H10" s="13"/>
      <c r="I10" s="12">
        <f>SUM(I6:I9)</f>
        <v>20496.27</v>
      </c>
    </row>
    <row r="11" spans="1:10" s="20" customFormat="1" x14ac:dyDescent="0.2">
      <c r="A11" s="1"/>
      <c r="B11" s="18" t="s">
        <v>20</v>
      </c>
      <c r="C11" s="1"/>
      <c r="D11" s="1"/>
      <c r="E11" s="1"/>
      <c r="F11" s="1"/>
      <c r="G11" s="1"/>
      <c r="H11" s="19"/>
      <c r="I11" s="1"/>
    </row>
    <row r="12" spans="1:10" s="20" customFormat="1" x14ac:dyDescent="0.2">
      <c r="A12" s="1"/>
      <c r="B12" s="18" t="s">
        <v>9</v>
      </c>
      <c r="C12" s="1"/>
      <c r="D12" s="1"/>
      <c r="E12" s="1"/>
      <c r="F12" s="21"/>
      <c r="G12" s="21">
        <f>G10-G11</f>
        <v>17670</v>
      </c>
      <c r="H12" s="1"/>
      <c r="I12" s="21">
        <f>I10-I11</f>
        <v>20496.27</v>
      </c>
    </row>
    <row r="13" spans="1:10" s="20" customFormat="1" x14ac:dyDescent="0.2">
      <c r="A13" s="1"/>
      <c r="B13" s="18" t="s">
        <v>10</v>
      </c>
      <c r="C13" s="1"/>
      <c r="D13" s="1"/>
      <c r="E13" s="1"/>
      <c r="F13" s="21"/>
      <c r="G13" s="21">
        <f>F13*5/100</f>
        <v>0</v>
      </c>
      <c r="H13" s="21"/>
      <c r="I13" s="21">
        <f>H13*5/100</f>
        <v>0</v>
      </c>
    </row>
    <row r="14" spans="1:10" s="20" customFormat="1" x14ac:dyDescent="0.2">
      <c r="A14" s="1"/>
      <c r="B14" s="18" t="s">
        <v>11</v>
      </c>
      <c r="C14" s="1"/>
      <c r="D14" s="1"/>
      <c r="E14" s="1"/>
      <c r="F14" s="21"/>
      <c r="G14" s="21">
        <f>F14*12%</f>
        <v>0</v>
      </c>
      <c r="H14" s="13"/>
      <c r="I14" s="21">
        <f>H14*12%</f>
        <v>0</v>
      </c>
    </row>
    <row r="15" spans="1:10" s="20" customFormat="1" x14ac:dyDescent="0.2">
      <c r="A15" s="1"/>
      <c r="B15" s="18" t="s">
        <v>12</v>
      </c>
      <c r="C15" s="1"/>
      <c r="D15" s="1"/>
      <c r="E15" s="1"/>
      <c r="F15" s="21">
        <f>+G10</f>
        <v>17670</v>
      </c>
      <c r="G15" s="21">
        <f>F15*18%</f>
        <v>3180.6</v>
      </c>
      <c r="H15" s="21">
        <f>I12</f>
        <v>20496.27</v>
      </c>
      <c r="I15" s="21">
        <f>H15*18%</f>
        <v>3689.3285999999998</v>
      </c>
    </row>
    <row r="16" spans="1:10" s="20" customFormat="1" x14ac:dyDescent="0.2">
      <c r="A16" s="1"/>
      <c r="B16" s="18" t="s">
        <v>13</v>
      </c>
      <c r="C16" s="1"/>
      <c r="D16" s="1"/>
      <c r="E16" s="1"/>
      <c r="F16" s="21"/>
      <c r="G16" s="21">
        <f>F16*28%</f>
        <v>0</v>
      </c>
      <c r="H16" s="21"/>
      <c r="I16" s="21">
        <f>H16*28%</f>
        <v>0</v>
      </c>
    </row>
    <row r="17" spans="1:9" s="20" customFormat="1" x14ac:dyDescent="0.2">
      <c r="A17" s="1"/>
      <c r="B17" s="18" t="s">
        <v>14</v>
      </c>
      <c r="C17" s="1"/>
      <c r="D17" s="1"/>
      <c r="E17" s="1"/>
      <c r="F17" s="22"/>
      <c r="G17" s="22">
        <f>SUM(G12:G16)</f>
        <v>20850.599999999999</v>
      </c>
      <c r="H17" s="21"/>
      <c r="I17" s="22">
        <f>SUM(I12:I16)</f>
        <v>24185.598600000001</v>
      </c>
    </row>
    <row r="18" spans="1:9" s="20" customFormat="1" x14ac:dyDescent="0.2">
      <c r="A18" s="1"/>
      <c r="B18" s="18" t="s">
        <v>15</v>
      </c>
      <c r="C18" s="1"/>
      <c r="D18" s="1"/>
      <c r="E18" s="1"/>
      <c r="F18" s="1"/>
      <c r="G18" s="1"/>
      <c r="H18" s="21"/>
      <c r="I18" s="13"/>
    </row>
    <row r="19" spans="1:9" x14ac:dyDescent="0.2">
      <c r="A19" s="17"/>
      <c r="B19" s="23"/>
      <c r="C19" s="24"/>
      <c r="D19" s="24"/>
      <c r="E19" s="24"/>
      <c r="F19" s="24"/>
      <c r="G19" s="24"/>
      <c r="H19" s="25"/>
      <c r="I19" s="25"/>
    </row>
    <row r="20" spans="1:9" x14ac:dyDescent="0.2">
      <c r="A20" s="17"/>
      <c r="B20" s="23" t="s">
        <v>16</v>
      </c>
      <c r="C20" s="24"/>
      <c r="D20" s="24"/>
      <c r="E20" s="24"/>
      <c r="F20" s="29" t="s">
        <v>17</v>
      </c>
      <c r="G20" s="29"/>
      <c r="H20" s="29" t="s">
        <v>17</v>
      </c>
      <c r="I20" s="29"/>
    </row>
    <row r="21" spans="1:9" x14ac:dyDescent="0.2">
      <c r="A21" s="17"/>
      <c r="B21" s="23" t="s">
        <v>18</v>
      </c>
      <c r="C21" s="24"/>
      <c r="D21" s="24"/>
      <c r="E21" s="24"/>
      <c r="F21" s="29" t="s">
        <v>22</v>
      </c>
      <c r="G21" s="29"/>
      <c r="H21" s="29" t="s">
        <v>22</v>
      </c>
      <c r="I21" s="29"/>
    </row>
    <row r="22" spans="1:9" x14ac:dyDescent="0.2">
      <c r="A22" s="17"/>
      <c r="B22" s="23" t="s">
        <v>19</v>
      </c>
      <c r="C22" s="28" t="s">
        <v>24</v>
      </c>
      <c r="D22" s="28"/>
      <c r="E22" s="28"/>
      <c r="F22" s="28"/>
      <c r="G22" s="28"/>
      <c r="H22" s="28"/>
      <c r="I22" s="28"/>
    </row>
  </sheetData>
  <mergeCells count="11">
    <mergeCell ref="A1:G1"/>
    <mergeCell ref="A2:I2"/>
    <mergeCell ref="A3:I3"/>
    <mergeCell ref="A4:E4"/>
    <mergeCell ref="F4:G4"/>
    <mergeCell ref="H4:I4"/>
    <mergeCell ref="C22:I22"/>
    <mergeCell ref="F20:G20"/>
    <mergeCell ref="H20:I20"/>
    <mergeCell ref="F21:G21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2024-04-08T08:08:39Z</dcterms:modified>
</cp:coreProperties>
</file>