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2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I9" i="1"/>
  <c r="I8" i="1"/>
  <c r="G7" i="1"/>
  <c r="I7" i="1"/>
  <c r="I6" i="1" l="1"/>
  <c r="I10" i="1" s="1"/>
  <c r="I14" i="1" l="1"/>
  <c r="G14" i="1"/>
  <c r="I12" i="1"/>
  <c r="G12" i="1"/>
  <c r="I11" i="1"/>
  <c r="G11" i="1"/>
  <c r="G6" i="1"/>
  <c r="G9" i="1" s="1"/>
  <c r="G8" i="1" l="1"/>
  <c r="I13" i="1"/>
  <c r="G10" i="1" l="1"/>
  <c r="G13" i="1" s="1"/>
  <c r="I15" i="1"/>
  <c r="G15" i="1" l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<sst xmlns="http://schemas.openxmlformats.org/spreadsheetml/2006/main" count="34" uniqueCount="28">
  <si>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</si>
  <si>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</si>
  <si>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</si>
  <si>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</si>
  <si>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</si>
  <si>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</si>
  <si>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</si>
  <si>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</si>
  <si>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</si>
  <si>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</si>
  <si>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</si>
  <si>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</si>
  <si>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</si>
  <si>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</si>
  <si>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</si>
  <si>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</si>
  <si>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</si>
  <si>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</si>
  <si>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</si>
  <si>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</si>
  <si>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After Delivery</t>
  </si>
  <si>
    <t>NOS</t>
  </si>
  <si>
    <t>Delivery Charges</t>
  </si>
  <si>
    <t>Amma Enterprises</t>
  </si>
  <si>
    <t>Currim boy</t>
  </si>
  <si>
    <t>Pra SS Katori 6.2cm/Sadi Vati 4/0.05kgs</t>
  </si>
  <si>
    <t>Discount%</t>
  </si>
  <si>
    <t>Comparative for Safal PR 00259 -23-24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</si>
</sst>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9" fontId="2" fillId="0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45383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7" t="s">
        <v>23</v>
      </c>
      <c r="G4" s="37"/>
      <c r="H4" s="38" t="s">
        <v>24</v>
      </c>
      <c r="I4" s="39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7" t="s">
        <v>25</v>
      </c>
      <c r="C6" s="8">
        <v>250</v>
      </c>
      <c r="D6" s="9" t="s">
        <v>21</v>
      </c>
      <c r="E6" s="10">
        <v>0.18</v>
      </c>
      <c r="F6" s="11">
        <v>25</v>
      </c>
      <c r="G6" s="12">
        <f>C6*F6</f>
        <v>6250</v>
      </c>
      <c r="H6" s="13">
        <v>78</v>
      </c>
      <c r="I6" s="12">
        <f>C6*H6</f>
        <v>19500</v>
      </c>
      <c r="J6" s="14"/>
    </row>
    <row r="7" spans="1:10" s="15" customFormat="1" x14ac:dyDescent="0.25">
      <c r="A7" s="6">
        <v>2</v>
      </c>
      <c r="B7" s="7" t="s">
        <v>22</v>
      </c>
      <c r="C7" s="8">
        <v>1</v>
      </c>
      <c r="D7" s="9" t="s">
        <v>21</v>
      </c>
      <c r="E7" s="10">
        <v>0.18</v>
      </c>
      <c r="F7" s="11"/>
      <c r="G7" s="12">
        <f>C7*F7</f>
        <v>0</v>
      </c>
      <c r="H7" s="13">
        <v>700</v>
      </c>
      <c r="I7" s="12">
        <f>C7*H7</f>
        <v>700</v>
      </c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6250</v>
      </c>
      <c r="H8" s="13"/>
      <c r="I8" s="12">
        <f>SUM(I6:I7)</f>
        <v>20200</v>
      </c>
    </row>
    <row r="9" spans="1:10" s="20" customFormat="1" ht="15" x14ac:dyDescent="0.2">
      <c r="A9" s="1"/>
      <c r="B9" s="29" t="s">
        <v>26</v>
      </c>
      <c r="C9" s="1"/>
      <c r="D9" s="1"/>
      <c r="E9" s="42">
        <v>0.1</v>
      </c>
      <c r="F9" s="1"/>
      <c r="G9" s="1">
        <f>G6*10%</f>
        <v>625</v>
      </c>
      <c r="H9" s="19">
        <v>0.35</v>
      </c>
      <c r="I9" s="1">
        <f>(I6*35%)+(I7*10.71%)</f>
        <v>6899.97</v>
      </c>
    </row>
    <row r="10" spans="1:10" s="20" customFormat="1" x14ac:dyDescent="0.2">
      <c r="A10" s="1"/>
      <c r="B10" s="28" t="s">
        <v>9</v>
      </c>
      <c r="C10" s="1"/>
      <c r="D10" s="1"/>
      <c r="E10" s="1"/>
      <c r="F10" s="21"/>
      <c r="G10" s="21">
        <f>G8-G9</f>
        <v>5625</v>
      </c>
      <c r="H10" s="1"/>
      <c r="I10" s="21">
        <f>I8-I9</f>
        <v>13300.029999999999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>
        <f>G10</f>
        <v>5625</v>
      </c>
      <c r="G12" s="21">
        <f>F12*12%</f>
        <v>675</v>
      </c>
      <c r="H12" s="21">
        <f>I10</f>
        <v>13300.029999999999</v>
      </c>
      <c r="I12" s="21">
        <f>H12*12%</f>
        <v>1596.0035999999998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/>
      <c r="G13" s="21">
        <f>F13*18%</f>
        <v>0</v>
      </c>
      <c r="H13" s="21"/>
      <c r="I13" s="21">
        <f>H13*18%</f>
        <v>0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1">
        <f>SUM(G10:G14)</f>
        <v>6300</v>
      </c>
      <c r="H15" s="21"/>
      <c r="I15" s="22">
        <f>SUM(I10:I14)</f>
        <v>14896.033599999999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41" t="s">
        <v>17</v>
      </c>
      <c r="G18" s="41"/>
      <c r="H18" s="41" t="s">
        <v>17</v>
      </c>
      <c r="I18" s="41"/>
    </row>
    <row r="19" spans="1:9" x14ac:dyDescent="0.2">
      <c r="A19" s="17"/>
      <c r="B19" s="23" t="s">
        <v>18</v>
      </c>
      <c r="C19" s="24"/>
      <c r="D19" s="24"/>
      <c r="E19" s="24"/>
      <c r="F19" s="41" t="s">
        <v>20</v>
      </c>
      <c r="G19" s="41"/>
      <c r="H19" s="41" t="s">
        <v>20</v>
      </c>
      <c r="I19" s="41"/>
    </row>
    <row r="20" spans="1:9" x14ac:dyDescent="0.2">
      <c r="A20" s="17"/>
      <c r="B20" s="23" t="s">
        <v>19</v>
      </c>
      <c r="C20" s="40" t="s">
        <v>23</v>
      </c>
      <c r="D20" s="40"/>
      <c r="E20" s="40"/>
      <c r="F20" s="40"/>
      <c r="G20" s="40"/>
      <c r="H20" s="40"/>
      <c r="I20" s="40"/>
    </row>
    <row r="25" spans="1:9" x14ac:dyDescent="0.2">
      <c r="G25" s="27"/>
    </row>
  </sheetData>
  <mergeCells count="11">
    <mergeCell ref="C20:I20"/>
    <mergeCell ref="F18:G18"/>
    <mergeCell ref="H18:I18"/>
    <mergeCell ref="F19:G19"/>
    <mergeCell ref="H19:I19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2024-04-01T08:04:45Z</dcterms:modified>
</cp:coreProperties>
</file>