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G15" i="1"/>
  <c r="F20" i="1" s="1"/>
  <c r="I7" i="1"/>
  <c r="G7" i="1"/>
  <c r="I13" i="1"/>
  <c r="G13" i="1"/>
  <c r="I12" i="1"/>
  <c r="G12" i="1"/>
  <c r="I11" i="1"/>
  <c r="G11" i="1"/>
  <c r="I10" i="1"/>
  <c r="G10" i="1"/>
  <c r="I9" i="1"/>
  <c r="G9" i="1"/>
  <c r="I6" i="1" l="1"/>
  <c r="I8" i="1" l="1"/>
  <c r="G8" i="1"/>
  <c r="I21" i="1" l="1"/>
  <c r="G21" i="1"/>
  <c r="I19" i="1"/>
  <c r="G19" i="1"/>
  <c r="I18" i="1"/>
  <c r="G18" i="1"/>
  <c r="G6" i="1"/>
  <c r="G20" i="1" l="1"/>
  <c r="I17" i="1"/>
  <c r="G17" i="1" l="1"/>
  <c r="G22" i="1" s="1"/>
  <c r="H20" i="1"/>
  <c r="I20" i="1" s="1"/>
  <c r="I22" i="1" s="1"/>
</calcChain>
</file>

<file path=xl/sharedStrings.xml><?xml version="1.0" encoding="utf-8"?>
<sst xmlns="http://schemas.openxmlformats.org/spreadsheetml/2006/main" count="54" uniqueCount="39">
  <si>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</si>
  <si>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</si>
  <si>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</si>
  <si>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</si>
  <si>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</si>
  <si>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</si>
  <si>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</si>
  <si>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</si>
  <si>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</si>
  <si>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</si>
  <si>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</si>
  <si>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</si>
  <si>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</si>
  <si>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</si>
  <si>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</si>
  <si>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</si>
  <si>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</si>
  <si>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</si>
  <si>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</si>
  <si>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</si>
  <si>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Discount %</t>
  </si>
  <si>
    <t>After Delivery</t>
  </si>
  <si>
    <t xml:space="preserve">Shree Electro </t>
  </si>
  <si>
    <t>Aarhan Electric</t>
  </si>
  <si>
    <t>NOS</t>
  </si>
  <si>
    <t xml:space="preserve">Coton Tape </t>
  </si>
  <si>
    <t xml:space="preserve">6 sq mm 5 core cable </t>
  </si>
  <si>
    <t>15A Socket Roma</t>
  </si>
  <si>
    <t>15A Switch Roma</t>
  </si>
  <si>
    <t>Push Button</t>
  </si>
  <si>
    <t>5W E-27 Filament Bulb Warm White</t>
  </si>
  <si>
    <t>6-12V LED Drive</t>
  </si>
  <si>
    <t>Masking Tape 1 Inch</t>
  </si>
  <si>
    <t>MTR</t>
  </si>
  <si>
    <t>10.00</t>
  </si>
  <si>
    <t>20.00</t>
  </si>
  <si>
    <t>30.00</t>
  </si>
  <si>
    <t>5.00</t>
  </si>
  <si>
    <t>Comparative for Safal PR 00223-23-24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</si>
</sst>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13" sqref="G13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5.7109375" style="3" bestFit="1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0" x14ac:dyDescent="0.2">
      <c r="A1" s="30" t="s">
        <v>0</v>
      </c>
      <c r="B1" s="31"/>
      <c r="C1" s="31"/>
      <c r="D1" s="31"/>
      <c r="E1" s="31"/>
      <c r="F1" s="31"/>
      <c r="G1" s="31"/>
      <c r="H1" s="1" t="s">
        <v>1</v>
      </c>
      <c r="I1" s="2">
        <v>45406</v>
      </c>
    </row>
    <row r="2" spans="1:10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10" s="4" customFormat="1" ht="15" x14ac:dyDescent="0.2">
      <c r="A3" s="33" t="s">
        <v>38</v>
      </c>
      <c r="B3" s="33"/>
      <c r="C3" s="33"/>
      <c r="D3" s="33"/>
      <c r="E3" s="33"/>
      <c r="F3" s="33"/>
      <c r="G3" s="33"/>
      <c r="H3" s="33"/>
      <c r="I3" s="33"/>
    </row>
    <row r="4" spans="1:10" s="4" customFormat="1" ht="12.75" customHeight="1" x14ac:dyDescent="0.2">
      <c r="A4" s="34"/>
      <c r="B4" s="35"/>
      <c r="C4" s="35"/>
      <c r="D4" s="35"/>
      <c r="E4" s="36"/>
      <c r="F4" s="37" t="s">
        <v>22</v>
      </c>
      <c r="G4" s="38"/>
      <c r="H4" s="37" t="s">
        <v>23</v>
      </c>
      <c r="I4" s="38"/>
    </row>
    <row r="5" spans="1:10" s="4" customForma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7</v>
      </c>
      <c r="I5" s="5" t="s">
        <v>8</v>
      </c>
    </row>
    <row r="6" spans="1:10" s="15" customFormat="1" x14ac:dyDescent="0.25">
      <c r="A6" s="6">
        <v>1</v>
      </c>
      <c r="B6" s="27" t="s">
        <v>25</v>
      </c>
      <c r="C6" s="8" t="s">
        <v>34</v>
      </c>
      <c r="D6" s="9" t="s">
        <v>24</v>
      </c>
      <c r="E6" s="10">
        <v>0.18</v>
      </c>
      <c r="F6" s="11">
        <v>48</v>
      </c>
      <c r="G6" s="12">
        <f>C6*F6</f>
        <v>480</v>
      </c>
      <c r="H6" s="11">
        <v>42</v>
      </c>
      <c r="I6" s="12">
        <f>C6*H6</f>
        <v>420</v>
      </c>
      <c r="J6" s="14"/>
    </row>
    <row r="7" spans="1:10" s="15" customFormat="1" x14ac:dyDescent="0.25">
      <c r="A7" s="6">
        <v>2</v>
      </c>
      <c r="B7" s="27" t="s">
        <v>26</v>
      </c>
      <c r="C7" s="8" t="s">
        <v>35</v>
      </c>
      <c r="D7" s="9" t="s">
        <v>33</v>
      </c>
      <c r="E7" s="10">
        <v>0.18</v>
      </c>
      <c r="F7" s="11">
        <v>315</v>
      </c>
      <c r="G7" s="12">
        <f t="shared" ref="G7" si="0">C7*F7</f>
        <v>6300</v>
      </c>
      <c r="H7" s="11">
        <v>325</v>
      </c>
      <c r="I7" s="12">
        <f>C7*H7</f>
        <v>6500</v>
      </c>
      <c r="J7" s="14"/>
    </row>
    <row r="8" spans="1:10" s="15" customFormat="1" x14ac:dyDescent="0.25">
      <c r="A8" s="6">
        <v>3</v>
      </c>
      <c r="B8" s="27" t="s">
        <v>27</v>
      </c>
      <c r="C8" s="8" t="s">
        <v>35</v>
      </c>
      <c r="D8" s="9" t="s">
        <v>24</v>
      </c>
      <c r="E8" s="10">
        <v>0.18</v>
      </c>
      <c r="F8" s="11">
        <v>145</v>
      </c>
      <c r="G8" s="12">
        <f t="shared" ref="G8" si="1">C8*F8</f>
        <v>2900</v>
      </c>
      <c r="H8" s="11">
        <v>160</v>
      </c>
      <c r="I8" s="12">
        <f>C8*H8</f>
        <v>3200</v>
      </c>
      <c r="J8" s="14"/>
    </row>
    <row r="9" spans="1:10" s="15" customFormat="1" x14ac:dyDescent="0.25">
      <c r="A9" s="6">
        <v>4</v>
      </c>
      <c r="B9" s="27" t="s">
        <v>28</v>
      </c>
      <c r="C9" s="8" t="s">
        <v>35</v>
      </c>
      <c r="D9" s="9" t="s">
        <v>24</v>
      </c>
      <c r="E9" s="10">
        <v>0.18</v>
      </c>
      <c r="F9" s="11">
        <v>95</v>
      </c>
      <c r="G9" s="12">
        <f t="shared" ref="G9:G13" si="2">C9*F9</f>
        <v>1900</v>
      </c>
      <c r="H9" s="11">
        <v>98</v>
      </c>
      <c r="I9" s="12">
        <f t="shared" ref="I9:I13" si="3">C9*H9</f>
        <v>1960</v>
      </c>
      <c r="J9" s="14"/>
    </row>
    <row r="10" spans="1:10" s="15" customFormat="1" x14ac:dyDescent="0.25">
      <c r="A10" s="6">
        <v>7</v>
      </c>
      <c r="B10" s="27" t="s">
        <v>29</v>
      </c>
      <c r="C10" s="8" t="s">
        <v>37</v>
      </c>
      <c r="D10" s="9" t="s">
        <v>24</v>
      </c>
      <c r="E10" s="10">
        <v>0.18</v>
      </c>
      <c r="F10" s="11">
        <v>220</v>
      </c>
      <c r="G10" s="12">
        <f t="shared" si="2"/>
        <v>1100</v>
      </c>
      <c r="H10" s="11">
        <v>260</v>
      </c>
      <c r="I10" s="12">
        <f t="shared" si="3"/>
        <v>1300</v>
      </c>
      <c r="J10" s="14"/>
    </row>
    <row r="11" spans="1:10" s="15" customFormat="1" x14ac:dyDescent="0.25">
      <c r="A11" s="6">
        <v>8</v>
      </c>
      <c r="B11" s="27" t="s">
        <v>30</v>
      </c>
      <c r="C11" s="8" t="s">
        <v>34</v>
      </c>
      <c r="D11" s="9" t="s">
        <v>24</v>
      </c>
      <c r="E11" s="10">
        <v>0.18</v>
      </c>
      <c r="F11" s="11">
        <v>245</v>
      </c>
      <c r="G11" s="12">
        <f t="shared" si="2"/>
        <v>2450</v>
      </c>
      <c r="H11" s="11">
        <v>275</v>
      </c>
      <c r="I11" s="12">
        <f t="shared" si="3"/>
        <v>2750</v>
      </c>
      <c r="J11" s="14"/>
    </row>
    <row r="12" spans="1:10" s="15" customFormat="1" x14ac:dyDescent="0.25">
      <c r="A12" s="6">
        <v>10</v>
      </c>
      <c r="B12" s="27" t="s">
        <v>31</v>
      </c>
      <c r="C12" s="8" t="s">
        <v>34</v>
      </c>
      <c r="D12" s="9" t="s">
        <v>24</v>
      </c>
      <c r="E12" s="10">
        <v>0.18</v>
      </c>
      <c r="F12" s="11">
        <v>125</v>
      </c>
      <c r="G12" s="12">
        <f t="shared" si="2"/>
        <v>1250</v>
      </c>
      <c r="H12" s="11">
        <v>145</v>
      </c>
      <c r="I12" s="12">
        <f t="shared" si="3"/>
        <v>1450</v>
      </c>
      <c r="J12" s="14"/>
    </row>
    <row r="13" spans="1:10" s="15" customFormat="1" x14ac:dyDescent="0.25">
      <c r="A13" s="6">
        <v>11</v>
      </c>
      <c r="B13" s="27" t="s">
        <v>32</v>
      </c>
      <c r="C13" s="8" t="s">
        <v>36</v>
      </c>
      <c r="D13" s="9" t="s">
        <v>24</v>
      </c>
      <c r="E13" s="10">
        <v>0.18</v>
      </c>
      <c r="F13" s="11">
        <v>28</v>
      </c>
      <c r="G13" s="12">
        <f t="shared" si="2"/>
        <v>840</v>
      </c>
      <c r="H13" s="11">
        <v>32</v>
      </c>
      <c r="I13" s="12">
        <f t="shared" si="3"/>
        <v>960</v>
      </c>
      <c r="J13" s="14"/>
    </row>
    <row r="14" spans="1:10" s="15" customFormat="1" x14ac:dyDescent="0.25">
      <c r="A14" s="6"/>
      <c r="B14" s="7"/>
      <c r="C14" s="8"/>
      <c r="D14" s="9"/>
      <c r="E14" s="10"/>
      <c r="F14" s="11"/>
      <c r="G14" s="12"/>
      <c r="H14" s="13"/>
      <c r="I14" s="12"/>
      <c r="J14" s="14"/>
    </row>
    <row r="15" spans="1:10" s="15" customFormat="1" x14ac:dyDescent="0.25">
      <c r="A15" s="6"/>
      <c r="B15" s="16"/>
      <c r="C15" s="17"/>
      <c r="D15" s="9"/>
      <c r="E15" s="10"/>
      <c r="F15" s="12"/>
      <c r="G15" s="12">
        <f>SUM(G6:G14)</f>
        <v>17220</v>
      </c>
      <c r="H15" s="13"/>
      <c r="I15" s="12">
        <f>SUM(I6:I14)</f>
        <v>18540</v>
      </c>
    </row>
    <row r="16" spans="1:10" s="20" customFormat="1" x14ac:dyDescent="0.2">
      <c r="A16" s="1"/>
      <c r="B16" s="18" t="s">
        <v>20</v>
      </c>
      <c r="C16" s="1"/>
      <c r="D16" s="1"/>
      <c r="E16" s="1"/>
      <c r="F16" s="1"/>
      <c r="G16" s="1"/>
      <c r="H16" s="19"/>
      <c r="I16" s="1"/>
    </row>
    <row r="17" spans="1:9" s="20" customFormat="1" x14ac:dyDescent="0.2">
      <c r="A17" s="1"/>
      <c r="B17" s="18" t="s">
        <v>9</v>
      </c>
      <c r="C17" s="1"/>
      <c r="D17" s="1"/>
      <c r="E17" s="1"/>
      <c r="F17" s="21"/>
      <c r="G17" s="21">
        <f>G15-G16</f>
        <v>17220</v>
      </c>
      <c r="H17" s="1"/>
      <c r="I17" s="21">
        <f>I15-I16</f>
        <v>18540</v>
      </c>
    </row>
    <row r="18" spans="1:9" s="20" customFormat="1" x14ac:dyDescent="0.2">
      <c r="A18" s="1"/>
      <c r="B18" s="18" t="s">
        <v>10</v>
      </c>
      <c r="C18" s="1"/>
      <c r="D18" s="1"/>
      <c r="E18" s="1"/>
      <c r="F18" s="21"/>
      <c r="G18" s="21">
        <f>F18*5/100</f>
        <v>0</v>
      </c>
      <c r="H18" s="21"/>
      <c r="I18" s="21">
        <f>H18*5/100</f>
        <v>0</v>
      </c>
    </row>
    <row r="19" spans="1:9" s="20" customFormat="1" x14ac:dyDescent="0.2">
      <c r="A19" s="1"/>
      <c r="B19" s="18" t="s">
        <v>11</v>
      </c>
      <c r="C19" s="1"/>
      <c r="D19" s="1"/>
      <c r="E19" s="1"/>
      <c r="F19" s="21"/>
      <c r="G19" s="21">
        <f>F19*12%</f>
        <v>0</v>
      </c>
      <c r="H19" s="13"/>
      <c r="I19" s="21">
        <f>H19*12%</f>
        <v>0</v>
      </c>
    </row>
    <row r="20" spans="1:9" s="20" customFormat="1" x14ac:dyDescent="0.2">
      <c r="A20" s="1"/>
      <c r="B20" s="18" t="s">
        <v>12</v>
      </c>
      <c r="C20" s="1"/>
      <c r="D20" s="1"/>
      <c r="E20" s="1"/>
      <c r="F20" s="21">
        <f>+G15</f>
        <v>17220</v>
      </c>
      <c r="G20" s="21">
        <f>F20*18%</f>
        <v>3099.6</v>
      </c>
      <c r="H20" s="21">
        <f>I17</f>
        <v>18540</v>
      </c>
      <c r="I20" s="21">
        <f>H20*18%</f>
        <v>3337.2</v>
      </c>
    </row>
    <row r="21" spans="1:9" s="20" customFormat="1" x14ac:dyDescent="0.2">
      <c r="A21" s="1"/>
      <c r="B21" s="18" t="s">
        <v>13</v>
      </c>
      <c r="C21" s="1"/>
      <c r="D21" s="1"/>
      <c r="E21" s="1"/>
      <c r="F21" s="21"/>
      <c r="G21" s="21">
        <f>F21*28%</f>
        <v>0</v>
      </c>
      <c r="H21" s="21"/>
      <c r="I21" s="21">
        <f>H21*28%</f>
        <v>0</v>
      </c>
    </row>
    <row r="22" spans="1:9" s="20" customFormat="1" x14ac:dyDescent="0.2">
      <c r="A22" s="1"/>
      <c r="B22" s="18" t="s">
        <v>14</v>
      </c>
      <c r="C22" s="1"/>
      <c r="D22" s="1"/>
      <c r="E22" s="1"/>
      <c r="F22" s="22"/>
      <c r="G22" s="22">
        <f>SUM(G17:G21)</f>
        <v>20319.599999999999</v>
      </c>
      <c r="H22" s="21"/>
      <c r="I22" s="22">
        <f>SUM(I17:I21)</f>
        <v>21877.200000000001</v>
      </c>
    </row>
    <row r="23" spans="1:9" s="20" customFormat="1" x14ac:dyDescent="0.2">
      <c r="A23" s="1"/>
      <c r="B23" s="18" t="s">
        <v>15</v>
      </c>
      <c r="C23" s="1"/>
      <c r="D23" s="1"/>
      <c r="E23" s="1"/>
      <c r="F23" s="1"/>
      <c r="G23" s="1"/>
      <c r="H23" s="21"/>
      <c r="I23" s="13"/>
    </row>
    <row r="24" spans="1:9" x14ac:dyDescent="0.2">
      <c r="A24" s="17"/>
      <c r="B24" s="23"/>
      <c r="C24" s="24"/>
      <c r="D24" s="24"/>
      <c r="E24" s="24"/>
      <c r="F24" s="24"/>
      <c r="G24" s="24"/>
      <c r="H24" s="25"/>
      <c r="I24" s="25"/>
    </row>
    <row r="25" spans="1:9" x14ac:dyDescent="0.2">
      <c r="A25" s="17"/>
      <c r="B25" s="23" t="s">
        <v>16</v>
      </c>
      <c r="C25" s="24"/>
      <c r="D25" s="24"/>
      <c r="E25" s="24"/>
      <c r="F25" s="29" t="s">
        <v>17</v>
      </c>
      <c r="G25" s="29"/>
      <c r="H25" s="29" t="s">
        <v>17</v>
      </c>
      <c r="I25" s="29"/>
    </row>
    <row r="26" spans="1:9" x14ac:dyDescent="0.2">
      <c r="A26" s="17"/>
      <c r="B26" s="23" t="s">
        <v>18</v>
      </c>
      <c r="C26" s="24"/>
      <c r="D26" s="24"/>
      <c r="E26" s="24"/>
      <c r="F26" s="29" t="s">
        <v>21</v>
      </c>
      <c r="G26" s="29"/>
      <c r="H26" s="29" t="s">
        <v>21</v>
      </c>
      <c r="I26" s="29"/>
    </row>
    <row r="27" spans="1:9" x14ac:dyDescent="0.2">
      <c r="A27" s="17"/>
      <c r="B27" s="23" t="s">
        <v>19</v>
      </c>
      <c r="C27" s="28" t="s">
        <v>22</v>
      </c>
      <c r="D27" s="28"/>
      <c r="E27" s="28"/>
      <c r="F27" s="28"/>
      <c r="G27" s="28"/>
      <c r="H27" s="28"/>
      <c r="I27" s="28"/>
    </row>
  </sheetData>
  <mergeCells count="11">
    <mergeCell ref="A1:G1"/>
    <mergeCell ref="A2:I2"/>
    <mergeCell ref="A3:I3"/>
    <mergeCell ref="A4:E4"/>
    <mergeCell ref="F4:G4"/>
    <mergeCell ref="H4:I4"/>
    <mergeCell ref="C27:I27"/>
    <mergeCell ref="F25:G25"/>
    <mergeCell ref="H25:I25"/>
    <mergeCell ref="F26:G26"/>
    <mergeCell ref="H26:I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2024-04-24T13:10:21Z</dcterms:modified>
</cp:coreProperties>
</file>