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6" i="1" l="1"/>
  <c r="G6" i="1" s="1"/>
  <c r="G7" i="1"/>
  <c r="I7" i="1" l="1"/>
  <c r="I14" i="1" l="1"/>
  <c r="G14" i="1"/>
  <c r="I12" i="1"/>
  <c r="G12" i="1"/>
  <c r="I11" i="1"/>
  <c r="G11" i="1"/>
  <c r="I6" i="1"/>
  <c r="I8" i="1" s="1"/>
  <c r="I9" i="1" s="1"/>
  <c r="G8" i="1" l="1"/>
  <c r="G10" i="1" s="1"/>
  <c r="I10" i="1"/>
  <c r="F13" i="1" l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<sst xmlns="http://schemas.openxmlformats.org/spreadsheetml/2006/main" count="34" uniqueCount="28">
  <si>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</si>
  <si>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</si>
  <si>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</si>
  <si>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</si>
  <si>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</si>
  <si>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</si>
  <si>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</si>
  <si>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</si>
  <si>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</si>
  <si>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</si>
  <si>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</si>
  <si>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</si>
  <si>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</si>
  <si>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</si>
  <si>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</si>
  <si>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</si>
  <si>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</si>
  <si>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</si>
  <si>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</si>
  <si>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</si>
  <si>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</si>
  <si>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</si>
  <si>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</si>
  <si>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Comparative for Safal PR 00043 -23-24</t>
  </si>
  <si>
    <t>Spout</t>
  </si>
  <si>
    <t>Y.m Enterprises</t>
  </si>
  <si>
    <t xml:space="preserve">J.M Both </t>
  </si>
  <si>
    <t>Pedestal Tap with house 2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</si>
</sst>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7" sqref="L7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45336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23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25</v>
      </c>
      <c r="G4" s="25"/>
      <c r="H4" s="25" t="s">
        <v>26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27</v>
      </c>
      <c r="C6" s="3">
        <v>5</v>
      </c>
      <c r="D6" s="23" t="s">
        <v>22</v>
      </c>
      <c r="E6" s="5">
        <v>0.18</v>
      </c>
      <c r="F6" s="7">
        <f>1875+165+165</f>
        <v>2205</v>
      </c>
      <c r="G6" s="7">
        <f>F6*C6</f>
        <v>11025</v>
      </c>
      <c r="H6" s="6">
        <v>2530</v>
      </c>
      <c r="I6" s="7">
        <f t="shared" ref="I6:I7" si="0">H6*C6</f>
        <v>12650</v>
      </c>
    </row>
    <row r="7" spans="1:9" x14ac:dyDescent="0.25">
      <c r="A7" s="2">
        <v>2</v>
      </c>
      <c r="B7" s="22" t="s">
        <v>24</v>
      </c>
      <c r="C7" s="3">
        <v>5</v>
      </c>
      <c r="D7" s="23" t="s">
        <v>22</v>
      </c>
      <c r="E7" s="5">
        <v>0.18</v>
      </c>
      <c r="F7" s="6">
        <v>1070</v>
      </c>
      <c r="G7" s="7">
        <f>F7*C7</f>
        <v>5350</v>
      </c>
      <c r="H7" s="6">
        <v>1980</v>
      </c>
      <c r="I7" s="7">
        <f t="shared" si="0"/>
        <v>9900</v>
      </c>
    </row>
    <row r="8" spans="1:9" x14ac:dyDescent="0.25">
      <c r="A8" s="2"/>
      <c r="B8" s="9"/>
      <c r="C8" s="3"/>
      <c r="D8" s="4"/>
      <c r="E8" s="5"/>
      <c r="F8" s="7">
        <f>SUM(F6:F7)</f>
        <v>3275</v>
      </c>
      <c r="G8" s="7">
        <f>SUM(G5:G7)</f>
        <v>16375</v>
      </c>
      <c r="H8" s="8"/>
      <c r="I8" s="7">
        <f>SUM(I6:I7)</f>
        <v>22550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>
        <v>0.2</v>
      </c>
      <c r="I9" s="10">
        <f>I8*20/100</f>
        <v>4510</v>
      </c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16375</v>
      </c>
      <c r="H10" s="10"/>
      <c r="I10" s="13">
        <f>I8-I9</f>
        <v>18040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16375</v>
      </c>
      <c r="G13" s="13">
        <f>F13*18%</f>
        <v>2947.5</v>
      </c>
      <c r="H13" s="13">
        <f>I10</f>
        <v>18040</v>
      </c>
      <c r="I13" s="13">
        <f>H13*18%</f>
        <v>3247.2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19322.5</v>
      </c>
      <c r="H15" s="13"/>
      <c r="I15" s="14">
        <f>SUM(I10:I14)</f>
        <v>21287.200000000001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7" t="s">
        <v>15</v>
      </c>
      <c r="G18" s="27"/>
      <c r="H18" s="27" t="s">
        <v>15</v>
      </c>
      <c r="I18" s="27"/>
    </row>
    <row r="19" spans="1:9" x14ac:dyDescent="0.25">
      <c r="A19" s="3"/>
      <c r="B19" s="15" t="s">
        <v>16</v>
      </c>
      <c r="C19" s="16"/>
      <c r="D19" s="16"/>
      <c r="E19" s="16"/>
      <c r="F19" s="27" t="s">
        <v>21</v>
      </c>
      <c r="G19" s="27"/>
      <c r="H19" s="27" t="s">
        <v>21</v>
      </c>
      <c r="I19" s="27"/>
    </row>
    <row r="20" spans="1:9" x14ac:dyDescent="0.25">
      <c r="A20" s="3"/>
      <c r="B20" s="15" t="s">
        <v>17</v>
      </c>
      <c r="C20" s="26" t="s">
        <v>25</v>
      </c>
      <c r="D20" s="26"/>
      <c r="E20" s="26"/>
      <c r="F20" s="26"/>
      <c r="G20" s="26"/>
      <c r="H20" s="26"/>
      <c r="I20" s="26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C20:I20"/>
    <mergeCell ref="F18:G18"/>
    <mergeCell ref="H18:I18"/>
    <mergeCell ref="F19:G19"/>
    <mergeCell ref="H19:I19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2024-03-07T09:39:39Z</dcterms:modified>
</cp:coreProperties>
</file>