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82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3" i="1"/>
  <c r="I13" i="1" l="1"/>
  <c r="I9" i="1"/>
  <c r="I11" i="1"/>
  <c r="G11" i="1"/>
  <c r="I10" i="1"/>
  <c r="G10" i="1"/>
  <c r="G9" i="1"/>
  <c r="I8" i="1"/>
  <c r="G8" i="1"/>
  <c r="I7" i="1"/>
  <c r="G7" i="1"/>
  <c r="I19" i="1" l="1"/>
  <c r="G19" i="1"/>
  <c r="I17" i="1"/>
  <c r="G17" i="1"/>
  <c r="I16" i="1"/>
  <c r="G16" i="1"/>
  <c r="I6" i="1"/>
  <c r="G6" i="1"/>
  <c r="G15" i="1" s="1"/>
  <c r="F18" i="1" l="1"/>
  <c r="G18" i="1" s="1"/>
  <c r="I15" i="1"/>
  <c r="H18" i="1" l="1"/>
  <c r="I18" i="1" s="1"/>
  <c r="I20" i="1" s="1"/>
</calcChain>
</file>

<file path=xl/sharedStrings.xml><?xml version="1.0" encoding="utf-8"?>
<sst xmlns="http://schemas.openxmlformats.org/spreadsheetml/2006/main" count="50" uniqueCount="41">
  <si>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</si>
  <si>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</si>
  <si>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</si>
  <si>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</si>
  <si>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</si>
  <si>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</si>
  <si>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</si>
  <si>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</si>
  <si>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</si>
  <si>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</si>
  <si>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</si>
  <si>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</si>
  <si>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</si>
  <si>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</si>
  <si>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</si>
  <si>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</si>
  <si>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</si>
  <si>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</si>
  <si>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</si>
  <si>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</si>
  <si>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</si>
  <si>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</si>
  <si>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 xml:space="preserve">
2.5sq.mm 3core wire - 128mtrs</t>
  </si>
  <si>
    <t xml:space="preserve">
1inch PVC pipe - 42length</t>
  </si>
  <si>
    <t xml:space="preserve">
1inch PVC Bend - 24nos</t>
  </si>
  <si>
    <t xml:space="preserve">
1.5inch steel nails - 240nos</t>
  </si>
  <si>
    <t xml:space="preserve">
1 inch clamp - 120nos</t>
  </si>
  <si>
    <t xml:space="preserve">
100W LED flood light - 5nos</t>
  </si>
  <si>
    <t>128.00</t>
  </si>
  <si>
    <t>42.00</t>
  </si>
  <si>
    <t>24.00</t>
  </si>
  <si>
    <t>240.00</t>
  </si>
  <si>
    <t>120.00</t>
  </si>
  <si>
    <t>5.00</t>
  </si>
  <si>
    <t>MTR</t>
  </si>
  <si>
    <t>NOS</t>
  </si>
  <si>
    <t>Comparative for Safal PR 00129 -23-24</t>
  </si>
  <si>
    <t>Stgs</t>
  </si>
  <si>
    <t>Shree Electro</t>
  </si>
  <si>
    <t>Sree Tambaram Stores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</si>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</sst>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M18" sqref="M18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45314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37</v>
      </c>
      <c r="G4" s="25"/>
      <c r="H4" s="25" t="s">
        <v>38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22</v>
      </c>
      <c r="C6" s="3" t="s">
        <v>28</v>
      </c>
      <c r="D6" s="23" t="s">
        <v>34</v>
      </c>
      <c r="E6" s="5">
        <v>0.18</v>
      </c>
      <c r="F6" s="6">
        <v>76</v>
      </c>
      <c r="G6" s="7">
        <f>F6*C6</f>
        <v>9728</v>
      </c>
      <c r="H6" s="6">
        <v>80</v>
      </c>
      <c r="I6" s="7">
        <f t="shared" ref="I6:I11" si="0">H6*C6</f>
        <v>10240</v>
      </c>
    </row>
    <row r="7" spans="1:9" ht="24.75" x14ac:dyDescent="0.25">
      <c r="A7" s="2">
        <v>2</v>
      </c>
      <c r="B7" s="22" t="s">
        <v>23</v>
      </c>
      <c r="C7" s="3" t="s">
        <v>29</v>
      </c>
      <c r="D7" s="23" t="s">
        <v>35</v>
      </c>
      <c r="E7" s="5">
        <v>0.18</v>
      </c>
      <c r="F7" s="6">
        <v>58</v>
      </c>
      <c r="G7" s="7">
        <f t="shared" ref="G7:G9" si="1">F7*C7</f>
        <v>2436</v>
      </c>
      <c r="H7" s="6">
        <v>98</v>
      </c>
      <c r="I7" s="7">
        <f t="shared" si="0"/>
        <v>4116</v>
      </c>
    </row>
    <row r="8" spans="1:9" ht="24.75" x14ac:dyDescent="0.25">
      <c r="A8" s="2">
        <v>3</v>
      </c>
      <c r="B8" s="22" t="s">
        <v>24</v>
      </c>
      <c r="C8" s="3" t="s">
        <v>30</v>
      </c>
      <c r="D8" s="23" t="s">
        <v>35</v>
      </c>
      <c r="E8" s="5">
        <v>0.18</v>
      </c>
      <c r="F8" s="6">
        <v>10</v>
      </c>
      <c r="G8" s="7">
        <f t="shared" si="1"/>
        <v>240</v>
      </c>
      <c r="H8" s="6">
        <v>15</v>
      </c>
      <c r="I8" s="7">
        <f t="shared" si="0"/>
        <v>360</v>
      </c>
    </row>
    <row r="9" spans="1:9" ht="24.75" x14ac:dyDescent="0.25">
      <c r="A9" s="2">
        <v>4</v>
      </c>
      <c r="B9" s="22" t="s">
        <v>25</v>
      </c>
      <c r="C9" s="3" t="s">
        <v>31</v>
      </c>
      <c r="D9" s="23" t="s">
        <v>35</v>
      </c>
      <c r="E9" s="5">
        <v>0.18</v>
      </c>
      <c r="F9" s="6">
        <v>2</v>
      </c>
      <c r="G9" s="7">
        <f t="shared" si="1"/>
        <v>480</v>
      </c>
      <c r="H9" s="6">
        <v>2</v>
      </c>
      <c r="I9" s="7">
        <f t="shared" si="0"/>
        <v>480</v>
      </c>
    </row>
    <row r="10" spans="1:9" ht="24.75" x14ac:dyDescent="0.25">
      <c r="A10" s="2">
        <v>5</v>
      </c>
      <c r="B10" s="22" t="s">
        <v>26</v>
      </c>
      <c r="C10" s="3" t="s">
        <v>32</v>
      </c>
      <c r="D10" s="23" t="s">
        <v>35</v>
      </c>
      <c r="E10" s="5">
        <v>0.18</v>
      </c>
      <c r="F10" s="6">
        <v>3</v>
      </c>
      <c r="G10" s="7">
        <f t="shared" ref="G10:G11" si="2">F10*C10</f>
        <v>360</v>
      </c>
      <c r="H10" s="6">
        <v>3</v>
      </c>
      <c r="I10" s="7">
        <f t="shared" si="0"/>
        <v>360</v>
      </c>
    </row>
    <row r="11" spans="1:9" ht="24.75" x14ac:dyDescent="0.25">
      <c r="A11" s="2">
        <v>6</v>
      </c>
      <c r="B11" s="22" t="s">
        <v>27</v>
      </c>
      <c r="C11" s="3" t="s">
        <v>33</v>
      </c>
      <c r="D11" s="23" t="s">
        <v>35</v>
      </c>
      <c r="E11" s="5">
        <v>0.18</v>
      </c>
      <c r="F11" s="6">
        <v>1450</v>
      </c>
      <c r="G11" s="7">
        <f t="shared" si="2"/>
        <v>7250</v>
      </c>
      <c r="H11" s="6">
        <v>1550</v>
      </c>
      <c r="I11" s="7">
        <f t="shared" si="0"/>
        <v>7750</v>
      </c>
    </row>
    <row r="12" spans="1:9" x14ac:dyDescent="0.25">
      <c r="A12" s="2">
        <v>7</v>
      </c>
      <c r="B12" s="22" t="s">
        <v>40</v>
      </c>
      <c r="C12" s="3">
        <v>1</v>
      </c>
      <c r="D12" s="23" t="s">
        <v>35</v>
      </c>
      <c r="E12" s="5">
        <v>0</v>
      </c>
      <c r="F12" s="6">
        <v>350</v>
      </c>
      <c r="G12" s="7">
        <v>350</v>
      </c>
      <c r="H12" s="8"/>
      <c r="I12" s="7"/>
    </row>
    <row r="13" spans="1:9" x14ac:dyDescent="0.25">
      <c r="A13" s="2"/>
      <c r="B13" s="9"/>
      <c r="C13" s="3"/>
      <c r="D13" s="4"/>
      <c r="E13" s="5"/>
      <c r="F13" s="7"/>
      <c r="G13" s="7">
        <f>SUM(G5:G11)</f>
        <v>20494</v>
      </c>
      <c r="H13" s="8"/>
      <c r="I13" s="7">
        <f>SUM(I6:I12)</f>
        <v>23306</v>
      </c>
    </row>
    <row r="14" spans="1:9" x14ac:dyDescent="0.25">
      <c r="A14" s="10"/>
      <c r="B14" s="11" t="s">
        <v>20</v>
      </c>
      <c r="C14" s="10"/>
      <c r="D14" s="10"/>
      <c r="E14" s="10"/>
      <c r="F14" s="10"/>
      <c r="G14" s="10"/>
      <c r="H14" s="12"/>
      <c r="I14" s="10"/>
    </row>
    <row r="15" spans="1:9" x14ac:dyDescent="0.25">
      <c r="A15" s="10"/>
      <c r="B15" s="11" t="s">
        <v>7</v>
      </c>
      <c r="C15" s="10"/>
      <c r="D15" s="10"/>
      <c r="E15" s="10"/>
      <c r="F15" s="13"/>
      <c r="G15" s="13">
        <f>G13-G14</f>
        <v>20494</v>
      </c>
      <c r="H15" s="10"/>
      <c r="I15" s="13">
        <f>I13-I14</f>
        <v>23306</v>
      </c>
    </row>
    <row r="16" spans="1:9" x14ac:dyDescent="0.25">
      <c r="A16" s="10"/>
      <c r="B16" s="11" t="s">
        <v>8</v>
      </c>
      <c r="C16" s="10"/>
      <c r="D16" s="10"/>
      <c r="E16" s="10"/>
      <c r="F16" s="13"/>
      <c r="G16" s="13">
        <f>F16*5/100</f>
        <v>0</v>
      </c>
      <c r="H16" s="13"/>
      <c r="I16" s="13">
        <f>H16*5/100</f>
        <v>0</v>
      </c>
    </row>
    <row r="17" spans="1:9" x14ac:dyDescent="0.25">
      <c r="A17" s="10"/>
      <c r="B17" s="11" t="s">
        <v>9</v>
      </c>
      <c r="C17" s="10"/>
      <c r="D17" s="10"/>
      <c r="E17" s="10"/>
      <c r="F17" s="13"/>
      <c r="G17" s="13">
        <f>F17*12%</f>
        <v>0</v>
      </c>
      <c r="H17" s="8"/>
      <c r="I17" s="13">
        <f>H17*12%</f>
        <v>0</v>
      </c>
    </row>
    <row r="18" spans="1:9" x14ac:dyDescent="0.25">
      <c r="A18" s="10"/>
      <c r="B18" s="11" t="s">
        <v>10</v>
      </c>
      <c r="C18" s="10"/>
      <c r="D18" s="10"/>
      <c r="E18" s="10"/>
      <c r="F18" s="13">
        <f>G15</f>
        <v>20494</v>
      </c>
      <c r="G18" s="13">
        <f>F18*18%</f>
        <v>3688.92</v>
      </c>
      <c r="H18" s="13">
        <f>I15</f>
        <v>23306</v>
      </c>
      <c r="I18" s="13">
        <f>H18*18%</f>
        <v>4195.08</v>
      </c>
    </row>
    <row r="19" spans="1:9" x14ac:dyDescent="0.25">
      <c r="A19" s="10"/>
      <c r="B19" s="11" t="s">
        <v>11</v>
      </c>
      <c r="C19" s="10"/>
      <c r="D19" s="10"/>
      <c r="E19" s="10"/>
      <c r="F19" s="13"/>
      <c r="G19" s="13">
        <f>F19*28%</f>
        <v>0</v>
      </c>
      <c r="H19" s="13"/>
      <c r="I19" s="13">
        <f>H19*28%</f>
        <v>0</v>
      </c>
    </row>
    <row r="20" spans="1:9" x14ac:dyDescent="0.25">
      <c r="A20" s="10"/>
      <c r="B20" s="11" t="s">
        <v>12</v>
      </c>
      <c r="C20" s="10"/>
      <c r="D20" s="10"/>
      <c r="E20" s="10"/>
      <c r="F20" s="14"/>
      <c r="G20" s="14">
        <f>SUM(G15:G19)+G12</f>
        <v>24532.92</v>
      </c>
      <c r="H20" s="13"/>
      <c r="I20" s="14">
        <f>SUM(I15:I19)</f>
        <v>27501.08</v>
      </c>
    </row>
    <row r="21" spans="1:9" x14ac:dyDescent="0.25">
      <c r="A21" s="10"/>
      <c r="B21" s="11" t="s">
        <v>13</v>
      </c>
      <c r="C21" s="10"/>
      <c r="D21" s="10"/>
      <c r="E21" s="10"/>
      <c r="F21" s="10"/>
      <c r="G21" s="10"/>
      <c r="H21" s="13"/>
      <c r="I21" s="8"/>
    </row>
    <row r="22" spans="1:9" x14ac:dyDescent="0.25">
      <c r="A22" s="3"/>
      <c r="B22" s="15"/>
      <c r="C22" s="16"/>
      <c r="D22" s="16"/>
      <c r="E22" s="16"/>
      <c r="F22" s="16"/>
      <c r="G22" s="16"/>
      <c r="H22" s="17"/>
      <c r="I22" s="17"/>
    </row>
    <row r="23" spans="1:9" x14ac:dyDescent="0.25">
      <c r="A23" s="3"/>
      <c r="B23" s="15" t="s">
        <v>14</v>
      </c>
      <c r="C23" s="16"/>
      <c r="D23" s="16"/>
      <c r="E23" s="16"/>
      <c r="F23" s="27" t="s">
        <v>15</v>
      </c>
      <c r="G23" s="27"/>
      <c r="H23" s="27" t="s">
        <v>15</v>
      </c>
      <c r="I23" s="27"/>
    </row>
    <row r="24" spans="1:9" x14ac:dyDescent="0.25">
      <c r="A24" s="3"/>
      <c r="B24" s="15" t="s">
        <v>16</v>
      </c>
      <c r="C24" s="16"/>
      <c r="D24" s="16"/>
      <c r="E24" s="16"/>
      <c r="F24" s="27" t="s">
        <v>21</v>
      </c>
      <c r="G24" s="27"/>
      <c r="H24" s="27" t="s">
        <v>21</v>
      </c>
      <c r="I24" s="27"/>
    </row>
    <row r="25" spans="1:9" x14ac:dyDescent="0.25">
      <c r="A25" s="3"/>
      <c r="B25" s="15" t="s">
        <v>17</v>
      </c>
      <c r="C25" s="26" t="s">
        <v>39</v>
      </c>
      <c r="D25" s="26"/>
      <c r="E25" s="26"/>
      <c r="F25" s="26"/>
      <c r="G25" s="26"/>
      <c r="H25" s="26"/>
      <c r="I25" s="26"/>
    </row>
    <row r="26" spans="1:9" x14ac:dyDescent="0.25">
      <c r="A26" s="18"/>
      <c r="B26" s="19"/>
      <c r="C26" s="19"/>
      <c r="D26" s="19"/>
      <c r="E26" s="19"/>
      <c r="F26" s="19"/>
      <c r="G26" s="19"/>
      <c r="H26" s="19"/>
      <c r="I26" s="19"/>
    </row>
  </sheetData>
  <mergeCells count="11">
    <mergeCell ref="C25:I25"/>
    <mergeCell ref="F23:G23"/>
    <mergeCell ref="H23:I23"/>
    <mergeCell ref="F24:G24"/>
    <mergeCell ref="H24:I24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2024-01-23T11:41:57Z</dcterms:modified>
</cp:coreProperties>
</file>