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 tfs 2019-2022\PR to PO 2023-2024\Comparative\"/>
    </mc:Choice>
  </mc:AlternateContent>
  <bookViews>
    <workbookView xWindow="0" yWindow="0" windowWidth="20490" windowHeight="7650"/>
  </bookViews>
  <sheets>
    <sheet name="PR 001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16" i="1"/>
  <c r="I15" i="1"/>
  <c r="F20" i="1"/>
  <c r="F19" i="1"/>
  <c r="G15" i="1"/>
  <c r="I21" i="1" l="1"/>
  <c r="G21" i="1"/>
  <c r="I18" i="1"/>
  <c r="G18" i="1"/>
  <c r="I13" i="1"/>
  <c r="G13" i="1"/>
  <c r="I12" i="1"/>
  <c r="G12" i="1"/>
  <c r="I11" i="1"/>
  <c r="G11" i="1"/>
  <c r="I10" i="1"/>
  <c r="G10" i="1"/>
  <c r="I9" i="1"/>
  <c r="G9" i="1"/>
  <c r="A9" i="1"/>
  <c r="A10" i="1" s="1"/>
  <c r="A11" i="1" s="1"/>
  <c r="A12" i="1" s="1"/>
  <c r="A13" i="1" s="1"/>
  <c r="I8" i="1"/>
  <c r="G8" i="1"/>
  <c r="I7" i="1"/>
  <c r="G7" i="1"/>
  <c r="I6" i="1"/>
  <c r="G6" i="1"/>
  <c r="I20" i="1" l="1"/>
  <c r="I22" i="1" s="1"/>
  <c r="G20" i="1"/>
  <c r="G17" i="1"/>
  <c r="I17" i="1"/>
  <c r="I19" i="1"/>
  <c r="G19" i="1"/>
  <c r="G22" i="1" l="1"/>
</calcChain>
</file>

<file path=xl/sharedStrings.xml><?xml version="1.0" encoding="utf-8"?>
<sst xmlns="http://schemas.openxmlformats.org/spreadsheetml/2006/main" count="47" uniqueCount="35">
  <si>
    <t>For TRAVEL FOOD SERVICES CHENNAI PVT. LTD.</t>
  </si>
  <si>
    <t>Date:</t>
  </si>
  <si>
    <t>Amma Entrprises</t>
  </si>
  <si>
    <t>Sankeshwar</t>
  </si>
  <si>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</si>
  <si>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</si>
  <si>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</si>
  <si>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</si>
  <si>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</si>
  <si>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</si>
  <si>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</si>
  <si>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</si>
  <si>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</si>
  <si>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</si>
  <si>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</si>
  <si>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</si>
  <si>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</si>
  <si>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</si>
  <si>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</si>
  <si>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</si>
  <si>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</si>
  <si>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</si>
  <si>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</si>
  <si>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.</t>
  </si>
  <si>
    <t>Comparative for Safal PR 00103 -23-24</t>
  </si>
  <si>
    <t>Plastic Measuring Jug 1000ml</t>
  </si>
  <si>
    <t>Plastic Cutting Chopping Board Vegetable Cut board</t>
  </si>
  <si>
    <t>Plastic Storage Container 2 Ltr</t>
  </si>
  <si>
    <t>Plastic Storage Container 5 Ltr</t>
  </si>
  <si>
    <t>Black Stone Ginger &amp; Garlic Masher - 4 Inch</t>
  </si>
  <si>
    <t>SS Storage Container 500ml</t>
  </si>
  <si>
    <t>Plastic Water Jug 2 Ltr</t>
  </si>
  <si>
    <t>Squeeze Bottle Set of 3</t>
  </si>
  <si>
    <t>After Delivery</t>
  </si>
  <si>
    <t>Discount10 %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</si>
</sst>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2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7" workbookViewId="0">
      <selection activeCell="K24" sqref="K24"/>
    </sheetView>
  </sheetViews>
  <sheetFormatPr defaultColWidth="9.140625" defaultRowHeight="12.75" x14ac:dyDescent="0.2"/>
  <cols>
    <col min="1" max="1" width="6.28515625" style="28" bestFit="1" customWidth="1"/>
    <col min="2" max="2" width="49" style="4" bestFit="1" customWidth="1"/>
    <col min="3" max="3" width="4.85546875" style="4" bestFit="1" customWidth="1"/>
    <col min="4" max="4" width="5" style="4" bestFit="1" customWidth="1"/>
    <col min="5" max="5" width="4.28515625" style="4" bestFit="1" customWidth="1"/>
    <col min="6" max="6" width="8.85546875" style="4" bestFit="1" customWidth="1"/>
    <col min="7" max="7" width="8.42578125" style="4" bestFit="1" customWidth="1"/>
    <col min="8" max="8" width="8.85546875" style="4" bestFit="1" customWidth="1"/>
    <col min="9" max="9" width="11.28515625" style="4" bestFit="1" customWidth="1"/>
    <col min="10" max="16384" width="9.140625" style="4"/>
  </cols>
  <sheetData>
    <row r="1" spans="1:11" ht="14.45" customHeight="1" x14ac:dyDescent="0.2">
      <c r="A1" s="31" t="s">
        <v>0</v>
      </c>
      <c r="B1" s="31"/>
      <c r="C1" s="31"/>
      <c r="D1" s="31"/>
      <c r="E1" s="31"/>
      <c r="F1" s="1"/>
      <c r="G1" s="1"/>
      <c r="H1" s="2" t="s">
        <v>1</v>
      </c>
      <c r="I1" s="3">
        <v>45322</v>
      </c>
    </row>
    <row r="2" spans="1:11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1" s="5" customFormat="1" ht="15" x14ac:dyDescent="0.2">
      <c r="A3" s="32" t="s">
        <v>24</v>
      </c>
      <c r="B3" s="32"/>
      <c r="C3" s="32"/>
      <c r="D3" s="32"/>
      <c r="E3" s="32"/>
      <c r="F3" s="32"/>
      <c r="G3" s="32"/>
      <c r="H3" s="32"/>
      <c r="I3" s="32"/>
    </row>
    <row r="4" spans="1:11" s="5" customFormat="1" ht="30.75" customHeight="1" x14ac:dyDescent="0.2">
      <c r="A4" s="33"/>
      <c r="B4" s="33"/>
      <c r="C4" s="33"/>
      <c r="D4" s="33"/>
      <c r="E4" s="6"/>
      <c r="F4" s="34" t="s">
        <v>3</v>
      </c>
      <c r="G4" s="35"/>
      <c r="H4" s="34" t="s">
        <v>2</v>
      </c>
      <c r="I4" s="35"/>
    </row>
    <row r="5" spans="1:11" s="5" customFormat="1" x14ac:dyDescent="0.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9</v>
      </c>
      <c r="I5" s="6" t="s">
        <v>10</v>
      </c>
    </row>
    <row r="6" spans="1:11" s="14" customFormat="1" x14ac:dyDescent="0.25">
      <c r="A6" s="7">
        <v>1</v>
      </c>
      <c r="B6" s="8" t="s">
        <v>25</v>
      </c>
      <c r="C6" s="9">
        <v>1</v>
      </c>
      <c r="D6" s="10" t="s">
        <v>11</v>
      </c>
      <c r="E6" s="11">
        <v>0.18</v>
      </c>
      <c r="F6" s="12">
        <v>230</v>
      </c>
      <c r="G6" s="13">
        <f>F6*C6</f>
        <v>230</v>
      </c>
      <c r="H6" s="13">
        <v>170</v>
      </c>
      <c r="I6" s="13">
        <f t="shared" ref="I6:I13" si="0">C6*H6</f>
        <v>170</v>
      </c>
      <c r="K6" s="15"/>
    </row>
    <row r="7" spans="1:11" s="14" customFormat="1" x14ac:dyDescent="0.25">
      <c r="A7" s="7">
        <v>2</v>
      </c>
      <c r="B7" s="8" t="s">
        <v>26</v>
      </c>
      <c r="C7" s="9">
        <v>1</v>
      </c>
      <c r="D7" s="10" t="s">
        <v>11</v>
      </c>
      <c r="E7" s="11">
        <v>0.18</v>
      </c>
      <c r="F7" s="12">
        <v>850</v>
      </c>
      <c r="G7" s="13">
        <f t="shared" ref="G7:G13" si="1">C7*F7</f>
        <v>850</v>
      </c>
      <c r="H7" s="16">
        <v>1908</v>
      </c>
      <c r="I7" s="13">
        <f t="shared" si="0"/>
        <v>1908</v>
      </c>
      <c r="K7" s="15"/>
    </row>
    <row r="8" spans="1:11" s="14" customFormat="1" x14ac:dyDescent="0.25">
      <c r="A8" s="7">
        <v>3</v>
      </c>
      <c r="B8" s="8" t="s">
        <v>27</v>
      </c>
      <c r="C8" s="9">
        <v>3</v>
      </c>
      <c r="D8" s="10" t="s">
        <v>11</v>
      </c>
      <c r="E8" s="11">
        <v>0.18</v>
      </c>
      <c r="F8" s="12">
        <v>120</v>
      </c>
      <c r="G8" s="13">
        <f t="shared" si="1"/>
        <v>360</v>
      </c>
      <c r="H8" s="16">
        <v>425</v>
      </c>
      <c r="I8" s="13">
        <f t="shared" si="0"/>
        <v>1275</v>
      </c>
      <c r="K8" s="15"/>
    </row>
    <row r="9" spans="1:11" s="14" customFormat="1" x14ac:dyDescent="0.25">
      <c r="A9" s="7">
        <f>A8+1</f>
        <v>4</v>
      </c>
      <c r="B9" s="8" t="s">
        <v>28</v>
      </c>
      <c r="C9" s="9">
        <v>1</v>
      </c>
      <c r="D9" s="10" t="s">
        <v>11</v>
      </c>
      <c r="E9" s="11">
        <v>0.18</v>
      </c>
      <c r="F9" s="12">
        <v>250</v>
      </c>
      <c r="G9" s="13">
        <f t="shared" si="1"/>
        <v>250</v>
      </c>
      <c r="H9" s="16">
        <v>325</v>
      </c>
      <c r="I9" s="13">
        <f t="shared" si="0"/>
        <v>325</v>
      </c>
      <c r="K9" s="15"/>
    </row>
    <row r="10" spans="1:11" s="14" customFormat="1" x14ac:dyDescent="0.25">
      <c r="A10" s="7">
        <f t="shared" ref="A10:A13" si="2">A9+1</f>
        <v>5</v>
      </c>
      <c r="B10" s="8" t="s">
        <v>29</v>
      </c>
      <c r="C10" s="9">
        <v>1</v>
      </c>
      <c r="D10" s="10" t="s">
        <v>11</v>
      </c>
      <c r="E10" s="11">
        <v>0.12</v>
      </c>
      <c r="F10" s="12">
        <v>190</v>
      </c>
      <c r="G10" s="13">
        <f t="shared" si="1"/>
        <v>190</v>
      </c>
      <c r="H10" s="16">
        <v>270</v>
      </c>
      <c r="I10" s="13">
        <f t="shared" si="0"/>
        <v>270</v>
      </c>
      <c r="K10" s="15"/>
    </row>
    <row r="11" spans="1:11" s="14" customFormat="1" x14ac:dyDescent="0.25">
      <c r="A11" s="7">
        <f t="shared" si="2"/>
        <v>6</v>
      </c>
      <c r="B11" s="8" t="s">
        <v>32</v>
      </c>
      <c r="C11" s="9">
        <v>3</v>
      </c>
      <c r="D11" s="10" t="s">
        <v>11</v>
      </c>
      <c r="E11" s="11">
        <v>0.18</v>
      </c>
      <c r="F11" s="12">
        <v>90</v>
      </c>
      <c r="G11" s="13">
        <f t="shared" si="1"/>
        <v>270</v>
      </c>
      <c r="H11" s="12">
        <v>60</v>
      </c>
      <c r="I11" s="13">
        <f t="shared" si="0"/>
        <v>180</v>
      </c>
      <c r="K11" s="15"/>
    </row>
    <row r="12" spans="1:11" s="14" customFormat="1" x14ac:dyDescent="0.25">
      <c r="A12" s="7">
        <f t="shared" si="2"/>
        <v>7</v>
      </c>
      <c r="B12" s="8" t="s">
        <v>30</v>
      </c>
      <c r="C12" s="9">
        <v>1</v>
      </c>
      <c r="D12" s="10" t="s">
        <v>11</v>
      </c>
      <c r="E12" s="11">
        <v>0.12</v>
      </c>
      <c r="F12" s="12">
        <v>220</v>
      </c>
      <c r="G12" s="13">
        <f t="shared" si="1"/>
        <v>220</v>
      </c>
      <c r="H12" s="12">
        <v>170</v>
      </c>
      <c r="I12" s="13">
        <f t="shared" si="0"/>
        <v>170</v>
      </c>
      <c r="K12" s="15"/>
    </row>
    <row r="13" spans="1:11" s="14" customFormat="1" x14ac:dyDescent="0.25">
      <c r="A13" s="7">
        <f t="shared" si="2"/>
        <v>8</v>
      </c>
      <c r="B13" s="8" t="s">
        <v>31</v>
      </c>
      <c r="C13" s="9">
        <v>1</v>
      </c>
      <c r="D13" s="10" t="s">
        <v>11</v>
      </c>
      <c r="E13" s="11">
        <v>0.18</v>
      </c>
      <c r="F13" s="12">
        <v>290</v>
      </c>
      <c r="G13" s="13">
        <f t="shared" si="1"/>
        <v>290</v>
      </c>
      <c r="H13" s="16">
        <v>269</v>
      </c>
      <c r="I13" s="13">
        <f t="shared" si="0"/>
        <v>269</v>
      </c>
      <c r="K13" s="15"/>
    </row>
    <row r="14" spans="1:11" s="14" customFormat="1" x14ac:dyDescent="0.25">
      <c r="A14" s="7"/>
      <c r="B14" s="8"/>
      <c r="C14" s="17"/>
      <c r="D14" s="10"/>
      <c r="E14" s="11"/>
      <c r="F14" s="13"/>
      <c r="G14" s="13"/>
      <c r="H14" s="16"/>
      <c r="I14" s="13"/>
    </row>
    <row r="15" spans="1:11" s="14" customFormat="1" x14ac:dyDescent="0.25">
      <c r="A15" s="7"/>
      <c r="B15" s="18"/>
      <c r="C15" s="19"/>
      <c r="D15" s="10"/>
      <c r="E15" s="11"/>
      <c r="F15" s="13"/>
      <c r="G15" s="13">
        <f>SUM(G6:G14)</f>
        <v>2660</v>
      </c>
      <c r="H15" s="16"/>
      <c r="I15" s="13">
        <f>SUM(I6:I14)</f>
        <v>4567</v>
      </c>
    </row>
    <row r="16" spans="1:11" s="22" customFormat="1" x14ac:dyDescent="0.2">
      <c r="A16" s="2"/>
      <c r="B16" s="20" t="s">
        <v>34</v>
      </c>
      <c r="C16" s="2"/>
      <c r="D16" s="2"/>
      <c r="E16" s="2"/>
      <c r="F16" s="2"/>
      <c r="G16" s="2"/>
      <c r="H16" s="21"/>
      <c r="I16" s="2">
        <f>I15*10/100</f>
        <v>456.7</v>
      </c>
    </row>
    <row r="17" spans="1:10" s="22" customFormat="1" x14ac:dyDescent="0.2">
      <c r="A17" s="2"/>
      <c r="B17" s="20" t="s">
        <v>12</v>
      </c>
      <c r="C17" s="2"/>
      <c r="D17" s="2"/>
      <c r="E17" s="2"/>
      <c r="F17" s="23"/>
      <c r="G17" s="23">
        <f>G15-G16</f>
        <v>2660</v>
      </c>
      <c r="H17" s="2"/>
      <c r="I17" s="23">
        <f>I15-I16</f>
        <v>4110.3</v>
      </c>
    </row>
    <row r="18" spans="1:10" s="22" customFormat="1" x14ac:dyDescent="0.2">
      <c r="A18" s="2"/>
      <c r="B18" s="20" t="s">
        <v>13</v>
      </c>
      <c r="C18" s="2"/>
      <c r="D18" s="2"/>
      <c r="E18" s="2"/>
      <c r="F18" s="23"/>
      <c r="G18" s="23">
        <f>F18*5/100</f>
        <v>0</v>
      </c>
      <c r="H18" s="23">
        <v>153</v>
      </c>
      <c r="I18" s="23">
        <f>H18*5/100</f>
        <v>7.65</v>
      </c>
    </row>
    <row r="19" spans="1:10" s="22" customFormat="1" x14ac:dyDescent="0.2">
      <c r="A19" s="2"/>
      <c r="B19" s="20" t="s">
        <v>14</v>
      </c>
      <c r="C19" s="2"/>
      <c r="D19" s="2"/>
      <c r="E19" s="2"/>
      <c r="F19" s="23">
        <f>G10+G12</f>
        <v>410</v>
      </c>
      <c r="G19" s="23">
        <f>F19*12%</f>
        <v>49.199999999999996</v>
      </c>
      <c r="H19" s="23"/>
      <c r="I19" s="23">
        <f>H19*12%</f>
        <v>0</v>
      </c>
    </row>
    <row r="20" spans="1:10" s="22" customFormat="1" x14ac:dyDescent="0.2">
      <c r="A20" s="2"/>
      <c r="B20" s="20" t="s">
        <v>15</v>
      </c>
      <c r="C20" s="2"/>
      <c r="D20" s="2"/>
      <c r="E20" s="2"/>
      <c r="F20" s="23">
        <f>G6+G7+G8+G9+G11+G13</f>
        <v>2250</v>
      </c>
      <c r="G20" s="23">
        <f>F20*18%</f>
        <v>405</v>
      </c>
      <c r="H20" s="23">
        <f>I17-153</f>
        <v>3957.3</v>
      </c>
      <c r="I20" s="23">
        <f>H20*18%</f>
        <v>712.31399999999996</v>
      </c>
    </row>
    <row r="21" spans="1:10" s="22" customFormat="1" x14ac:dyDescent="0.2">
      <c r="A21" s="2"/>
      <c r="B21" s="20" t="s">
        <v>16</v>
      </c>
      <c r="C21" s="2"/>
      <c r="D21" s="2"/>
      <c r="E21" s="2"/>
      <c r="F21" s="23"/>
      <c r="G21" s="23">
        <f>F21*28%</f>
        <v>0</v>
      </c>
      <c r="H21" s="23"/>
      <c r="I21" s="23">
        <f>H21*28%</f>
        <v>0</v>
      </c>
    </row>
    <row r="22" spans="1:10" s="22" customFormat="1" x14ac:dyDescent="0.2">
      <c r="A22" s="2"/>
      <c r="B22" s="20" t="s">
        <v>17</v>
      </c>
      <c r="C22" s="2"/>
      <c r="D22" s="2"/>
      <c r="E22" s="2"/>
      <c r="F22" s="24"/>
      <c r="G22" s="24">
        <f>SUM(G17:G21)</f>
        <v>3114.2</v>
      </c>
      <c r="H22" s="23"/>
      <c r="I22" s="24">
        <f>SUM(I17:I21)</f>
        <v>4830.2640000000001</v>
      </c>
    </row>
    <row r="23" spans="1:10" s="22" customFormat="1" x14ac:dyDescent="0.2">
      <c r="A23" s="2"/>
      <c r="B23" s="20" t="s">
        <v>18</v>
      </c>
      <c r="C23" s="2"/>
      <c r="D23" s="2"/>
      <c r="E23" s="2"/>
      <c r="F23" s="2"/>
      <c r="G23" s="2"/>
      <c r="H23" s="23"/>
      <c r="I23" s="16"/>
    </row>
    <row r="24" spans="1:10" x14ac:dyDescent="0.2">
      <c r="A24" s="19"/>
      <c r="B24" s="25"/>
      <c r="C24" s="26"/>
      <c r="D24" s="26"/>
      <c r="E24" s="26"/>
      <c r="F24" s="26"/>
      <c r="G24" s="26"/>
      <c r="H24" s="27"/>
      <c r="I24" s="27"/>
    </row>
    <row r="25" spans="1:10" ht="12.95" customHeight="1" x14ac:dyDescent="0.2">
      <c r="A25" s="19"/>
      <c r="B25" s="25" t="s">
        <v>19</v>
      </c>
      <c r="C25" s="26"/>
      <c r="D25" s="26"/>
      <c r="E25" s="26"/>
      <c r="F25" s="29" t="s">
        <v>20</v>
      </c>
      <c r="G25" s="29"/>
      <c r="H25" s="29" t="s">
        <v>20</v>
      </c>
      <c r="I25" s="29"/>
    </row>
    <row r="26" spans="1:10" ht="12.95" customHeight="1" x14ac:dyDescent="0.2">
      <c r="A26" s="19"/>
      <c r="B26" s="25" t="s">
        <v>21</v>
      </c>
      <c r="C26" s="26"/>
      <c r="D26" s="26"/>
      <c r="E26" s="26"/>
      <c r="F26" s="29" t="s">
        <v>33</v>
      </c>
      <c r="G26" s="29"/>
      <c r="H26" s="29" t="s">
        <v>33</v>
      </c>
      <c r="I26" s="29"/>
    </row>
    <row r="27" spans="1:10" x14ac:dyDescent="0.2">
      <c r="A27" s="19"/>
      <c r="B27" s="25" t="s">
        <v>22</v>
      </c>
      <c r="C27" s="30" t="s">
        <v>3</v>
      </c>
      <c r="D27" s="30"/>
      <c r="E27" s="30"/>
      <c r="F27" s="30"/>
      <c r="G27" s="30"/>
      <c r="H27" s="30"/>
      <c r="I27" s="30"/>
      <c r="J27" s="4" t="s">
        <v>23</v>
      </c>
    </row>
  </sheetData>
  <mergeCells count="11">
    <mergeCell ref="A1:E1"/>
    <mergeCell ref="A2:I2"/>
    <mergeCell ref="A3:I3"/>
    <mergeCell ref="A4:D4"/>
    <mergeCell ref="F4:G4"/>
    <mergeCell ref="H4:I4"/>
    <mergeCell ref="F25:G25"/>
    <mergeCell ref="H25:I25"/>
    <mergeCell ref="F26:G26"/>
    <mergeCell ref="H26:I26"/>
    <mergeCell ref="C27:I27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00103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 V</dc:creator>
  <cp:lastModifiedBy>Kumar V</cp:lastModifiedBy>
  <dcterms:created xsi:type="dcterms:W3CDTF">2024-01-29T04:58:39Z</dcterms:created>
  <dcterms:modified xsi:type="dcterms:W3CDTF">2024-01-31T06:45:53Z</dcterms:modified>
</cp:coreProperties>
</file>