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I8" i="1" l="1"/>
  <c r="G8" i="1"/>
  <c r="I7" i="1"/>
  <c r="G7" i="1"/>
  <c r="I15" i="1" l="1"/>
  <c r="G15" i="1"/>
  <c r="I13" i="1"/>
  <c r="G13" i="1"/>
  <c r="I12" i="1"/>
  <c r="G12" i="1"/>
  <c r="I6" i="1"/>
  <c r="I9" i="1" s="1"/>
  <c r="G6" i="1"/>
  <c r="G9" i="1" s="1"/>
  <c r="I11" i="1" l="1"/>
  <c r="F14" i="1" l="1"/>
  <c r="G14" i="1" s="1"/>
  <c r="G16" i="1" s="1"/>
  <c r="H14" i="1"/>
  <c r="I14" i="1" s="1"/>
  <c r="I16" i="1" s="1"/>
</calcChain>
</file>

<file path=xl/sharedStrings.xml><?xml version="1.0" encoding="utf-8"?>
<sst xmlns="http://schemas.openxmlformats.org/spreadsheetml/2006/main" count="36" uniqueCount="30">
  <si>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</si>
  <si>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</si>
  <si>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</si>
  <si>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</si>
  <si>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</si>
  <si>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</si>
  <si>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</si>
  <si>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</si>
  <si>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</si>
  <si>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</si>
  <si>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</si>
  <si>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</si>
  <si>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</si>
  <si>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</si>
  <si>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</si>
  <si>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</si>
  <si>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</si>
  <si>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</si>
  <si>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</si>
  <si>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</si>
  <si>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After Delivery</t>
  </si>
  <si>
    <t>MTR</t>
  </si>
  <si>
    <t>NOS</t>
  </si>
  <si>
    <t>Kuber Industries Super Stainless Steel Lemon Squeezer with Attached Bottle Opener (Silver)-KUBKMART11435,Standard</t>
  </si>
  <si>
    <t xml:space="preserve">Solid Pedal Bin 12 Litre 10 Ltr 10 x 15 Inch </t>
  </si>
  <si>
    <t xml:space="preserve">SUPREME PC-708 48 L 540x357x290 mm Yellow Plastic Crates </t>
  </si>
  <si>
    <t>Sankeshwar</t>
  </si>
  <si>
    <t>Discount 10%</t>
  </si>
  <si>
    <t>Amma Enterprises</t>
  </si>
  <si>
    <t>Comparative for Safal PR 00153 -23-24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</si>
</sst>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1" sqref="I1"/>
    </sheetView>
  </sheetViews>
  <sheetFormatPr defaultRowHeight="15" x14ac:dyDescent="0.25"/>
  <cols>
    <col min="1" max="1" width="5.85546875" bestFit="1" customWidth="1"/>
    <col min="2" max="2" width="86.2851562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4" t="s">
        <v>18</v>
      </c>
      <c r="B1" s="24"/>
      <c r="C1" s="24"/>
      <c r="D1" s="24"/>
      <c r="E1" s="24"/>
      <c r="F1" s="20"/>
      <c r="G1" s="20"/>
      <c r="H1" s="10" t="s">
        <v>19</v>
      </c>
      <c r="I1" s="21">
        <v>45336</v>
      </c>
    </row>
    <row r="2" spans="1:9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</row>
    <row r="4" spans="1:9" x14ac:dyDescent="0.25">
      <c r="A4" s="25"/>
      <c r="B4" s="25"/>
      <c r="C4" s="25"/>
      <c r="D4" s="25"/>
      <c r="E4" s="1"/>
      <c r="F4" s="25" t="s">
        <v>28</v>
      </c>
      <c r="G4" s="25"/>
      <c r="H4" s="25" t="s">
        <v>26</v>
      </c>
      <c r="I4" s="25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x14ac:dyDescent="0.25">
      <c r="A6" s="2">
        <v>1</v>
      </c>
      <c r="B6" s="22" t="s">
        <v>23</v>
      </c>
      <c r="C6" s="3">
        <v>2</v>
      </c>
      <c r="D6" s="23" t="s">
        <v>21</v>
      </c>
      <c r="E6" s="5">
        <v>0.12</v>
      </c>
      <c r="F6" s="6">
        <v>150</v>
      </c>
      <c r="G6" s="7">
        <f>F6*C6</f>
        <v>300</v>
      </c>
      <c r="H6" s="6">
        <v>350</v>
      </c>
      <c r="I6" s="7">
        <f t="shared" ref="I6:I8" si="0">H6*C6</f>
        <v>700</v>
      </c>
    </row>
    <row r="7" spans="1:9" x14ac:dyDescent="0.25">
      <c r="A7" s="2">
        <v>2</v>
      </c>
      <c r="B7" s="22" t="s">
        <v>24</v>
      </c>
      <c r="C7" s="3">
        <v>4</v>
      </c>
      <c r="D7" s="23" t="s">
        <v>22</v>
      </c>
      <c r="E7" s="5">
        <v>0.12</v>
      </c>
      <c r="F7" s="6">
        <v>850</v>
      </c>
      <c r="G7" s="7">
        <f t="shared" ref="G7:G8" si="1">F7*C7</f>
        <v>3400</v>
      </c>
      <c r="H7" s="6">
        <v>750</v>
      </c>
      <c r="I7" s="7">
        <f t="shared" si="0"/>
        <v>3000</v>
      </c>
    </row>
    <row r="8" spans="1:9" x14ac:dyDescent="0.25">
      <c r="A8" s="2">
        <v>3</v>
      </c>
      <c r="B8" s="22" t="s">
        <v>25</v>
      </c>
      <c r="C8" s="3">
        <v>10</v>
      </c>
      <c r="D8" s="23" t="s">
        <v>22</v>
      </c>
      <c r="E8" s="5">
        <v>0.18</v>
      </c>
      <c r="F8" s="6">
        <v>660</v>
      </c>
      <c r="G8" s="7">
        <f t="shared" si="1"/>
        <v>6600</v>
      </c>
      <c r="H8" s="6">
        <v>750</v>
      </c>
      <c r="I8" s="7">
        <f t="shared" si="0"/>
        <v>7500</v>
      </c>
    </row>
    <row r="9" spans="1:9" x14ac:dyDescent="0.25">
      <c r="A9" s="2"/>
      <c r="B9" s="9"/>
      <c r="C9" s="3"/>
      <c r="D9" s="4"/>
      <c r="E9" s="5"/>
      <c r="F9" s="7"/>
      <c r="G9" s="7">
        <f>SUM(G6:G8)</f>
        <v>10300</v>
      </c>
      <c r="H9" s="8"/>
      <c r="I9" s="7">
        <f>SUM(I6:I8)</f>
        <v>11200</v>
      </c>
    </row>
    <row r="10" spans="1:9" x14ac:dyDescent="0.25">
      <c r="A10" s="10"/>
      <c r="B10" s="11" t="s">
        <v>27</v>
      </c>
      <c r="C10" s="10"/>
      <c r="D10" s="10"/>
      <c r="E10" s="10"/>
      <c r="F10" s="10"/>
      <c r="G10" s="10">
        <f>G9*10%</f>
        <v>1030</v>
      </c>
      <c r="H10" s="12"/>
      <c r="I10" s="10"/>
    </row>
    <row r="11" spans="1:9" x14ac:dyDescent="0.25">
      <c r="A11" s="10"/>
      <c r="B11" s="11" t="s">
        <v>7</v>
      </c>
      <c r="C11" s="10"/>
      <c r="D11" s="10"/>
      <c r="E11" s="10"/>
      <c r="F11" s="13"/>
      <c r="G11" s="13">
        <f>G9-G10</f>
        <v>9270</v>
      </c>
      <c r="H11" s="10"/>
      <c r="I11" s="13">
        <f>I9-I10</f>
        <v>11200</v>
      </c>
    </row>
    <row r="12" spans="1:9" x14ac:dyDescent="0.25">
      <c r="A12" s="10"/>
      <c r="B12" s="11" t="s">
        <v>8</v>
      </c>
      <c r="C12" s="10"/>
      <c r="D12" s="10"/>
      <c r="E12" s="10"/>
      <c r="F12" s="13"/>
      <c r="G12" s="13">
        <f>F12*5/100</f>
        <v>0</v>
      </c>
      <c r="H12" s="13"/>
      <c r="I12" s="13">
        <f>H12*5/100</f>
        <v>0</v>
      </c>
    </row>
    <row r="13" spans="1:9" x14ac:dyDescent="0.25">
      <c r="A13" s="10"/>
      <c r="B13" s="11" t="s">
        <v>9</v>
      </c>
      <c r="C13" s="10"/>
      <c r="D13" s="10"/>
      <c r="E13" s="10"/>
      <c r="F13" s="13"/>
      <c r="G13" s="13">
        <f>F13*12%</f>
        <v>0</v>
      </c>
      <c r="H13" s="8"/>
      <c r="I13" s="13">
        <f>H13*12%</f>
        <v>0</v>
      </c>
    </row>
    <row r="14" spans="1:9" x14ac:dyDescent="0.25">
      <c r="A14" s="10"/>
      <c r="B14" s="11" t="s">
        <v>10</v>
      </c>
      <c r="C14" s="10"/>
      <c r="D14" s="10"/>
      <c r="E14" s="10"/>
      <c r="F14" s="13">
        <f>G11</f>
        <v>9270</v>
      </c>
      <c r="G14" s="13">
        <f>F14*18%</f>
        <v>1668.6</v>
      </c>
      <c r="H14" s="13">
        <f>I11</f>
        <v>11200</v>
      </c>
      <c r="I14" s="13">
        <f>H14*18%</f>
        <v>2016</v>
      </c>
    </row>
    <row r="15" spans="1:9" x14ac:dyDescent="0.25">
      <c r="A15" s="10"/>
      <c r="B15" s="11" t="s">
        <v>11</v>
      </c>
      <c r="C15" s="10"/>
      <c r="D15" s="10"/>
      <c r="E15" s="10"/>
      <c r="F15" s="13"/>
      <c r="G15" s="13">
        <f>F15*28%</f>
        <v>0</v>
      </c>
      <c r="H15" s="13"/>
      <c r="I15" s="13">
        <f>H15*28%</f>
        <v>0</v>
      </c>
    </row>
    <row r="16" spans="1:9" x14ac:dyDescent="0.25">
      <c r="A16" s="10"/>
      <c r="B16" s="11" t="s">
        <v>12</v>
      </c>
      <c r="C16" s="10"/>
      <c r="D16" s="10"/>
      <c r="E16" s="10"/>
      <c r="F16" s="14"/>
      <c r="G16" s="14">
        <f>SUM(G11:G15)</f>
        <v>10938.6</v>
      </c>
      <c r="H16" s="13"/>
      <c r="I16" s="14">
        <f>SUM(I11:I15)</f>
        <v>13216</v>
      </c>
    </row>
    <row r="17" spans="1:9" x14ac:dyDescent="0.25">
      <c r="A17" s="10"/>
      <c r="B17" s="11" t="s">
        <v>13</v>
      </c>
      <c r="C17" s="10"/>
      <c r="D17" s="10"/>
      <c r="E17" s="10"/>
      <c r="F17" s="10"/>
      <c r="G17" s="10"/>
      <c r="H17" s="13"/>
      <c r="I17" s="8"/>
    </row>
    <row r="18" spans="1:9" x14ac:dyDescent="0.25">
      <c r="A18" s="3"/>
      <c r="B18" s="15"/>
      <c r="C18" s="16"/>
      <c r="D18" s="16"/>
      <c r="E18" s="16"/>
      <c r="F18" s="16"/>
      <c r="G18" s="16"/>
      <c r="H18" s="17"/>
      <c r="I18" s="17"/>
    </row>
    <row r="19" spans="1:9" x14ac:dyDescent="0.25">
      <c r="A19" s="3"/>
      <c r="B19" s="15" t="s">
        <v>14</v>
      </c>
      <c r="C19" s="16"/>
      <c r="D19" s="16"/>
      <c r="E19" s="16"/>
      <c r="F19" s="27" t="s">
        <v>15</v>
      </c>
      <c r="G19" s="27"/>
      <c r="H19" s="27" t="s">
        <v>15</v>
      </c>
      <c r="I19" s="27"/>
    </row>
    <row r="20" spans="1:9" x14ac:dyDescent="0.25">
      <c r="A20" s="3"/>
      <c r="B20" s="15" t="s">
        <v>16</v>
      </c>
      <c r="C20" s="16"/>
      <c r="D20" s="16"/>
      <c r="E20" s="16"/>
      <c r="F20" s="27" t="s">
        <v>20</v>
      </c>
      <c r="G20" s="27"/>
      <c r="H20" s="27" t="s">
        <v>20</v>
      </c>
      <c r="I20" s="27"/>
    </row>
    <row r="21" spans="1:9" x14ac:dyDescent="0.25">
      <c r="A21" s="3"/>
      <c r="B21" s="15" t="s">
        <v>17</v>
      </c>
      <c r="C21" s="26" t="s">
        <v>28</v>
      </c>
      <c r="D21" s="26"/>
      <c r="E21" s="26"/>
      <c r="F21" s="26"/>
      <c r="G21" s="26"/>
      <c r="H21" s="26"/>
      <c r="I21" s="26"/>
    </row>
    <row r="22" spans="1:9" x14ac:dyDescent="0.25">
      <c r="A22" s="18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2024-04-19T06:44:37Z</dcterms:modified>
</cp:coreProperties>
</file>