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39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I42" i="1"/>
  <c r="I37" i="1"/>
  <c r="G37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I35" i="1"/>
  <c r="G35" i="1"/>
  <c r="I34" i="1"/>
  <c r="G34" i="1"/>
  <c r="I33" i="1"/>
  <c r="G33" i="1"/>
  <c r="I32" i="1"/>
  <c r="G32" i="1"/>
  <c r="I31" i="1"/>
  <c r="G31" i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 l="1"/>
  <c r="G8" i="1"/>
  <c r="I7" i="1"/>
  <c r="G7" i="1"/>
  <c r="I43" i="1" l="1"/>
  <c r="G43" i="1"/>
  <c r="I41" i="1"/>
  <c r="G41" i="1"/>
  <c r="I40" i="1"/>
  <c r="G40" i="1"/>
  <c r="I6" i="1"/>
  <c r="G6" i="1"/>
  <c r="G39" i="1" l="1"/>
  <c r="I39" i="1"/>
  <c r="F42" i="1" l="1"/>
  <c r="G42" i="1" s="1"/>
  <c r="G44" i="1" s="1"/>
  <c r="H42" i="1"/>
</calcChain>
</file>

<file path=xl/sharedStrings.xml><?xml version="1.0" encoding="utf-8"?>
<sst xmlns="http://schemas.openxmlformats.org/spreadsheetml/2006/main" count="90" uniqueCount="56">
  <si>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</si>
  <si>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</si>
  <si>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</si>
  <si>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</si>
  <si>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</si>
  <si>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</si>
  <si>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</si>
  <si>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</si>
  <si>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</si>
  <si>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</si>
  <si>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</si>
  <si>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</si>
  <si>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</si>
  <si>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</si>
  <si>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</si>
  <si>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</si>
  <si>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</si>
  <si>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</si>
  <si>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</si>
  <si>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</si>
  <si>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After Delivery</t>
  </si>
  <si>
    <t>NOS</t>
  </si>
  <si>
    <t>Comparative for Safal PR 00398-23-24</t>
  </si>
  <si>
    <t>19.5 mm CPVC Coupling</t>
  </si>
  <si>
    <t>19.05 mm CPVC Elbow</t>
  </si>
  <si>
    <t>19.05 mm CPVC Pipe SDR11</t>
  </si>
  <si>
    <t>19.05 mm CPVC Tee</t>
  </si>
  <si>
    <t>1-inch CPVC Coupling</t>
  </si>
  <si>
    <t>1-inch CPVC Elbow</t>
  </si>
  <si>
    <t>1-inch CPVC Tee</t>
  </si>
  <si>
    <t>1-inch CPVC Pipe SDR 11</t>
  </si>
  <si>
    <t>1-inch CPVC End Cap</t>
  </si>
  <si>
    <t>1-inch CPVC Ball Valve</t>
  </si>
  <si>
    <t>Silicon Sealant White (Anabond)</t>
  </si>
  <si>
    <t>Silicon Sealant Clear ( Anabond)</t>
  </si>
  <si>
    <t>Silicon Sealant Black (Anabond)</t>
  </si>
  <si>
    <t>Silicon Sealant Brown</t>
  </si>
  <si>
    <t>Silicon Sealant Ivory</t>
  </si>
  <si>
    <t>Silicon Sealant Heat Resistance Dowsil Red</t>
  </si>
  <si>
    <t>Waste Coupler Jaquar Full Thread</t>
  </si>
  <si>
    <t>Door Hinges 0 Degree (Bombay)</t>
  </si>
  <si>
    <t>Anabond 202 20 Grams</t>
  </si>
  <si>
    <t>Thinner 1 Liter Bottle</t>
  </si>
  <si>
    <t>White Cement 1 kg Packet</t>
  </si>
  <si>
    <t>POP 1 Kg Packet</t>
  </si>
  <si>
    <t>Waste Line Hose Ashirvad</t>
  </si>
  <si>
    <t>75 mm PVC Pipe 1 Length</t>
  </si>
  <si>
    <t>75 mm PVC Elbow</t>
  </si>
  <si>
    <t>75 mm PVC 45 Degree Elbow</t>
  </si>
  <si>
    <t>63 mm PVC Elbow</t>
  </si>
  <si>
    <t>63 mm PVC Pipe 1 Length</t>
  </si>
  <si>
    <t>Telescopic Drawer Slide 35 (Ebco) (35)</t>
  </si>
  <si>
    <t>Cupboard Door Hydraulic 6-inches Weight 10 Kg</t>
  </si>
  <si>
    <t>Discount %</t>
  </si>
  <si>
    <t>Y.M.Enterrprises</t>
  </si>
  <si>
    <t>Sv Enggineering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</si>
</sst>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31" workbookViewId="0">
      <selection activeCell="J49" sqref="J49"/>
    </sheetView>
  </sheetViews>
  <sheetFormatPr defaultRowHeight="15" x14ac:dyDescent="0.25"/>
  <cols>
    <col min="1" max="1" width="5.85546875" bestFit="1" customWidth="1"/>
    <col min="2" max="2" width="35.14062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6" t="s">
        <v>18</v>
      </c>
      <c r="B1" s="26"/>
      <c r="C1" s="26"/>
      <c r="D1" s="26"/>
      <c r="E1" s="26"/>
      <c r="F1" s="20"/>
      <c r="G1" s="20"/>
      <c r="H1" s="10" t="s">
        <v>19</v>
      </c>
      <c r="I1" s="21">
        <v>45409</v>
      </c>
    </row>
    <row r="2" spans="1:9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7" t="s">
        <v>22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A4" s="27"/>
      <c r="B4" s="27"/>
      <c r="C4" s="27"/>
      <c r="D4" s="27"/>
      <c r="E4" s="1"/>
      <c r="F4" s="27" t="s">
        <v>54</v>
      </c>
      <c r="G4" s="27"/>
      <c r="H4" s="27" t="s">
        <v>55</v>
      </c>
      <c r="I4" s="27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x14ac:dyDescent="0.25">
      <c r="A6" s="2">
        <v>1</v>
      </c>
      <c r="B6" s="22" t="s">
        <v>23</v>
      </c>
      <c r="C6" s="3">
        <v>10</v>
      </c>
      <c r="D6" s="23" t="s">
        <v>21</v>
      </c>
      <c r="E6" s="5">
        <v>0.12</v>
      </c>
      <c r="F6" s="6">
        <v>16</v>
      </c>
      <c r="G6" s="7">
        <f>F6*C6</f>
        <v>160</v>
      </c>
      <c r="H6" s="6">
        <v>18.5</v>
      </c>
      <c r="I6" s="7">
        <f t="shared" ref="I6:I8" si="0">H6*C6</f>
        <v>185</v>
      </c>
    </row>
    <row r="7" spans="1:9" x14ac:dyDescent="0.25">
      <c r="A7" s="2">
        <v>2</v>
      </c>
      <c r="B7" s="22" t="s">
        <v>24</v>
      </c>
      <c r="C7" s="3">
        <v>10</v>
      </c>
      <c r="D7" s="23" t="s">
        <v>21</v>
      </c>
      <c r="E7" s="5">
        <v>0.12</v>
      </c>
      <c r="F7" s="6">
        <v>19</v>
      </c>
      <c r="G7" s="7">
        <f t="shared" ref="G7:G8" si="1">F7*C7</f>
        <v>190</v>
      </c>
      <c r="H7" s="6">
        <v>23</v>
      </c>
      <c r="I7" s="7">
        <f t="shared" si="0"/>
        <v>230</v>
      </c>
    </row>
    <row r="8" spans="1:9" x14ac:dyDescent="0.25">
      <c r="A8" s="2">
        <v>3</v>
      </c>
      <c r="B8" s="22" t="s">
        <v>25</v>
      </c>
      <c r="C8" s="3">
        <v>2</v>
      </c>
      <c r="D8" s="23" t="s">
        <v>21</v>
      </c>
      <c r="E8" s="5">
        <v>0.18</v>
      </c>
      <c r="F8" s="6">
        <v>480</v>
      </c>
      <c r="G8" s="7">
        <f t="shared" si="1"/>
        <v>960</v>
      </c>
      <c r="H8" s="6">
        <v>486</v>
      </c>
      <c r="I8" s="7">
        <f t="shared" si="0"/>
        <v>972</v>
      </c>
    </row>
    <row r="9" spans="1:9" x14ac:dyDescent="0.25">
      <c r="A9" s="2">
        <v>4</v>
      </c>
      <c r="B9" s="22" t="s">
        <v>26</v>
      </c>
      <c r="C9" s="3">
        <v>10</v>
      </c>
      <c r="D9" s="23" t="s">
        <v>21</v>
      </c>
      <c r="E9" s="5">
        <v>0.18</v>
      </c>
      <c r="F9" s="6">
        <v>31</v>
      </c>
      <c r="G9" s="7">
        <f t="shared" ref="G9:G29" si="2">F9*C9</f>
        <v>310</v>
      </c>
      <c r="H9" s="6">
        <v>33.5</v>
      </c>
      <c r="I9" s="7">
        <f t="shared" ref="I9:I29" si="3">H9*C9</f>
        <v>335</v>
      </c>
    </row>
    <row r="10" spans="1:9" x14ac:dyDescent="0.25">
      <c r="A10" s="2">
        <f>A9+1</f>
        <v>5</v>
      </c>
      <c r="B10" s="22" t="s">
        <v>27</v>
      </c>
      <c r="C10" s="3">
        <v>10</v>
      </c>
      <c r="D10" s="23" t="s">
        <v>21</v>
      </c>
      <c r="E10" s="5">
        <v>0.18</v>
      </c>
      <c r="F10" s="6">
        <v>25</v>
      </c>
      <c r="G10" s="7">
        <f t="shared" si="2"/>
        <v>250</v>
      </c>
      <c r="H10" s="6">
        <v>28</v>
      </c>
      <c r="I10" s="7">
        <f t="shared" si="3"/>
        <v>280</v>
      </c>
    </row>
    <row r="11" spans="1:9" x14ac:dyDescent="0.25">
      <c r="A11" s="2">
        <f t="shared" ref="A11:A35" si="4">A10+1</f>
        <v>6</v>
      </c>
      <c r="B11" s="22" t="s">
        <v>28</v>
      </c>
      <c r="C11" s="3">
        <v>10</v>
      </c>
      <c r="D11" s="23" t="s">
        <v>21</v>
      </c>
      <c r="E11" s="5">
        <v>0.18</v>
      </c>
      <c r="F11" s="6">
        <v>38</v>
      </c>
      <c r="G11" s="7">
        <f t="shared" si="2"/>
        <v>380</v>
      </c>
      <c r="H11" s="6">
        <v>42.75</v>
      </c>
      <c r="I11" s="7">
        <f t="shared" si="3"/>
        <v>427.5</v>
      </c>
    </row>
    <row r="12" spans="1:9" x14ac:dyDescent="0.25">
      <c r="A12" s="2">
        <f t="shared" si="4"/>
        <v>7</v>
      </c>
      <c r="B12" s="22" t="s">
        <v>29</v>
      </c>
      <c r="C12" s="3">
        <v>10</v>
      </c>
      <c r="D12" s="23" t="s">
        <v>21</v>
      </c>
      <c r="E12" s="5">
        <v>0.18</v>
      </c>
      <c r="F12" s="6">
        <v>46</v>
      </c>
      <c r="G12" s="7">
        <f t="shared" si="2"/>
        <v>460</v>
      </c>
      <c r="H12" s="6">
        <v>48</v>
      </c>
      <c r="I12" s="7">
        <f t="shared" si="3"/>
        <v>480</v>
      </c>
    </row>
    <row r="13" spans="1:9" x14ac:dyDescent="0.25">
      <c r="A13" s="2">
        <f t="shared" si="4"/>
        <v>8</v>
      </c>
      <c r="B13" s="22" t="s">
        <v>30</v>
      </c>
      <c r="C13" s="3">
        <v>5</v>
      </c>
      <c r="D13" s="23" t="s">
        <v>21</v>
      </c>
      <c r="E13" s="5">
        <v>0.18</v>
      </c>
      <c r="F13" s="6">
        <v>758</v>
      </c>
      <c r="G13" s="7">
        <f t="shared" si="2"/>
        <v>3790</v>
      </c>
      <c r="H13" s="6">
        <v>780</v>
      </c>
      <c r="I13" s="7">
        <f t="shared" si="3"/>
        <v>3900</v>
      </c>
    </row>
    <row r="14" spans="1:9" x14ac:dyDescent="0.25">
      <c r="A14" s="2">
        <f t="shared" si="4"/>
        <v>9</v>
      </c>
      <c r="B14" s="22" t="s">
        <v>31</v>
      </c>
      <c r="C14" s="3">
        <v>10</v>
      </c>
      <c r="D14" s="23" t="s">
        <v>21</v>
      </c>
      <c r="E14" s="5">
        <v>0.18</v>
      </c>
      <c r="F14" s="6">
        <v>22</v>
      </c>
      <c r="G14" s="7">
        <f t="shared" si="2"/>
        <v>220</v>
      </c>
      <c r="H14" s="6">
        <v>25</v>
      </c>
      <c r="I14" s="7">
        <f t="shared" si="3"/>
        <v>250</v>
      </c>
    </row>
    <row r="15" spans="1:9" x14ac:dyDescent="0.25">
      <c r="A15" s="2">
        <f t="shared" si="4"/>
        <v>10</v>
      </c>
      <c r="B15" s="22" t="s">
        <v>32</v>
      </c>
      <c r="C15" s="3">
        <v>5</v>
      </c>
      <c r="D15" s="23" t="s">
        <v>21</v>
      </c>
      <c r="E15" s="5">
        <v>0.18</v>
      </c>
      <c r="F15" s="6">
        <v>298</v>
      </c>
      <c r="G15" s="7">
        <f t="shared" si="2"/>
        <v>1490</v>
      </c>
      <c r="H15" s="6">
        <v>294</v>
      </c>
      <c r="I15" s="7">
        <f t="shared" si="3"/>
        <v>1470</v>
      </c>
    </row>
    <row r="16" spans="1:9" x14ac:dyDescent="0.25">
      <c r="A16" s="2">
        <f t="shared" si="4"/>
        <v>11</v>
      </c>
      <c r="B16" s="22" t="s">
        <v>33</v>
      </c>
      <c r="C16" s="3">
        <v>30</v>
      </c>
      <c r="D16" s="23" t="s">
        <v>21</v>
      </c>
      <c r="E16" s="5">
        <v>0.18</v>
      </c>
      <c r="F16" s="6">
        <v>130</v>
      </c>
      <c r="G16" s="7">
        <f t="shared" si="2"/>
        <v>3900</v>
      </c>
      <c r="H16" s="6">
        <v>142</v>
      </c>
      <c r="I16" s="7">
        <f t="shared" si="3"/>
        <v>4260</v>
      </c>
    </row>
    <row r="17" spans="1:9" x14ac:dyDescent="0.25">
      <c r="A17" s="2">
        <f t="shared" si="4"/>
        <v>12</v>
      </c>
      <c r="B17" s="22" t="s">
        <v>34</v>
      </c>
      <c r="C17" s="3">
        <v>30</v>
      </c>
      <c r="D17" s="23" t="s">
        <v>21</v>
      </c>
      <c r="E17" s="5">
        <v>0.18</v>
      </c>
      <c r="F17" s="6">
        <v>130</v>
      </c>
      <c r="G17" s="7">
        <f t="shared" si="2"/>
        <v>3900</v>
      </c>
      <c r="H17" s="6">
        <v>136.15</v>
      </c>
      <c r="I17" s="7">
        <f t="shared" si="3"/>
        <v>4084.5</v>
      </c>
    </row>
    <row r="18" spans="1:9" x14ac:dyDescent="0.25">
      <c r="A18" s="2">
        <f t="shared" si="4"/>
        <v>13</v>
      </c>
      <c r="B18" s="22" t="s">
        <v>35</v>
      </c>
      <c r="C18" s="3">
        <v>30</v>
      </c>
      <c r="D18" s="23" t="s">
        <v>21</v>
      </c>
      <c r="E18" s="5">
        <v>0.18</v>
      </c>
      <c r="F18" s="6">
        <v>130</v>
      </c>
      <c r="G18" s="7">
        <f t="shared" si="2"/>
        <v>3900</v>
      </c>
      <c r="H18" s="6">
        <v>137</v>
      </c>
      <c r="I18" s="7">
        <f t="shared" si="3"/>
        <v>4110</v>
      </c>
    </row>
    <row r="19" spans="1:9" x14ac:dyDescent="0.25">
      <c r="A19" s="2">
        <f t="shared" si="4"/>
        <v>14</v>
      </c>
      <c r="B19" s="22" t="s">
        <v>36</v>
      </c>
      <c r="C19" s="3">
        <v>30</v>
      </c>
      <c r="D19" s="23" t="s">
        <v>21</v>
      </c>
      <c r="E19" s="5">
        <v>0.18</v>
      </c>
      <c r="F19" s="6">
        <v>210</v>
      </c>
      <c r="G19" s="7">
        <f t="shared" si="2"/>
        <v>6300</v>
      </c>
      <c r="H19" s="6">
        <v>222</v>
      </c>
      <c r="I19" s="7">
        <f t="shared" si="3"/>
        <v>6660</v>
      </c>
    </row>
    <row r="20" spans="1:9" x14ac:dyDescent="0.25">
      <c r="A20" s="2">
        <f t="shared" si="4"/>
        <v>15</v>
      </c>
      <c r="B20" s="22" t="s">
        <v>37</v>
      </c>
      <c r="C20" s="3">
        <v>30</v>
      </c>
      <c r="D20" s="23" t="s">
        <v>21</v>
      </c>
      <c r="E20" s="5">
        <v>0.18</v>
      </c>
      <c r="F20" s="6">
        <v>255</v>
      </c>
      <c r="G20" s="7">
        <f t="shared" si="2"/>
        <v>7650</v>
      </c>
      <c r="H20" s="6">
        <v>258</v>
      </c>
      <c r="I20" s="7">
        <f t="shared" si="3"/>
        <v>7740</v>
      </c>
    </row>
    <row r="21" spans="1:9" x14ac:dyDescent="0.25">
      <c r="A21" s="2">
        <f t="shared" si="4"/>
        <v>16</v>
      </c>
      <c r="B21" s="22" t="s">
        <v>38</v>
      </c>
      <c r="C21" s="3">
        <v>20</v>
      </c>
      <c r="D21" s="23" t="s">
        <v>21</v>
      </c>
      <c r="E21" s="5">
        <v>0.18</v>
      </c>
      <c r="F21" s="6">
        <v>466</v>
      </c>
      <c r="G21" s="7">
        <f t="shared" si="2"/>
        <v>9320</v>
      </c>
      <c r="H21" s="6">
        <v>472.75</v>
      </c>
      <c r="I21" s="7">
        <f t="shared" si="3"/>
        <v>9455</v>
      </c>
    </row>
    <row r="22" spans="1:9" x14ac:dyDescent="0.25">
      <c r="A22" s="2">
        <f t="shared" si="4"/>
        <v>17</v>
      </c>
      <c r="B22" s="22" t="s">
        <v>39</v>
      </c>
      <c r="C22" s="3">
        <v>10</v>
      </c>
      <c r="D22" s="23" t="s">
        <v>21</v>
      </c>
      <c r="E22" s="5">
        <v>0.18</v>
      </c>
      <c r="F22" s="6">
        <v>578</v>
      </c>
      <c r="G22" s="7">
        <f t="shared" si="2"/>
        <v>5780</v>
      </c>
      <c r="H22" s="6">
        <v>582</v>
      </c>
      <c r="I22" s="7">
        <f t="shared" si="3"/>
        <v>5820</v>
      </c>
    </row>
    <row r="23" spans="1:9" x14ac:dyDescent="0.25">
      <c r="A23" s="2">
        <f t="shared" si="4"/>
        <v>18</v>
      </c>
      <c r="B23" s="22" t="s">
        <v>40</v>
      </c>
      <c r="C23" s="3">
        <v>20</v>
      </c>
      <c r="D23" s="23" t="s">
        <v>21</v>
      </c>
      <c r="E23" s="5">
        <v>0.18</v>
      </c>
      <c r="F23" s="6">
        <v>62</v>
      </c>
      <c r="G23" s="7">
        <f t="shared" si="2"/>
        <v>1240</v>
      </c>
      <c r="H23" s="6">
        <v>63.5</v>
      </c>
      <c r="I23" s="7">
        <f t="shared" si="3"/>
        <v>1270</v>
      </c>
    </row>
    <row r="24" spans="1:9" x14ac:dyDescent="0.25">
      <c r="A24" s="2">
        <f t="shared" si="4"/>
        <v>19</v>
      </c>
      <c r="B24" s="22" t="s">
        <v>41</v>
      </c>
      <c r="C24" s="3">
        <v>20</v>
      </c>
      <c r="D24" s="23" t="s">
        <v>21</v>
      </c>
      <c r="E24" s="5">
        <v>0.18</v>
      </c>
      <c r="F24" s="6">
        <v>94</v>
      </c>
      <c r="G24" s="7">
        <f t="shared" si="2"/>
        <v>1880</v>
      </c>
      <c r="H24" s="6">
        <v>102</v>
      </c>
      <c r="I24" s="7">
        <f t="shared" si="3"/>
        <v>2040</v>
      </c>
    </row>
    <row r="25" spans="1:9" x14ac:dyDescent="0.25">
      <c r="A25" s="2">
        <f t="shared" si="4"/>
        <v>20</v>
      </c>
      <c r="B25" s="22" t="s">
        <v>42</v>
      </c>
      <c r="C25" s="3">
        <v>10</v>
      </c>
      <c r="D25" s="23" t="s">
        <v>21</v>
      </c>
      <c r="E25" s="5">
        <v>0.18</v>
      </c>
      <c r="F25" s="6">
        <v>154</v>
      </c>
      <c r="G25" s="7">
        <f t="shared" si="2"/>
        <v>1540</v>
      </c>
      <c r="H25" s="6">
        <v>159</v>
      </c>
      <c r="I25" s="7">
        <f t="shared" si="3"/>
        <v>1590</v>
      </c>
    </row>
    <row r="26" spans="1:9" x14ac:dyDescent="0.25">
      <c r="A26" s="2">
        <f t="shared" si="4"/>
        <v>21</v>
      </c>
      <c r="B26" s="22" t="s">
        <v>43</v>
      </c>
      <c r="C26" s="3">
        <v>20</v>
      </c>
      <c r="D26" s="23" t="s">
        <v>21</v>
      </c>
      <c r="E26" s="5">
        <v>0.18</v>
      </c>
      <c r="F26" s="6">
        <v>30</v>
      </c>
      <c r="G26" s="7">
        <f t="shared" si="2"/>
        <v>600</v>
      </c>
      <c r="H26" s="6">
        <v>33.5</v>
      </c>
      <c r="I26" s="7">
        <f t="shared" si="3"/>
        <v>670</v>
      </c>
    </row>
    <row r="27" spans="1:9" x14ac:dyDescent="0.25">
      <c r="A27" s="2">
        <f t="shared" si="4"/>
        <v>22</v>
      </c>
      <c r="B27" s="22" t="s">
        <v>44</v>
      </c>
      <c r="C27" s="3">
        <v>20</v>
      </c>
      <c r="D27" s="23" t="s">
        <v>21</v>
      </c>
      <c r="E27" s="5">
        <v>0.18</v>
      </c>
      <c r="F27" s="6">
        <v>30</v>
      </c>
      <c r="G27" s="7">
        <f t="shared" si="2"/>
        <v>600</v>
      </c>
      <c r="H27" s="6">
        <v>31.5</v>
      </c>
      <c r="I27" s="7">
        <f t="shared" si="3"/>
        <v>630</v>
      </c>
    </row>
    <row r="28" spans="1:9" x14ac:dyDescent="0.25">
      <c r="A28" s="2">
        <f t="shared" si="4"/>
        <v>23</v>
      </c>
      <c r="B28" s="22" t="s">
        <v>45</v>
      </c>
      <c r="C28" s="3">
        <v>20</v>
      </c>
      <c r="D28" s="23" t="s">
        <v>21</v>
      </c>
      <c r="E28" s="5">
        <v>0.18</v>
      </c>
      <c r="F28" s="6">
        <v>68</v>
      </c>
      <c r="G28" s="7">
        <f t="shared" si="2"/>
        <v>1360</v>
      </c>
      <c r="H28" s="6">
        <v>72</v>
      </c>
      <c r="I28" s="7">
        <f t="shared" si="3"/>
        <v>1440</v>
      </c>
    </row>
    <row r="29" spans="1:9" x14ac:dyDescent="0.25">
      <c r="A29" s="2">
        <f t="shared" si="4"/>
        <v>24</v>
      </c>
      <c r="B29" s="22" t="s">
        <v>46</v>
      </c>
      <c r="C29" s="3">
        <v>1</v>
      </c>
      <c r="D29" s="23" t="s">
        <v>21</v>
      </c>
      <c r="E29" s="5">
        <v>0.18</v>
      </c>
      <c r="F29" s="6">
        <v>860</v>
      </c>
      <c r="G29" s="7">
        <f t="shared" si="2"/>
        <v>860</v>
      </c>
      <c r="H29" s="6">
        <v>863.5</v>
      </c>
      <c r="I29" s="7">
        <f t="shared" si="3"/>
        <v>863.5</v>
      </c>
    </row>
    <row r="30" spans="1:9" x14ac:dyDescent="0.25">
      <c r="A30" s="2">
        <f t="shared" si="4"/>
        <v>25</v>
      </c>
      <c r="B30" s="22" t="s">
        <v>47</v>
      </c>
      <c r="C30" s="3">
        <v>3</v>
      </c>
      <c r="D30" s="23" t="s">
        <v>21</v>
      </c>
      <c r="E30" s="5">
        <v>0.18</v>
      </c>
      <c r="F30" s="6">
        <v>54</v>
      </c>
      <c r="G30" s="7">
        <f t="shared" ref="G30:G35" si="5">F30*C30</f>
        <v>162</v>
      </c>
      <c r="H30" s="6">
        <v>56.25</v>
      </c>
      <c r="I30" s="7">
        <f t="shared" ref="I30:I35" si="6">H30*C30</f>
        <v>168.75</v>
      </c>
    </row>
    <row r="31" spans="1:9" x14ac:dyDescent="0.25">
      <c r="A31" s="2">
        <f t="shared" si="4"/>
        <v>26</v>
      </c>
      <c r="B31" s="22" t="s">
        <v>48</v>
      </c>
      <c r="C31" s="3">
        <v>2</v>
      </c>
      <c r="D31" s="23" t="s">
        <v>21</v>
      </c>
      <c r="E31" s="5">
        <v>0.18</v>
      </c>
      <c r="F31" s="6">
        <v>1220</v>
      </c>
      <c r="G31" s="7">
        <f t="shared" si="5"/>
        <v>2440</v>
      </c>
      <c r="H31" s="6">
        <v>1250</v>
      </c>
      <c r="I31" s="7">
        <f t="shared" si="6"/>
        <v>2500</v>
      </c>
    </row>
    <row r="32" spans="1:9" x14ac:dyDescent="0.25">
      <c r="A32" s="2">
        <f t="shared" si="4"/>
        <v>27</v>
      </c>
      <c r="B32" s="22" t="s">
        <v>49</v>
      </c>
      <c r="C32" s="3">
        <v>3</v>
      </c>
      <c r="D32" s="23" t="s">
        <v>21</v>
      </c>
      <c r="E32" s="5">
        <v>0.18</v>
      </c>
      <c r="F32" s="6">
        <v>38</v>
      </c>
      <c r="G32" s="7">
        <f t="shared" si="5"/>
        <v>114</v>
      </c>
      <c r="H32" s="6">
        <v>39</v>
      </c>
      <c r="I32" s="7">
        <f t="shared" si="6"/>
        <v>117</v>
      </c>
    </row>
    <row r="33" spans="1:9" x14ac:dyDescent="0.25">
      <c r="A33" s="2">
        <f t="shared" si="4"/>
        <v>28</v>
      </c>
      <c r="B33" s="22" t="s">
        <v>50</v>
      </c>
      <c r="C33" s="3">
        <v>1</v>
      </c>
      <c r="D33" s="23" t="s">
        <v>21</v>
      </c>
      <c r="E33" s="5">
        <v>0.18</v>
      </c>
      <c r="F33" s="6">
        <v>620</v>
      </c>
      <c r="G33" s="7">
        <f t="shared" si="5"/>
        <v>620</v>
      </c>
      <c r="H33" s="6">
        <v>627</v>
      </c>
      <c r="I33" s="7">
        <f t="shared" si="6"/>
        <v>627</v>
      </c>
    </row>
    <row r="34" spans="1:9" x14ac:dyDescent="0.25">
      <c r="A34" s="2">
        <f t="shared" si="4"/>
        <v>29</v>
      </c>
      <c r="B34" s="22" t="s">
        <v>51</v>
      </c>
      <c r="C34" s="3">
        <v>10</v>
      </c>
      <c r="D34" s="23" t="s">
        <v>21</v>
      </c>
      <c r="E34" s="5">
        <v>0.18</v>
      </c>
      <c r="F34" s="6">
        <v>3310</v>
      </c>
      <c r="G34" s="7">
        <f t="shared" si="5"/>
        <v>33100</v>
      </c>
      <c r="H34" s="6">
        <v>3360</v>
      </c>
      <c r="I34" s="7">
        <f t="shared" si="6"/>
        <v>33600</v>
      </c>
    </row>
    <row r="35" spans="1:9" x14ac:dyDescent="0.25">
      <c r="A35" s="2">
        <f t="shared" si="4"/>
        <v>30</v>
      </c>
      <c r="B35" s="22" t="s">
        <v>52</v>
      </c>
      <c r="C35" s="3">
        <v>10</v>
      </c>
      <c r="D35" s="23" t="s">
        <v>21</v>
      </c>
      <c r="E35" s="5">
        <v>0.18</v>
      </c>
      <c r="F35" s="6">
        <v>260</v>
      </c>
      <c r="G35" s="7">
        <f t="shared" si="5"/>
        <v>2600</v>
      </c>
      <c r="H35" s="6">
        <v>265</v>
      </c>
      <c r="I35" s="7">
        <f t="shared" si="6"/>
        <v>2650</v>
      </c>
    </row>
    <row r="36" spans="1:9" x14ac:dyDescent="0.25">
      <c r="A36" s="2"/>
      <c r="B36" s="22"/>
      <c r="C36" s="3"/>
      <c r="D36" s="23"/>
      <c r="E36" s="5"/>
      <c r="F36" s="6"/>
      <c r="G36" s="7"/>
      <c r="H36" s="6"/>
      <c r="I36" s="7"/>
    </row>
    <row r="37" spans="1:9" x14ac:dyDescent="0.25">
      <c r="A37" s="2"/>
      <c r="B37" s="9"/>
      <c r="C37" s="3"/>
      <c r="D37" s="4"/>
      <c r="E37" s="5"/>
      <c r="F37" s="7"/>
      <c r="G37" s="7">
        <f>SUM(G6:G36)</f>
        <v>96076</v>
      </c>
      <c r="H37" s="8"/>
      <c r="I37" s="7">
        <f>SUM(I6:I36)</f>
        <v>98825.25</v>
      </c>
    </row>
    <row r="38" spans="1:9" x14ac:dyDescent="0.25">
      <c r="A38" s="10"/>
      <c r="B38" s="11" t="s">
        <v>53</v>
      </c>
      <c r="C38" s="10"/>
      <c r="D38" s="10"/>
      <c r="E38" s="10"/>
      <c r="F38" s="10"/>
      <c r="G38" s="10"/>
      <c r="H38" s="12"/>
      <c r="I38" s="10"/>
    </row>
    <row r="39" spans="1:9" x14ac:dyDescent="0.25">
      <c r="A39" s="10"/>
      <c r="B39" s="11" t="s">
        <v>7</v>
      </c>
      <c r="C39" s="10"/>
      <c r="D39" s="10"/>
      <c r="E39" s="10"/>
      <c r="F39" s="13"/>
      <c r="G39" s="13">
        <f>G37-G38</f>
        <v>96076</v>
      </c>
      <c r="H39" s="10"/>
      <c r="I39" s="13">
        <f>I37-I38</f>
        <v>98825.25</v>
      </c>
    </row>
    <row r="40" spans="1:9" x14ac:dyDescent="0.25">
      <c r="A40" s="10"/>
      <c r="B40" s="11" t="s">
        <v>8</v>
      </c>
      <c r="C40" s="10"/>
      <c r="D40" s="10"/>
      <c r="E40" s="10"/>
      <c r="F40" s="13"/>
      <c r="G40" s="13">
        <f>F40*5/100</f>
        <v>0</v>
      </c>
      <c r="H40" s="13"/>
      <c r="I40" s="13">
        <f>H40*5/100</f>
        <v>0</v>
      </c>
    </row>
    <row r="41" spans="1:9" x14ac:dyDescent="0.25">
      <c r="A41" s="10"/>
      <c r="B41" s="11" t="s">
        <v>9</v>
      </c>
      <c r="C41" s="10"/>
      <c r="D41" s="10"/>
      <c r="E41" s="10"/>
      <c r="F41" s="13"/>
      <c r="G41" s="13">
        <f>F41*12%</f>
        <v>0</v>
      </c>
      <c r="H41" s="8"/>
      <c r="I41" s="13">
        <f>H41*12%</f>
        <v>0</v>
      </c>
    </row>
    <row r="42" spans="1:9" x14ac:dyDescent="0.25">
      <c r="A42" s="10"/>
      <c r="B42" s="11" t="s">
        <v>10</v>
      </c>
      <c r="C42" s="10"/>
      <c r="D42" s="10"/>
      <c r="E42" s="10"/>
      <c r="F42" s="13">
        <f>G39</f>
        <v>96076</v>
      </c>
      <c r="G42" s="13">
        <f>F42*18%</f>
        <v>17293.68</v>
      </c>
      <c r="H42" s="13">
        <f>I39</f>
        <v>98825.25</v>
      </c>
      <c r="I42" s="13">
        <f>H42*18%</f>
        <v>17788.544999999998</v>
      </c>
    </row>
    <row r="43" spans="1:9" x14ac:dyDescent="0.25">
      <c r="A43" s="10"/>
      <c r="B43" s="11" t="s">
        <v>11</v>
      </c>
      <c r="C43" s="10"/>
      <c r="D43" s="10"/>
      <c r="E43" s="10"/>
      <c r="F43" s="13"/>
      <c r="G43" s="13">
        <f>F43*28%</f>
        <v>0</v>
      </c>
      <c r="H43" s="13"/>
      <c r="I43" s="13">
        <f>H43*28%</f>
        <v>0</v>
      </c>
    </row>
    <row r="44" spans="1:9" x14ac:dyDescent="0.25">
      <c r="A44" s="10"/>
      <c r="B44" s="11" t="s">
        <v>12</v>
      </c>
      <c r="C44" s="10"/>
      <c r="D44" s="10"/>
      <c r="E44" s="10"/>
      <c r="F44" s="14"/>
      <c r="G44" s="14">
        <f>SUM(G39:G43)</f>
        <v>113369.68</v>
      </c>
      <c r="H44" s="13"/>
      <c r="I44" s="14">
        <f>SUM(I39:I43)</f>
        <v>116613.795</v>
      </c>
    </row>
    <row r="45" spans="1:9" x14ac:dyDescent="0.25">
      <c r="A45" s="10"/>
      <c r="B45" s="11" t="s">
        <v>13</v>
      </c>
      <c r="C45" s="10"/>
      <c r="D45" s="10"/>
      <c r="E45" s="10"/>
      <c r="F45" s="10"/>
      <c r="G45" s="10"/>
      <c r="H45" s="13"/>
      <c r="I45" s="8"/>
    </row>
    <row r="46" spans="1:9" x14ac:dyDescent="0.25">
      <c r="A46" s="3"/>
      <c r="B46" s="15"/>
      <c r="C46" s="16"/>
      <c r="D46" s="16"/>
      <c r="E46" s="16"/>
      <c r="F46" s="16"/>
      <c r="G46" s="16"/>
      <c r="H46" s="17"/>
      <c r="I46" s="17"/>
    </row>
    <row r="47" spans="1:9" x14ac:dyDescent="0.25">
      <c r="A47" s="3"/>
      <c r="B47" s="15" t="s">
        <v>14</v>
      </c>
      <c r="C47" s="16"/>
      <c r="D47" s="16"/>
      <c r="E47" s="16"/>
      <c r="F47" s="25" t="s">
        <v>15</v>
      </c>
      <c r="G47" s="25"/>
      <c r="H47" s="25" t="s">
        <v>15</v>
      </c>
      <c r="I47" s="25"/>
    </row>
    <row r="48" spans="1:9" x14ac:dyDescent="0.25">
      <c r="A48" s="3"/>
      <c r="B48" s="15" t="s">
        <v>16</v>
      </c>
      <c r="C48" s="16"/>
      <c r="D48" s="16"/>
      <c r="E48" s="16"/>
      <c r="F48" s="25" t="s">
        <v>20</v>
      </c>
      <c r="G48" s="25"/>
      <c r="H48" s="25" t="s">
        <v>20</v>
      </c>
      <c r="I48" s="25"/>
    </row>
    <row r="49" spans="1:9" x14ac:dyDescent="0.25">
      <c r="A49" s="3"/>
      <c r="B49" s="15" t="s">
        <v>17</v>
      </c>
      <c r="C49" s="24" t="s">
        <v>54</v>
      </c>
      <c r="D49" s="24"/>
      <c r="E49" s="24"/>
      <c r="F49" s="24"/>
      <c r="G49" s="24"/>
      <c r="H49" s="24"/>
      <c r="I49" s="24"/>
    </row>
    <row r="50" spans="1:9" x14ac:dyDescent="0.25">
      <c r="A50" s="18"/>
      <c r="B50" s="19"/>
      <c r="C50" s="19"/>
      <c r="D50" s="19"/>
      <c r="E50" s="19"/>
      <c r="F50" s="19"/>
      <c r="G50" s="19"/>
      <c r="H50" s="19"/>
      <c r="I50" s="19"/>
    </row>
  </sheetData>
  <mergeCells count="11">
    <mergeCell ref="A1:E1"/>
    <mergeCell ref="A2:I2"/>
    <mergeCell ref="A3:I3"/>
    <mergeCell ref="A4:D4"/>
    <mergeCell ref="F4:G4"/>
    <mergeCell ref="H4:I4"/>
    <mergeCell ref="C49:I49"/>
    <mergeCell ref="F47:G47"/>
    <mergeCell ref="H47:I47"/>
    <mergeCell ref="F48:G48"/>
    <mergeCell ref="H48:I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398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2024-04-27T07:40:55Z</dcterms:modified>
</cp:coreProperties>
</file>