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Mrunal Joshi\OneDrive - KAPCO BANQUETS AND CATERING PVT LTD TFS\New WO\KAPCO\Hyderabad\"/>
    </mc:Choice>
  </mc:AlternateContent>
  <bookViews>
    <workbookView xWindow="-120" yWindow="-120" windowWidth="29040" windowHeight="15840" tabRatio="500"/>
  </bookViews>
  <sheets>
    <sheet name="Summary" sheetId="12" r:id="rId1"/>
    <sheet name="New Web Designer" sheetId="2" r:id="rId2"/>
    <sheet name="Altitude" sheetId="19" r:id="rId3"/>
    <sheet name="Intercare(kaium)" sheetId="18" r:id="rId4"/>
  </sheets>
  <calcPr calcId="162913"/>
</workbook>
</file>

<file path=xl/calcChain.xml><?xml version="1.0" encoding="utf-8"?>
<calcChain xmlns="http://schemas.openxmlformats.org/spreadsheetml/2006/main">
  <c r="E8" i="12" l="1"/>
  <c r="D8" i="12"/>
  <c r="C8" i="12"/>
  <c r="E7" i="12"/>
  <c r="D7" i="12"/>
  <c r="C7" i="12"/>
  <c r="E19" i="19"/>
  <c r="F21" i="18" l="1"/>
  <c r="F83" i="2"/>
  <c r="F82" i="2"/>
  <c r="F8" i="18"/>
  <c r="F9" i="18"/>
  <c r="F10" i="18"/>
  <c r="F11" i="18"/>
  <c r="F12" i="18"/>
  <c r="F13" i="18"/>
  <c r="F14" i="18"/>
  <c r="F15" i="18"/>
  <c r="F16" i="18"/>
  <c r="F17" i="18"/>
  <c r="F20" i="18"/>
  <c r="F79" i="2" l="1"/>
  <c r="F80" i="2" s="1"/>
  <c r="F74" i="2"/>
  <c r="F75" i="2" s="1"/>
  <c r="F68" i="2"/>
  <c r="F63" i="2"/>
  <c r="F62" i="2"/>
  <c r="F65" i="2" s="1"/>
  <c r="F59" i="2"/>
  <c r="F60" i="2" s="1"/>
  <c r="F53" i="2"/>
  <c r="F52" i="2"/>
  <c r="F51" i="2"/>
  <c r="F45" i="2"/>
  <c r="F44" i="2"/>
  <c r="F43" i="2"/>
  <c r="F35" i="2"/>
  <c r="D34" i="2"/>
  <c r="F34" i="2" s="1"/>
  <c r="F33" i="2"/>
  <c r="F32" i="2"/>
  <c r="F31" i="2"/>
  <c r="F30" i="2"/>
  <c r="F29" i="2"/>
  <c r="F28" i="2"/>
  <c r="F27" i="2"/>
  <c r="F26" i="2"/>
  <c r="F25" i="2"/>
  <c r="F23" i="2"/>
  <c r="F36" i="2" l="1"/>
  <c r="F55" i="2"/>
  <c r="F48" i="2"/>
  <c r="F70" i="2"/>
  <c r="F13" i="2" l="1"/>
  <c r="F16" i="2"/>
  <c r="F15" i="2" l="1"/>
  <c r="F14" i="2" l="1"/>
  <c r="F12" i="2"/>
  <c r="F18" i="2" s="1"/>
</calcChain>
</file>

<file path=xl/sharedStrings.xml><?xml version="1.0" encoding="utf-8"?>
<sst xmlns="http://schemas.openxmlformats.org/spreadsheetml/2006/main" count="220" uniqueCount="157">
  <si>
    <t>Amount</t>
  </si>
  <si>
    <t>S.No</t>
  </si>
  <si>
    <t>Description</t>
  </si>
  <si>
    <t>Units</t>
  </si>
  <si>
    <t>Qty</t>
  </si>
  <si>
    <t>Remarks</t>
  </si>
  <si>
    <t>A</t>
  </si>
  <si>
    <t>Civil &amp; Plumbing</t>
  </si>
  <si>
    <t>Sft</t>
  </si>
  <si>
    <t>No</t>
  </si>
  <si>
    <t>B</t>
  </si>
  <si>
    <t>Rft</t>
  </si>
  <si>
    <t>C</t>
  </si>
  <si>
    <t>Nos</t>
  </si>
  <si>
    <t>D</t>
  </si>
  <si>
    <t>I</t>
  </si>
  <si>
    <t>II</t>
  </si>
  <si>
    <t>Mtrs</t>
  </si>
  <si>
    <t>III</t>
  </si>
  <si>
    <t>IV</t>
  </si>
  <si>
    <t>V</t>
  </si>
  <si>
    <t>SOCKETS</t>
  </si>
  <si>
    <t xml:space="preserve">Supply, Erection, Testing &amp; Commissioning of 1Nos 6/16A uni Sockets Controlled by 1No 16A switch in a single molded front plate but with back box with necessary accessories in the work station as required as per the site conditions. </t>
  </si>
  <si>
    <t>NEW DESIGNER WEB PVT LTD</t>
  </si>
  <si>
    <t xml:space="preserve">     Interiors - Architecture - Exhibitions - Product Design</t>
  </si>
  <si>
    <t>Location : Begumpet, Hyderabad</t>
  </si>
  <si>
    <t>BOQ for Civil &amp; Plumbing works</t>
  </si>
  <si>
    <t>BOQ for Interiors</t>
  </si>
  <si>
    <t>Total for Interiors</t>
  </si>
  <si>
    <t>Total for Civil and Plumbing</t>
  </si>
  <si>
    <t>BOQ Rate</t>
  </si>
  <si>
    <t>Flush Door : Providing &amp; fixing of below mentioned sized doors with  wooden  Frame : Using  32 mm Thk. Solid core  water proof flush door shutter having 1mm thick laminate on both sides as shown in the drwg. The frame of the door to be wrapped with laminate on all exposed sides. The door should  include  all necessary hardwares like 4 Nos heavy duty brushed steel hinges with  counter sunk screws, mortice lock, SS handles, door stopper , door closer of approved make &amp; model. Size : 750 x 2100 mm</t>
  </si>
  <si>
    <t>Aluminium Frame Partition -75 mm (AI Frame + GlassWool + Both Side of one layer gypsum skinning+ Both side of one layer 8mm Shera board) Providing &amp; fixing in place partitions of 75 mm thick full height partition with single layer of 12.5 mm thk. gypsum board upto true ceiling level on both sides of metal framework as per manufacturer's specifications and approval. Providing and fixing of aluminium frame work as per drawing , made of Aluminium extruded sections of size 50x25mmx1.2mm thick in both horizontal and vertical direction at 600 mm c/c spacing. (for partition all the vertical frames shall be continuous and screw fixed in the flooring and bottom of true ceiling and the alternative vertical frames should be anchored in the ceiling RCC slab above the false ceiling at top with additional 'Y' supports). The cost inclusive of of necessary hardware's, wastage, scaffolding, lead and lift to all level etc.; as required for complete the works. Glass Wool : Providing and fixing of Mineral Glass wool of 50mm thick of density 32 kg/m3 blanket wrapped suitably with RP tissue affixed to partition framework using where necessary GI binding wire, duct tape as instructed. Claddings :The framework to be cladded till false ceiling on both sides with 12.5 mm thk. and both sides edge gypsum boards in line and level screw fixed with 25 mm dry wall screws @ 300 mm c/c, boarding with staggered joints so as to avoid through joints, finished with propietory jointing tape and compound as per manufacturer's specifications. Joints to be sand. -papered to achieve smooth and seamless finish. Providing and fixing of 8mm thick Shera board both sides on the installed partition framework of approved make as per the detail drawing. The cost inclusive of necessary hardware's, adhesives, scaffolding, wastages etc.; as required for complete the works.</t>
  </si>
  <si>
    <t>SL.NO</t>
  </si>
  <si>
    <t>DESCRIPTION</t>
  </si>
  <si>
    <t>UNIT</t>
  </si>
  <si>
    <t>QTY</t>
  </si>
  <si>
    <t xml:space="preserve"> RATE</t>
  </si>
  <si>
    <t>AMOUNT</t>
  </si>
  <si>
    <t>TOTAL</t>
  </si>
  <si>
    <t>BOQ for KIMS FOOD KIOSK</t>
  </si>
  <si>
    <t>Client : KIMS</t>
  </si>
  <si>
    <t>Supplying and fixing of Nirali Sinks - 350 x 400 mm including taps and fittings</t>
  </si>
  <si>
    <t>Supply and Fixing of Internal plumbing work by using required pipes and labour charges as per the design (Internal pluming work only )</t>
  </si>
  <si>
    <t>S No</t>
  </si>
  <si>
    <t>Quantity</t>
  </si>
  <si>
    <t>Rate</t>
  </si>
  <si>
    <t>Location</t>
  </si>
  <si>
    <t>No.s</t>
  </si>
  <si>
    <t>BOQ of AV</t>
  </si>
  <si>
    <t>CABIN TABLE
Main Table Size:L 1500 W X 750 D X 750 HT
Side Composite storage Size:L 1050 W X 450 D X 750 HT
Table top : 25mm thick Pre-laminate particle board finished with 2mm
edge lipping.
UnderStructure- MS Powder Coated COLOURS LEGand Supporting on
MS Powder Coated Cross beams (40X20).
Modesty Panel : plb Modesty Panel of 450 mm ht is considered
Wire Management: Aluminium 350mm Flip Up with PVC Cable Dump
and Vertebra considerd for wire passage.
COMPOSITE STORAGE :
Specifications:
Table Top: 18mm Thk pre laminated particle board
Back: 9mm Thk pre laminated particle board with 2mm PVC edge lipping
Shutters: 18mm Thk pre laminated particle board
Edge: All exposed area with 2mm thick PVC edge lipping
Handle: Finger Groove handle in anodised finish
Lock: Regular lock</t>
  </si>
  <si>
    <t xml:space="preserve">Anatom Medium Back Mesh Chair
AC 60 Mesh
Fabric Upholstered Cushion Seat
Multilock Mechanism
Adjustable Lumbar Support
One Way Adjustable Arms (Height)
Nylon Base
FP ANATOM MB ML ADJ ARMS
</t>
  </si>
  <si>
    <t>Demolition and debris removal making  the  site to zero excluding existing Ceiling</t>
  </si>
  <si>
    <t>Demolition and debris removal making  the  site to zero including existing Ceiling</t>
  </si>
  <si>
    <t>LS</t>
  </si>
  <si>
    <t>SAMSUNG Crystal 4K Vivid 108 cm (43 inch) 4K Ultra HD LED Tizen TV with Crystal Processor 4K</t>
  </si>
  <si>
    <t>Barricades</t>
  </si>
  <si>
    <t>Providing and applying of 2 coats of putty, 1 coat of primer and one coat of paint of approved make and shade, luster finish and to give and even and shade,  including preparation of surface ,applying  cement-primer of approved make etc.Partitions (synthetic enamel paint)</t>
  </si>
  <si>
    <t>SFT</t>
  </si>
  <si>
    <t>Back lit Logo &amp; Signage</t>
  </si>
  <si>
    <t>Providing &amp; fixing of below mentioned sized doors with  wooden  Frame : Using  32 mm Thk. Solid core  water proof flush door shutter having 1mm thick laminate on both sides as shown in the drwg. The frame of the door to be wrapped with laminate on all exposed sides. The door should  include  all necessary hardwares like 4 Nos heavy duty brushed steel hinges with  counter sunk screws, mortice lock, SS handles, door stopper , door closer of approved make &amp; model. Size : 750 x 1100 mm</t>
  </si>
  <si>
    <t>Approved 3m graphics with lamination over oil primer and paint</t>
  </si>
  <si>
    <t>Miscellenaous and contingency  @ 5%</t>
  </si>
  <si>
    <t>Engineered stone with both  side double moulding Basic rate Rs.500/rft</t>
  </si>
  <si>
    <t>Providing and fixing of tiles on the outside counter front side in approved pattern, Vitrified wall tiles on  shera board with  size 800 x 1200mm.pasting with tile adhesive (Basic rate of vitrfied tiles Rs 160/- per Sft.) - Make - Somany /Kajaria/ Johnson</t>
  </si>
  <si>
    <t xml:space="preserve">Granite Running Counter - Providing and fixing of black granite running Counter 900mm high as per detail drawing.  with 18 mm thk. granite as per design and detail.  Basic cost of granite Rs.250/sft. </t>
  </si>
  <si>
    <t>R/o</t>
  </si>
  <si>
    <t xml:space="preserve">Note : </t>
  </si>
  <si>
    <t>Providing and fixing of dado tiles on Shera board above 600mm height in approved pattern, Vitrified wall tiles of size 600 x 600mm.pasting with tile adhesive (Basic rate of vitrfied tiles Rs 160/- per Sft.) - Make - Somany /Kajaria/ Johnson.</t>
  </si>
  <si>
    <t>Storages with shutters 18mm HDHMR board with inside 0.8mm laminate and Out side 1mm laminate of approved code, soft close hinges and Concealed Handles as per design</t>
  </si>
  <si>
    <t>Storages with shutters 18mm boilo board with inside 0.8mm laminate and Out side 1mm laminate of approved code, soft close hinges and Concealed Handles as per design (Option)</t>
  </si>
  <si>
    <t>MCB &amp; INDUSTRIAL SOCKET</t>
  </si>
  <si>
    <t xml:space="preserve">Supply, Erection, Testing &amp; Commissioning of 20/16A SP MCB </t>
  </si>
  <si>
    <t>Supply, Erection, Testing &amp; Commissioning of  20A   3 PIN Industrial socket  with DP MCB in Enclosour.</t>
  </si>
  <si>
    <t>Supply, Erection, Testing &amp; Commissioning of  20A   5 PIN Industrial socket  with 4P MCB in Enclosour.</t>
  </si>
  <si>
    <t xml:space="preserve">Supply, Laying of  3C 2.5sqmm PVC insulated copper wire in suitable dia pvc conduite with all accessories.(RP)  </t>
  </si>
  <si>
    <t xml:space="preserve">Supply, Laying of  3C 4sqmm PVC insulated copper wire in suitable dia pvc conduite with all accessories.(RP)  </t>
  </si>
  <si>
    <t xml:space="preserve">Supply, Laying of  4C 4sqmm PVC insulated copper wire in suitable dia pvc conduite with all accessories.(RP)  </t>
  </si>
  <si>
    <t>Modification of Existing DB and dressing  etc</t>
  </si>
  <si>
    <t>Cutting chiping etc</t>
  </si>
  <si>
    <t>Electrical works</t>
  </si>
  <si>
    <t>SUBMAINS (RAW POWER)</t>
  </si>
  <si>
    <t>VI</t>
  </si>
  <si>
    <t>LIGHT FIXTURES</t>
  </si>
  <si>
    <t>Supply and Installation of Designer Lights. Basic rate Rs 4000</t>
  </si>
  <si>
    <t>Date : 04/09/24</t>
  </si>
  <si>
    <t>2) Final Billing  will be done as per actual quantities of works executed at site.</t>
  </si>
  <si>
    <t>1) All  works not in the scope of works should be approved with rates before execution.</t>
  </si>
  <si>
    <t>3) Existing ceiling and wooden Boxing is being retained as per our proposal.</t>
  </si>
  <si>
    <t>Design &amp; coordination charges</t>
  </si>
  <si>
    <t>Design &amp; Coordination</t>
  </si>
  <si>
    <t>8. Quotation valid for 20th days from submitted date.</t>
  </si>
  <si>
    <t>7. Legal permission or Mathadi Hamal issue should be care taken by client.</t>
  </si>
  <si>
    <t>6. Temporary electricity should be provided by client.</t>
  </si>
  <si>
    <t>5. The rate are selected &amp; approved make 710 BWP grade plywood.</t>
  </si>
  <si>
    <t>4. Work completion period should be as per working schedule.</t>
  </si>
  <si>
    <t>3. Balance upto 80% amount should be cleared as per RA bill submission.</t>
  </si>
  <si>
    <t>2. Need 50% advance of total amount with work order.</t>
  </si>
  <si>
    <t>1. The rate are without texes</t>
  </si>
  <si>
    <t>Our Terms&amp; Conditions:</t>
  </si>
  <si>
    <t>Total without taxes</t>
  </si>
  <si>
    <t>Sq ft</t>
  </si>
  <si>
    <t>Designer fees with 3D render</t>
  </si>
  <si>
    <t>Kitchen chimney</t>
  </si>
  <si>
    <t>Signage &amp; advertising</t>
  </si>
  <si>
    <t>Fire fighting system</t>
  </si>
  <si>
    <t>CC TV camera work</t>
  </si>
  <si>
    <t>Display TV ( 32")</t>
  </si>
  <si>
    <t>Dry Plumbing work</t>
  </si>
  <si>
    <t>Light fixture</t>
  </si>
  <si>
    <t>Electrical work ( MT panel not include)</t>
  </si>
  <si>
    <t>Civil &amp; Interior work</t>
  </si>
  <si>
    <t>Unit Price</t>
  </si>
  <si>
    <t>Unit</t>
  </si>
  <si>
    <t>Item Name</t>
  </si>
  <si>
    <t>Sr No.</t>
  </si>
  <si>
    <t>Quotation for Civil &amp; Interior work of Food kiosk Hyderabad project</t>
  </si>
  <si>
    <t>Date: 25-07-2024</t>
  </si>
  <si>
    <t>Always thinking of better Civil &amp; Interior work</t>
  </si>
  <si>
    <r>
      <t>Intercare Enterprise</t>
    </r>
    <r>
      <rPr>
        <b/>
        <sz val="36"/>
        <color rgb="FFC00000"/>
        <rFont val="Book Antiqua"/>
        <family val="1"/>
      </rPr>
      <t>NX</t>
    </r>
  </si>
  <si>
    <t>TOTAL for Electrical</t>
  </si>
  <si>
    <t>Total for AV</t>
  </si>
  <si>
    <t>Total fro Design &amp; Coordination</t>
  </si>
  <si>
    <t>Total Before Taxes</t>
  </si>
  <si>
    <t>Grand Total (with 18% GST)</t>
  </si>
  <si>
    <t>Total with 18% GST</t>
  </si>
  <si>
    <t>Kisok Design &amp; Fabrication - Life Co-Services, Hyderabad</t>
  </si>
  <si>
    <t>Sr.No</t>
  </si>
  <si>
    <t xml:space="preserve">Partticular </t>
  </si>
  <si>
    <t>Specifications</t>
  </si>
  <si>
    <t>Design of Kisok</t>
  </si>
  <si>
    <t>Time 1 wk for concept, 12 days for drawing , hence (20-21 days), Note - 2 times revision in deisgn while on concept stage and included in this , after concept the detailed drawings are madeand then if the concept changes  then there will be some charges which will depend on the intensity of changes</t>
  </si>
  <si>
    <t>Renders of final design</t>
  </si>
  <si>
    <t xml:space="preserve">8-10 angles </t>
  </si>
  <si>
    <t xml:space="preserve">Civil </t>
  </si>
  <si>
    <t xml:space="preserve">This to be discussed and cost shared is on basic idea after meeting discussion , deisgned shared in meeting and equipment details shared in CAD file to reiew, 
</t>
  </si>
  <si>
    <t>C&amp;I</t>
  </si>
  <si>
    <t>Electrical</t>
  </si>
  <si>
    <t xml:space="preserve">Lights </t>
  </si>
  <si>
    <t>Ventilation - Faber</t>
  </si>
  <si>
    <t>Plumbing ( With Pump &amp; Sink and other accessories )</t>
  </si>
  <si>
    <t xml:space="preserve">Main Signage's - 1 nos </t>
  </si>
  <si>
    <t>Menu Clippon - 3 Nos</t>
  </si>
  <si>
    <t>Other Branding - Vinyl &amp; Non LIT</t>
  </si>
  <si>
    <t xml:space="preserve">Finishes </t>
  </si>
  <si>
    <t xml:space="preserve">Transport </t>
  </si>
  <si>
    <t xml:space="preserve">Total </t>
  </si>
  <si>
    <t xml:space="preserve">Grand Total with 18% GST </t>
  </si>
  <si>
    <t>KIMS Foor Kiosk</t>
  </si>
  <si>
    <t>Description of work</t>
  </si>
  <si>
    <t>New Web Designer</t>
  </si>
  <si>
    <t>Altitude</t>
  </si>
  <si>
    <t>Intercare</t>
  </si>
  <si>
    <t>SR. NO.</t>
  </si>
  <si>
    <t>Kiosk Design &amp; Build</t>
  </si>
  <si>
    <t>Costings</t>
  </si>
  <si>
    <t>L1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</si>
</sst>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 #,##0.00_ ;_ * \-#,##0.00_ ;_ * &quot;-&quot;??_ ;_ @_ "/>
    <numFmt numFmtId="164" formatCode="_ * #,##0.00_ ;_ * \-#,##0.00_ ;_ * \-??_ ;_ @_ "/>
    <numFmt numFmtId="165" formatCode="#,##0.00;\-#,##0.00;\-"/>
    <numFmt numFmtId="166" formatCode="_(* #,##0.00_);_(* \(#,##0.00\);_(* \-??_);_(@_)"/>
    <numFmt numFmtId="167" formatCode="_(* #,##0_);_(* \(#,##0\);_(* \-??_);_(@_)"/>
    <numFmt numFmtId="168" formatCode="_ * #,##0_ ;_ * \-#,##0_ ;_ * \-??_ ;_ @_ "/>
    <numFmt numFmtId="171" formatCode="_ * #,##0_ ;_ * \-#,##0_ ;_ * &quot;-&quot;??_ ;_ @_ "/>
    <numFmt numFmtId="175" formatCode="_ * #,##0.00_ ;_ * \-#,##0.00_ ;_ * &quot;-&quot;??_ ;_ @_ "/>
  </numFmts>
  <fonts count="40" x14ac:knownFonts="1">
    <font>
      <sz val="11"/>
      <color theme="1"/>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charset val="1"/>
    </font>
    <font>
      <sz val="10"/>
      <name val="Arial"/>
      <family val="2"/>
      <charset val="1"/>
    </font>
    <font>
      <sz val="10"/>
      <name val="Verdana"/>
      <family val="2"/>
      <charset val="1"/>
    </font>
    <font>
      <sz val="12"/>
      <color theme="1"/>
      <name val="Calibri"/>
      <family val="2"/>
      <charset val="1"/>
    </font>
    <font>
      <sz val="11"/>
      <name val="Calibri"/>
      <family val="2"/>
      <charset val="1"/>
    </font>
    <font>
      <b/>
      <sz val="11"/>
      <name val="Calibri"/>
      <family val="2"/>
      <charset val="1"/>
    </font>
    <font>
      <b/>
      <sz val="11"/>
      <color theme="1"/>
      <name val="Calibri"/>
      <family val="2"/>
      <charset val="1"/>
    </font>
    <font>
      <sz val="11"/>
      <color theme="1"/>
      <name val="Calibri"/>
      <family val="2"/>
      <charset val="1"/>
    </font>
    <font>
      <b/>
      <sz val="11"/>
      <name val="Calibri"/>
      <family val="2"/>
    </font>
    <font>
      <sz val="11"/>
      <name val="Calibri"/>
      <family val="2"/>
    </font>
    <font>
      <sz val="12"/>
      <color theme="1"/>
      <name val="Times New Roman"/>
      <family val="1"/>
    </font>
    <font>
      <sz val="12"/>
      <name val="Times New Roman"/>
      <family val="1"/>
    </font>
    <font>
      <b/>
      <sz val="12"/>
      <color theme="1"/>
      <name val="Times New Roman"/>
      <family val="1"/>
    </font>
    <font>
      <u/>
      <sz val="10"/>
      <color theme="10"/>
      <name val="Times New Roman"/>
      <family val="1"/>
    </font>
    <font>
      <sz val="11"/>
      <name val="Calibri"/>
      <family val="2"/>
      <scheme val="minor"/>
    </font>
    <font>
      <b/>
      <sz val="11"/>
      <name val="Calibri"/>
      <family val="2"/>
      <scheme val="minor"/>
    </font>
    <font>
      <sz val="11"/>
      <color theme="1"/>
      <name val="Calibri"/>
      <family val="2"/>
    </font>
    <font>
      <b/>
      <sz val="11"/>
      <color theme="1"/>
      <name val="Calibri"/>
      <family val="2"/>
    </font>
    <font>
      <u/>
      <sz val="11"/>
      <color theme="10"/>
      <name val="Calibri"/>
      <family val="2"/>
      <scheme val="minor"/>
    </font>
    <font>
      <b/>
      <sz val="11"/>
      <color theme="1"/>
      <name val="Calibri"/>
      <family val="2"/>
      <scheme val="minor"/>
    </font>
    <font>
      <sz val="11"/>
      <name val="Book Antiqua"/>
      <family val="1"/>
    </font>
    <font>
      <sz val="10"/>
      <color theme="1"/>
      <name val="Book Antiqua"/>
      <family val="1"/>
    </font>
    <font>
      <b/>
      <u/>
      <sz val="10"/>
      <color theme="1"/>
      <name val="Book Antiqua"/>
      <family val="1"/>
    </font>
    <font>
      <b/>
      <sz val="11"/>
      <name val="Book Antiqua"/>
      <family val="1"/>
    </font>
    <font>
      <sz val="10"/>
      <name val="Book Antiqua"/>
      <family val="1"/>
    </font>
    <font>
      <b/>
      <sz val="9"/>
      <name val="Book Antiqua"/>
      <family val="1"/>
    </font>
    <font>
      <b/>
      <u/>
      <sz val="11"/>
      <name val="Book Antiqua"/>
      <family val="1"/>
    </font>
    <font>
      <b/>
      <sz val="11"/>
      <color rgb="FF00B050"/>
      <name val="Book Antiqua"/>
      <family val="1"/>
    </font>
    <font>
      <b/>
      <sz val="36"/>
      <color rgb="FF0070C0"/>
      <name val="Book Antiqua"/>
      <family val="1"/>
    </font>
    <font>
      <b/>
      <sz val="36"/>
      <color rgb="FFC00000"/>
      <name val="Book Antiqua"/>
      <family val="1"/>
    </font>
    <font>
      <b/>
      <sz val="14"/>
      <color theme="1"/>
      <name val="Calibri"/>
      <family val="2"/>
    </font>
    <font>
      <b/>
      <sz val="16"/>
      <color theme="1"/>
      <name val="Calibri"/>
      <family val="2"/>
    </font>
    <font>
      <sz val="16"/>
      <color theme="1"/>
      <name val="Calibri"/>
      <family val="2"/>
    </font>
    <font>
      <sz val="12"/>
      <color theme="1"/>
      <name val="Calibri"/>
      <family val="2"/>
      <scheme val="minor"/>
    </font>
    <font>
      <sz val="12"/>
      <color rgb="FFFF0000"/>
      <name val="Calibri"/>
      <family val="2"/>
      <charset val="1"/>
    </font>
    <font>
      <sz val="11"/>
      <color rgb="FFFF0000"/>
      <name val="Calibri"/>
      <family val="2"/>
      <charset val="1"/>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3" tint="0.59999389629810485"/>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bottom style="thick">
        <color rgb="FFC00000"/>
      </bottom>
      <diagonal/>
    </border>
    <border>
      <left style="thin">
        <color auto="1"/>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30">
    <xf numFmtId="0" fontId="0" fillId="0" borderId="0"/>
    <xf numFmtId="164" fontId="11" fillId="0" borderId="0" applyBorder="0" applyProtection="0"/>
    <xf numFmtId="164" fontId="11" fillId="0" borderId="0" applyBorder="0" applyProtection="0"/>
    <xf numFmtId="164" fontId="11" fillId="0" borderId="0" applyBorder="0" applyProtection="0"/>
    <xf numFmtId="164" fontId="11" fillId="0" borderId="0" applyBorder="0" applyProtection="0"/>
    <xf numFmtId="164" fontId="11" fillId="0" borderId="0" applyBorder="0" applyProtection="0"/>
    <xf numFmtId="165" fontId="4" fillId="0" borderId="0" applyBorder="0" applyProtection="0"/>
    <xf numFmtId="0" fontId="5" fillId="0" borderId="0"/>
    <xf numFmtId="0" fontId="11" fillId="0" borderId="0"/>
    <xf numFmtId="0" fontId="5" fillId="0" borderId="0"/>
    <xf numFmtId="0" fontId="4" fillId="0" borderId="0">
      <alignment vertical="center"/>
    </xf>
    <xf numFmtId="0" fontId="5" fillId="0" borderId="0"/>
    <xf numFmtId="0" fontId="11" fillId="0" borderId="0"/>
    <xf numFmtId="0" fontId="5" fillId="0" borderId="0"/>
    <xf numFmtId="0" fontId="6" fillId="0" borderId="0"/>
    <xf numFmtId="0" fontId="11" fillId="0" borderId="0"/>
    <xf numFmtId="0" fontId="5" fillId="0" borderId="0"/>
    <xf numFmtId="0" fontId="11" fillId="0" borderId="0"/>
    <xf numFmtId="0" fontId="3" fillId="0" borderId="0"/>
    <xf numFmtId="0" fontId="3" fillId="0" borderId="0"/>
    <xf numFmtId="43" fontId="3" fillId="0" borderId="0" applyFont="0" applyFill="0" applyBorder="0" applyAlignment="0" applyProtection="0"/>
    <xf numFmtId="0" fontId="17" fillId="0" borderId="0" applyNumberFormat="0" applyFill="0" applyBorder="0" applyAlignment="0" applyProtection="0"/>
    <xf numFmtId="0" fontId="2" fillId="0" borderId="0"/>
    <xf numFmtId="43" fontId="2" fillId="0" borderId="0" applyFont="0" applyFill="0" applyBorder="0" applyAlignment="0" applyProtection="0"/>
    <xf numFmtId="0" fontId="13" fillId="0" borderId="0"/>
    <xf numFmtId="43" fontId="13" fillId="0" borderId="0" applyFont="0" applyFill="0" applyBorder="0" applyAlignment="0" applyProtection="0"/>
    <xf numFmtId="0" fontId="1" fillId="0" borderId="0"/>
    <xf numFmtId="175" fontId="1" fillId="0" borderId="0" applyFont="0" applyFill="0" applyBorder="0" applyAlignment="0" applyProtection="0"/>
    <xf numFmtId="0" fontId="22" fillId="0" borderId="0" applyNumberFormat="0" applyFill="0" applyBorder="0" applyAlignment="0" applyProtection="0"/>
    <xf numFmtId="9" fontId="1" fillId="0" borderId="0" applyFont="0" applyFill="0" applyBorder="0" applyAlignment="0" applyProtection="0"/>
  </cellStyleXfs>
  <cellXfs count="158">
    <xf numFmtId="0" fontId="0" fillId="0" borderId="0" xfId="0"/>
    <xf numFmtId="0" fontId="8" fillId="0" borderId="0" xfId="0" applyFont="1" applyAlignment="1">
      <alignment horizontal="center" vertical="center"/>
    </xf>
    <xf numFmtId="0" fontId="9" fillId="0" borderId="0" xfId="0" applyFont="1" applyAlignment="1">
      <alignment horizontal="left" vertical="top" wrapText="1"/>
    </xf>
    <xf numFmtId="2" fontId="8" fillId="0" borderId="0" xfId="0" applyNumberFormat="1" applyFont="1" applyAlignment="1">
      <alignment horizontal="center" vertical="center"/>
    </xf>
    <xf numFmtId="3" fontId="8" fillId="0" borderId="0" xfId="0" applyNumberFormat="1" applyFont="1" applyAlignment="1">
      <alignment horizontal="right" vertical="center"/>
    </xf>
    <xf numFmtId="0" fontId="8" fillId="0" borderId="0" xfId="0" applyFont="1"/>
    <xf numFmtId="0" fontId="9" fillId="0" borderId="0" xfId="0" applyFont="1"/>
    <xf numFmtId="3" fontId="8" fillId="0" borderId="1" xfId="1" applyNumberFormat="1" applyFont="1" applyBorder="1" applyAlignment="1" applyProtection="1">
      <alignment horizontal="right" vertical="center"/>
    </xf>
    <xf numFmtId="0" fontId="8" fillId="0" borderId="1" xfId="1" applyNumberFormat="1" applyFont="1" applyBorder="1" applyAlignment="1" applyProtection="1">
      <alignment horizontal="left" vertical="top" wrapText="1"/>
    </xf>
    <xf numFmtId="0" fontId="0" fillId="0" borderId="1" xfId="0" applyBorder="1" applyAlignment="1">
      <alignment horizontal="center" vertical="center"/>
    </xf>
    <xf numFmtId="0" fontId="8" fillId="0" borderId="1" xfId="0" applyFont="1" applyBorder="1" applyAlignment="1">
      <alignment horizontal="left" vertical="top" wrapText="1"/>
    </xf>
    <xf numFmtId="0" fontId="0" fillId="0" borderId="1" xfId="0" applyBorder="1" applyAlignment="1">
      <alignment wrapText="1"/>
    </xf>
    <xf numFmtId="0" fontId="16" fillId="2" borderId="1" xfId="18" applyFont="1" applyFill="1" applyBorder="1"/>
    <xf numFmtId="166" fontId="9" fillId="0" borderId="1" xfId="1" applyNumberFormat="1" applyFont="1" applyBorder="1" applyAlignment="1" applyProtection="1">
      <alignment horizontal="center" vertical="center" wrapText="1"/>
    </xf>
    <xf numFmtId="0" fontId="8" fillId="0" borderId="1" xfId="1" applyNumberFormat="1" applyFont="1" applyBorder="1" applyAlignment="1" applyProtection="1">
      <alignment horizontal="center" vertical="center"/>
    </xf>
    <xf numFmtId="166" fontId="9" fillId="0" borderId="1" xfId="1" applyNumberFormat="1" applyFont="1" applyBorder="1" applyAlignment="1" applyProtection="1">
      <alignment horizontal="left" vertical="center" wrapText="1"/>
    </xf>
    <xf numFmtId="0" fontId="8" fillId="3" borderId="1" xfId="1" applyNumberFormat="1" applyFont="1" applyFill="1" applyBorder="1" applyAlignment="1" applyProtection="1">
      <alignment horizontal="center" vertical="center"/>
    </xf>
    <xf numFmtId="0" fontId="10" fillId="3" borderId="1" xfId="0" applyFont="1" applyFill="1" applyBorder="1" applyAlignment="1">
      <alignment horizontal="right" wrapText="1"/>
    </xf>
    <xf numFmtId="0" fontId="0" fillId="3" borderId="1" xfId="0" applyFill="1" applyBorder="1" applyAlignment="1">
      <alignment horizontal="center" vertical="center"/>
    </xf>
    <xf numFmtId="3" fontId="8" fillId="3" borderId="1" xfId="1" applyNumberFormat="1" applyFont="1" applyFill="1" applyBorder="1" applyAlignment="1" applyProtection="1">
      <alignment horizontal="right" vertical="center"/>
    </xf>
    <xf numFmtId="3" fontId="9" fillId="3" borderId="1" xfId="1" applyNumberFormat="1" applyFont="1" applyFill="1" applyBorder="1" applyAlignment="1" applyProtection="1">
      <alignment horizontal="right" vertical="center"/>
    </xf>
    <xf numFmtId="0" fontId="12" fillId="0" borderId="1" xfId="0" applyFont="1" applyBorder="1" applyAlignment="1">
      <alignment horizontal="center" vertical="center"/>
    </xf>
    <xf numFmtId="0" fontId="13" fillId="0" borderId="0" xfId="0" applyFont="1" applyAlignment="1">
      <alignment horizontal="center" vertical="center"/>
    </xf>
    <xf numFmtId="0" fontId="13" fillId="0" borderId="1" xfId="0" applyFont="1" applyBorder="1" applyAlignment="1">
      <alignment horizontal="center" vertical="center"/>
    </xf>
    <xf numFmtId="166" fontId="12" fillId="0" borderId="1" xfId="1" applyNumberFormat="1" applyFont="1" applyBorder="1" applyAlignment="1" applyProtection="1">
      <alignment horizontal="center" vertical="center" wrapText="1"/>
    </xf>
    <xf numFmtId="3" fontId="18" fillId="0" borderId="1" xfId="0" applyNumberFormat="1" applyFont="1" applyBorder="1" applyAlignment="1">
      <alignment horizontal="center" vertical="center" wrapText="1"/>
    </xf>
    <xf numFmtId="0" fontId="8" fillId="0" borderId="1" xfId="0" applyFont="1" applyBorder="1"/>
    <xf numFmtId="0" fontId="9" fillId="0" borderId="1" xfId="0" applyFont="1" applyBorder="1"/>
    <xf numFmtId="0" fontId="13" fillId="0" borderId="0" xfId="0" applyFont="1"/>
    <xf numFmtId="166" fontId="13" fillId="0" borderId="1" xfId="1" applyNumberFormat="1" applyFont="1" applyBorder="1" applyAlignment="1" applyProtection="1">
      <alignment horizontal="center" vertical="center" wrapText="1"/>
    </xf>
    <xf numFmtId="0" fontId="13" fillId="0" borderId="1" xfId="1" applyNumberFormat="1" applyFont="1" applyBorder="1" applyAlignment="1" applyProtection="1">
      <alignment horizontal="center" vertical="center" wrapText="1"/>
    </xf>
    <xf numFmtId="0" fontId="13" fillId="0" borderId="1" xfId="1" applyNumberFormat="1" applyFont="1" applyBorder="1" applyAlignment="1" applyProtection="1">
      <alignment horizontal="left" vertical="center" wrapText="1"/>
    </xf>
    <xf numFmtId="0" fontId="20" fillId="0" borderId="1" xfId="22" applyFont="1" applyBorder="1" applyAlignment="1">
      <alignment horizontal="center" vertical="center"/>
    </xf>
    <xf numFmtId="0" fontId="20" fillId="0" borderId="1" xfId="22" applyFont="1" applyBorder="1" applyAlignment="1">
      <alignment wrapText="1"/>
    </xf>
    <xf numFmtId="0" fontId="21" fillId="0" borderId="1" xfId="22" applyFont="1" applyBorder="1" applyAlignment="1">
      <alignment horizontal="center" vertical="center" wrapText="1"/>
    </xf>
    <xf numFmtId="0" fontId="20" fillId="0" borderId="1" xfId="22" applyFont="1" applyBorder="1" applyAlignment="1">
      <alignment horizontal="center" vertical="center" wrapText="1"/>
    </xf>
    <xf numFmtId="0" fontId="20" fillId="0" borderId="1" xfId="22" applyFont="1" applyBorder="1"/>
    <xf numFmtId="0" fontId="0" fillId="0" borderId="1" xfId="0" applyBorder="1" applyAlignment="1">
      <alignment vertical="center" wrapText="1"/>
    </xf>
    <xf numFmtId="0" fontId="0" fillId="0" borderId="1" xfId="0" applyBorder="1"/>
    <xf numFmtId="0" fontId="0" fillId="0" borderId="1" xfId="0" applyBorder="1" applyAlignment="1">
      <alignment horizontal="left" vertical="top" wrapText="1"/>
    </xf>
    <xf numFmtId="1" fontId="8" fillId="0" borderId="0" xfId="0" applyNumberFormat="1" applyFont="1" applyAlignment="1">
      <alignment horizontal="center" vertical="center"/>
    </xf>
    <xf numFmtId="1" fontId="0" fillId="0" borderId="1" xfId="0" applyNumberFormat="1" applyBorder="1" applyAlignment="1">
      <alignment horizontal="center" vertical="center"/>
    </xf>
    <xf numFmtId="3" fontId="8" fillId="3" borderId="1" xfId="1" applyNumberFormat="1" applyFont="1" applyFill="1" applyBorder="1" applyAlignment="1" applyProtection="1">
      <alignment horizontal="center" vertical="center"/>
    </xf>
    <xf numFmtId="3" fontId="8" fillId="0" borderId="0" xfId="0" applyNumberFormat="1" applyFont="1" applyAlignment="1">
      <alignment horizontal="center" vertical="center"/>
    </xf>
    <xf numFmtId="166" fontId="13" fillId="0" borderId="1" xfId="1" applyNumberFormat="1" applyFont="1" applyBorder="1" applyAlignment="1" applyProtection="1">
      <alignment horizontal="left" vertical="center" wrapText="1"/>
    </xf>
    <xf numFmtId="167" fontId="13" fillId="0" borderId="1" xfId="1" applyNumberFormat="1" applyFont="1" applyBorder="1" applyAlignment="1" applyProtection="1">
      <alignment horizontal="center" vertical="center" wrapText="1"/>
    </xf>
    <xf numFmtId="0" fontId="21" fillId="0" borderId="0" xfId="0" applyFont="1"/>
    <xf numFmtId="0" fontId="20" fillId="0" borderId="0" xfId="0" applyFont="1" applyAlignment="1">
      <alignment horizontal="center" vertical="center"/>
    </xf>
    <xf numFmtId="0" fontId="18" fillId="0" borderId="1" xfId="0" applyFont="1" applyBorder="1" applyAlignment="1">
      <alignment horizontal="center" vertical="center"/>
    </xf>
    <xf numFmtId="0" fontId="19" fillId="0" borderId="1" xfId="0" applyFont="1" applyBorder="1" applyAlignment="1">
      <alignment horizontal="justify" vertical="center" wrapText="1"/>
    </xf>
    <xf numFmtId="0" fontId="18" fillId="2" borderId="1" xfId="0" applyFont="1" applyFill="1" applyBorder="1" applyAlignment="1">
      <alignment horizontal="center" vertical="center"/>
    </xf>
    <xf numFmtId="0" fontId="18" fillId="0" borderId="1" xfId="0" applyFont="1" applyBorder="1" applyAlignment="1">
      <alignment horizontal="justify" vertical="center" wrapText="1"/>
    </xf>
    <xf numFmtId="0" fontId="18" fillId="2" borderId="1" xfId="0" applyFont="1" applyFill="1" applyBorder="1" applyAlignment="1">
      <alignment horizontal="justify" vertical="center" wrapText="1"/>
    </xf>
    <xf numFmtId="0" fontId="18" fillId="2" borderId="1" xfId="0" applyFont="1" applyFill="1" applyBorder="1" applyAlignment="1">
      <alignment horizontal="center" vertical="center" wrapText="1"/>
    </xf>
    <xf numFmtId="168" fontId="21" fillId="3" borderId="1" xfId="1" applyNumberFormat="1" applyFont="1" applyFill="1" applyBorder="1" applyProtection="1"/>
    <xf numFmtId="3" fontId="18" fillId="0" borderId="1" xfId="0" applyNumberFormat="1" applyFont="1" applyBorder="1" applyAlignment="1">
      <alignment vertical="center"/>
    </xf>
    <xf numFmtId="4" fontId="18" fillId="0" borderId="1" xfId="0" applyNumberFormat="1" applyFont="1" applyBorder="1" applyAlignment="1">
      <alignment vertical="center"/>
    </xf>
    <xf numFmtId="0" fontId="19" fillId="2" borderId="1" xfId="0" applyFont="1" applyFill="1" applyBorder="1" applyAlignment="1">
      <alignment horizontal="justify" vertical="center"/>
    </xf>
    <xf numFmtId="0" fontId="19" fillId="2" borderId="1" xfId="0" applyFont="1" applyFill="1" applyBorder="1" applyAlignment="1">
      <alignment horizontal="center" vertical="center"/>
    </xf>
    <xf numFmtId="3" fontId="19" fillId="2" borderId="1" xfId="0" applyNumberFormat="1" applyFont="1" applyFill="1" applyBorder="1" applyAlignment="1">
      <alignment horizontal="center" vertical="center"/>
    </xf>
    <xf numFmtId="4" fontId="19" fillId="2" borderId="1" xfId="0" applyNumberFormat="1" applyFont="1" applyFill="1" applyBorder="1" applyAlignment="1">
      <alignment horizontal="center" vertical="center"/>
    </xf>
    <xf numFmtId="0" fontId="19" fillId="4" borderId="1" xfId="0" applyFont="1" applyFill="1" applyBorder="1" applyAlignment="1">
      <alignment horizontal="center" vertical="center"/>
    </xf>
    <xf numFmtId="0" fontId="19" fillId="4" borderId="1" xfId="0" applyFont="1" applyFill="1" applyBorder="1" applyAlignment="1">
      <alignment horizontal="justify" vertical="center"/>
    </xf>
    <xf numFmtId="0" fontId="18" fillId="0" borderId="0" xfId="0" applyFont="1" applyAlignment="1">
      <alignment horizontal="center" vertical="center"/>
    </xf>
    <xf numFmtId="3" fontId="18" fillId="0" borderId="0" xfId="0" applyNumberFormat="1" applyFont="1" applyAlignment="1">
      <alignment horizontal="center" vertical="center"/>
    </xf>
    <xf numFmtId="4" fontId="18" fillId="0" borderId="0" xfId="0" applyNumberFormat="1" applyFont="1" applyAlignment="1">
      <alignment horizontal="center" vertical="center"/>
    </xf>
    <xf numFmtId="168" fontId="11" fillId="0" borderId="1" xfId="1" applyNumberFormat="1" applyBorder="1"/>
    <xf numFmtId="168" fontId="21" fillId="4" borderId="1" xfId="1" applyNumberFormat="1" applyFont="1" applyFill="1" applyBorder="1"/>
    <xf numFmtId="168" fontId="21" fillId="0" borderId="1" xfId="1" applyNumberFormat="1" applyFont="1" applyBorder="1"/>
    <xf numFmtId="168" fontId="11" fillId="0" borderId="1" xfId="1" applyNumberFormat="1" applyBorder="1" applyAlignment="1">
      <alignment vertical="center"/>
    </xf>
    <xf numFmtId="0" fontId="16" fillId="2" borderId="1" xfId="18" applyFont="1" applyFill="1" applyBorder="1" applyAlignment="1">
      <alignment horizontal="right"/>
    </xf>
    <xf numFmtId="0" fontId="16" fillId="2" borderId="1" xfId="18" applyFont="1" applyFill="1" applyBorder="1" applyAlignment="1">
      <alignment vertical="center"/>
    </xf>
    <xf numFmtId="166" fontId="7" fillId="0" borderId="1" xfId="6" applyNumberFormat="1" applyFont="1" applyBorder="1" applyAlignment="1" applyProtection="1">
      <alignment vertical="center" wrapText="1"/>
    </xf>
    <xf numFmtId="0" fontId="21" fillId="0" borderId="1" xfId="22" applyFont="1" applyBorder="1" applyAlignment="1">
      <alignment horizontal="center" vertical="center"/>
    </xf>
    <xf numFmtId="0" fontId="18" fillId="0" borderId="0" xfId="0" applyFont="1" applyAlignment="1">
      <alignment horizontal="left" vertical="center" wrapText="1"/>
    </xf>
    <xf numFmtId="0" fontId="16" fillId="2" borderId="1" xfId="18" applyFont="1" applyFill="1" applyBorder="1" applyAlignment="1">
      <alignment horizontal="left" vertical="center"/>
    </xf>
    <xf numFmtId="0" fontId="12" fillId="0" borderId="1" xfId="0" applyFont="1" applyBorder="1" applyAlignment="1">
      <alignment horizontal="center" vertical="center"/>
    </xf>
    <xf numFmtId="166" fontId="9" fillId="0" borderId="2" xfId="1" applyNumberFormat="1" applyFont="1" applyBorder="1" applyAlignment="1" applyProtection="1">
      <alignment horizontal="center" vertical="center" wrapText="1"/>
    </xf>
    <xf numFmtId="166" fontId="9" fillId="0" borderId="3" xfId="1" applyNumberFormat="1" applyFont="1" applyBorder="1" applyAlignment="1" applyProtection="1">
      <alignment horizontal="center" vertical="center" wrapText="1"/>
    </xf>
    <xf numFmtId="166" fontId="9" fillId="0" borderId="4" xfId="1" applyNumberFormat="1" applyFont="1" applyBorder="1" applyAlignment="1" applyProtection="1">
      <alignment horizontal="center" vertical="center" wrapText="1"/>
    </xf>
    <xf numFmtId="4" fontId="19" fillId="2" borderId="1" xfId="1" applyNumberFormat="1" applyFont="1" applyFill="1" applyBorder="1" applyAlignment="1">
      <alignment horizontal="center" vertical="center" wrapText="1"/>
    </xf>
    <xf numFmtId="0" fontId="19" fillId="2" borderId="5" xfId="0" applyFont="1" applyFill="1" applyBorder="1" applyAlignment="1">
      <alignment horizontal="center" vertical="center"/>
    </xf>
    <xf numFmtId="0" fontId="19" fillId="2" borderId="1" xfId="0" applyFont="1" applyFill="1" applyBorder="1" applyAlignment="1">
      <alignment horizontal="center" vertical="center" wrapText="1"/>
    </xf>
    <xf numFmtId="3" fontId="19" fillId="2" borderId="1" xfId="0" applyNumberFormat="1" applyFont="1" applyFill="1" applyBorder="1" applyAlignment="1">
      <alignment horizontal="center" vertical="center" wrapText="1"/>
    </xf>
    <xf numFmtId="0" fontId="21" fillId="0" borderId="1" xfId="22" applyFont="1" applyBorder="1" applyAlignment="1">
      <alignment horizontal="center" vertical="center"/>
    </xf>
    <xf numFmtId="0" fontId="24" fillId="0" borderId="0" xfId="24" applyFont="1"/>
    <xf numFmtId="43" fontId="24" fillId="0" borderId="0" xfId="25" applyFont="1" applyAlignment="1">
      <alignment horizontal="center"/>
    </xf>
    <xf numFmtId="0" fontId="24" fillId="0" borderId="0" xfId="24" applyFont="1" applyAlignment="1">
      <alignment horizontal="center"/>
    </xf>
    <xf numFmtId="0" fontId="24" fillId="0" borderId="0" xfId="24" applyFont="1" applyAlignment="1">
      <alignment horizontal="center" vertical="center"/>
    </xf>
    <xf numFmtId="0" fontId="25" fillId="0" borderId="0" xfId="24" applyFont="1"/>
    <xf numFmtId="0" fontId="26" fillId="0" borderId="0" xfId="24" applyFont="1"/>
    <xf numFmtId="43" fontId="27" fillId="0" borderId="1" xfId="25" applyFont="1" applyBorder="1" applyAlignment="1">
      <alignment horizontal="center"/>
    </xf>
    <xf numFmtId="0" fontId="24" fillId="0" borderId="1" xfId="24" applyFont="1" applyBorder="1" applyAlignment="1">
      <alignment horizontal="center"/>
    </xf>
    <xf numFmtId="0" fontId="27" fillId="0" borderId="1" xfId="24" applyFont="1" applyBorder="1" applyAlignment="1">
      <alignment horizontal="center"/>
    </xf>
    <xf numFmtId="0" fontId="24" fillId="0" borderId="1" xfId="24" applyFont="1" applyBorder="1" applyAlignment="1">
      <alignment horizontal="center" vertical="center"/>
    </xf>
    <xf numFmtId="43" fontId="24" fillId="0" borderId="1" xfId="25" applyFont="1" applyBorder="1" applyAlignment="1">
      <alignment horizontal="center"/>
    </xf>
    <xf numFmtId="0" fontId="24" fillId="0" borderId="1" xfId="24" applyFont="1" applyBorder="1"/>
    <xf numFmtId="43" fontId="24" fillId="0" borderId="1" xfId="25" applyFont="1" applyBorder="1" applyAlignment="1">
      <alignment horizontal="center" vertical="center"/>
    </xf>
    <xf numFmtId="0" fontId="24" fillId="0" borderId="1" xfId="24" applyFont="1" applyBorder="1" applyAlignment="1">
      <alignment horizontal="left" vertical="center" wrapText="1"/>
    </xf>
    <xf numFmtId="0" fontId="28" fillId="2" borderId="1" xfId="24" applyFont="1" applyFill="1" applyBorder="1" applyAlignment="1">
      <alignment horizontal="left" vertical="center" wrapText="1"/>
    </xf>
    <xf numFmtId="0" fontId="24" fillId="0" borderId="1" xfId="24" applyFont="1" applyBorder="1" applyAlignment="1">
      <alignment horizontal="left" vertical="center"/>
    </xf>
    <xf numFmtId="0" fontId="24" fillId="0" borderId="1" xfId="24" applyFont="1" applyBorder="1" applyAlignment="1">
      <alignment vertical="center" wrapText="1"/>
    </xf>
    <xf numFmtId="43" fontId="29" fillId="2" borderId="1" xfId="25" applyFont="1" applyFill="1" applyBorder="1" applyAlignment="1" applyProtection="1">
      <alignment horizontal="center"/>
    </xf>
    <xf numFmtId="171" fontId="29" fillId="0" borderId="1" xfId="25" applyNumberFormat="1" applyFont="1" applyFill="1" applyBorder="1" applyAlignment="1" applyProtection="1">
      <alignment horizontal="center"/>
    </xf>
    <xf numFmtId="171" fontId="29" fillId="2" borderId="1" xfId="25" applyNumberFormat="1" applyFont="1" applyFill="1" applyBorder="1" applyAlignment="1" applyProtection="1">
      <alignment horizontal="center"/>
    </xf>
    <xf numFmtId="0" fontId="29" fillId="2" borderId="1" xfId="24" applyFont="1" applyFill="1" applyBorder="1" applyAlignment="1">
      <alignment horizontal="center" wrapText="1"/>
    </xf>
    <xf numFmtId="0" fontId="29" fillId="2" borderId="1" xfId="24" applyFont="1" applyFill="1" applyBorder="1" applyAlignment="1">
      <alignment horizontal="center" vertical="center"/>
    </xf>
    <xf numFmtId="0" fontId="30" fillId="0" borderId="0" xfId="24" applyFont="1"/>
    <xf numFmtId="0" fontId="27" fillId="0" borderId="0" xfId="24" applyFont="1"/>
    <xf numFmtId="0" fontId="24" fillId="0" borderId="0" xfId="24" applyFont="1" applyAlignment="1">
      <alignment horizontal="center" vertical="center"/>
    </xf>
    <xf numFmtId="0" fontId="31" fillId="0" borderId="6" xfId="24" applyFont="1" applyBorder="1" applyAlignment="1">
      <alignment horizontal="center" vertical="center"/>
    </xf>
    <xf numFmtId="0" fontId="32" fillId="0" borderId="0" xfId="24" applyFont="1" applyAlignment="1">
      <alignment horizontal="center" vertical="center"/>
    </xf>
    <xf numFmtId="0" fontId="0" fillId="0" borderId="0" xfId="0" applyAlignment="1">
      <alignment horizontal="center"/>
    </xf>
    <xf numFmtId="0" fontId="16" fillId="2" borderId="7" xfId="18" applyFont="1" applyFill="1" applyBorder="1" applyAlignment="1">
      <alignment horizontal="left"/>
    </xf>
    <xf numFmtId="0" fontId="16" fillId="2" borderId="7" xfId="18" applyFont="1" applyFill="1" applyBorder="1" applyAlignment="1">
      <alignment horizontal="right"/>
    </xf>
    <xf numFmtId="14" fontId="16" fillId="2" borderId="7" xfId="18" applyNumberFormat="1" applyFont="1" applyFill="1" applyBorder="1" applyAlignment="1">
      <alignment horizontal="right"/>
    </xf>
    <xf numFmtId="0" fontId="14" fillId="2" borderId="1" xfId="18" applyFont="1" applyFill="1" applyBorder="1" applyAlignment="1">
      <alignment horizontal="center"/>
    </xf>
    <xf numFmtId="0" fontId="15" fillId="2" borderId="1" xfId="19" applyFont="1" applyFill="1" applyBorder="1" applyAlignment="1">
      <alignment horizontal="center"/>
    </xf>
    <xf numFmtId="0" fontId="15" fillId="2" borderId="1" xfId="19" applyFont="1" applyFill="1" applyBorder="1" applyAlignment="1">
      <alignment horizontal="center" vertical="top"/>
    </xf>
    <xf numFmtId="0" fontId="15" fillId="2" borderId="1" xfId="19" applyFont="1" applyFill="1" applyBorder="1" applyAlignment="1">
      <alignment horizontal="center" vertical="center"/>
    </xf>
    <xf numFmtId="0" fontId="16" fillId="2" borderId="1" xfId="18" applyFont="1" applyFill="1" applyBorder="1" applyAlignment="1">
      <alignment horizontal="center" vertical="center"/>
    </xf>
    <xf numFmtId="0" fontId="35" fillId="0" borderId="1" xfId="22" applyFont="1" applyBorder="1" applyAlignment="1">
      <alignment horizontal="right" vertical="center"/>
    </xf>
    <xf numFmtId="0" fontId="36" fillId="0" borderId="1" xfId="22" applyFont="1" applyBorder="1" applyAlignment="1">
      <alignment horizontal="center" vertical="center"/>
    </xf>
    <xf numFmtId="168" fontId="36" fillId="0" borderId="1" xfId="1" applyNumberFormat="1" applyFont="1" applyBorder="1"/>
    <xf numFmtId="168" fontId="35" fillId="3" borderId="1" xfId="1" applyNumberFormat="1" applyFont="1" applyFill="1" applyBorder="1"/>
    <xf numFmtId="0" fontId="27" fillId="3" borderId="1" xfId="24" applyFont="1" applyFill="1" applyBorder="1" applyAlignment="1">
      <alignment horizontal="center"/>
    </xf>
    <xf numFmtId="0" fontId="24" fillId="3" borderId="1" xfId="24" applyFont="1" applyFill="1" applyBorder="1" applyAlignment="1">
      <alignment horizontal="center"/>
    </xf>
    <xf numFmtId="43" fontId="27" fillId="3" borderId="1" xfId="25" applyFont="1" applyFill="1" applyBorder="1" applyAlignment="1">
      <alignment horizontal="center"/>
    </xf>
    <xf numFmtId="0" fontId="1" fillId="0" borderId="9" xfId="26" applyBorder="1" applyAlignment="1">
      <alignment horizontal="center"/>
    </xf>
    <xf numFmtId="0" fontId="1" fillId="0" borderId="10" xfId="26" applyBorder="1" applyAlignment="1">
      <alignment horizontal="center"/>
    </xf>
    <xf numFmtId="175" fontId="1" fillId="0" borderId="11" xfId="27" applyFont="1" applyBorder="1" applyAlignment="1">
      <alignment horizontal="center"/>
    </xf>
    <xf numFmtId="0" fontId="1" fillId="0" borderId="12" xfId="26" applyBorder="1" applyAlignment="1">
      <alignment horizontal="center" vertical="center"/>
    </xf>
    <xf numFmtId="0" fontId="1" fillId="0" borderId="13" xfId="26" applyBorder="1" applyAlignment="1">
      <alignment horizontal="center" vertical="center"/>
    </xf>
    <xf numFmtId="0" fontId="1" fillId="0" borderId="13" xfId="26" applyBorder="1" applyAlignment="1">
      <alignment horizontal="center" vertical="center" wrapText="1"/>
    </xf>
    <xf numFmtId="175" fontId="1" fillId="0" borderId="14" xfId="27" applyFont="1" applyBorder="1" applyAlignment="1">
      <alignment horizontal="center" vertical="center"/>
    </xf>
    <xf numFmtId="0" fontId="1" fillId="0" borderId="15" xfId="26" applyBorder="1" applyAlignment="1">
      <alignment horizontal="center" vertical="center"/>
    </xf>
    <xf numFmtId="0" fontId="1" fillId="0" borderId="16" xfId="26" applyBorder="1" applyAlignment="1">
      <alignment horizontal="center" vertical="center"/>
    </xf>
    <xf numFmtId="175" fontId="1" fillId="0" borderId="17" xfId="27" applyFont="1" applyBorder="1" applyAlignment="1">
      <alignment horizontal="center" vertical="center"/>
    </xf>
    <xf numFmtId="0" fontId="1" fillId="0" borderId="16" xfId="26" applyBorder="1" applyAlignment="1">
      <alignment horizontal="center" vertical="center" wrapText="1"/>
    </xf>
    <xf numFmtId="0" fontId="1" fillId="0" borderId="18" xfId="26" applyBorder="1" applyAlignment="1">
      <alignment horizontal="center" vertical="center"/>
    </xf>
    <xf numFmtId="0" fontId="1" fillId="0" borderId="19" xfId="26" applyBorder="1" applyAlignment="1">
      <alignment horizontal="center" vertical="center"/>
    </xf>
    <xf numFmtId="175" fontId="1" fillId="0" borderId="20" xfId="27" applyFont="1" applyBorder="1" applyAlignment="1">
      <alignment horizontal="center" vertical="center"/>
    </xf>
    <xf numFmtId="0" fontId="37" fillId="5" borderId="9" xfId="26" applyFont="1" applyFill="1" applyBorder="1" applyAlignment="1">
      <alignment horizontal="center"/>
    </xf>
    <xf numFmtId="0" fontId="37" fillId="5" borderId="10" xfId="26" applyFont="1" applyFill="1" applyBorder="1" applyAlignment="1">
      <alignment horizontal="center" vertical="center"/>
    </xf>
    <xf numFmtId="0" fontId="37" fillId="5" borderId="10" xfId="26" applyFont="1" applyFill="1" applyBorder="1"/>
    <xf numFmtId="175" fontId="37" fillId="5" borderId="8" xfId="27" applyFont="1" applyFill="1" applyBorder="1"/>
    <xf numFmtId="0" fontId="1" fillId="0" borderId="16" xfId="26" applyBorder="1" applyAlignment="1">
      <alignment horizontal="left" vertical="center" wrapText="1"/>
    </xf>
    <xf numFmtId="0" fontId="23" fillId="5" borderId="9" xfId="26" applyFont="1" applyFill="1" applyBorder="1" applyAlignment="1">
      <alignment horizontal="center"/>
    </xf>
    <xf numFmtId="0" fontId="23" fillId="5" borderId="10" xfId="26" applyFont="1" applyFill="1" applyBorder="1" applyAlignment="1">
      <alignment horizontal="center"/>
    </xf>
    <xf numFmtId="0" fontId="23" fillId="5" borderId="11" xfId="26" applyFont="1" applyFill="1" applyBorder="1" applyAlignment="1">
      <alignment horizontal="center"/>
    </xf>
    <xf numFmtId="175" fontId="37" fillId="3" borderId="8" xfId="27" applyFont="1" applyFill="1" applyBorder="1"/>
    <xf numFmtId="43" fontId="0" fillId="0" borderId="0" xfId="0" applyNumberFormat="1"/>
    <xf numFmtId="0" fontId="34" fillId="6" borderId="1" xfId="0" applyFont="1" applyFill="1" applyBorder="1"/>
    <xf numFmtId="0" fontId="38" fillId="0" borderId="1" xfId="0" applyFont="1" applyBorder="1" applyAlignment="1">
      <alignment horizontal="center"/>
    </xf>
    <xf numFmtId="0" fontId="0" fillId="0" borderId="1" xfId="0" applyBorder="1" applyAlignment="1">
      <alignment horizontal="center"/>
    </xf>
    <xf numFmtId="168" fontId="11" fillId="0" borderId="1" xfId="1" applyNumberFormat="1" applyFont="1" applyBorder="1"/>
    <xf numFmtId="43" fontId="39" fillId="0" borderId="1" xfId="0" applyNumberFormat="1" applyFont="1" applyBorder="1"/>
    <xf numFmtId="0" fontId="21" fillId="0" borderId="1" xfId="0" applyFont="1" applyBorder="1"/>
  </cellXfs>
  <cellStyles count="30">
    <cellStyle name="Comma" xfId="1" builtinId="3"/>
    <cellStyle name="Comma 2" xfId="2"/>
    <cellStyle name="Comma 2 15" xfId="3"/>
    <cellStyle name="Comma 2 2 2" xfId="4"/>
    <cellStyle name="Comma 3" xfId="5"/>
    <cellStyle name="Comma 3 2" xfId="6"/>
    <cellStyle name="Comma 4" xfId="23"/>
    <cellStyle name="Comma 5" xfId="25"/>
    <cellStyle name="Comma 56" xfId="20"/>
    <cellStyle name="Comma 6" xfId="27"/>
    <cellStyle name="Hyperlink 2" xfId="21"/>
    <cellStyle name="Hyperlink 3" xfId="28"/>
    <cellStyle name="Normal" xfId="0" builtinId="0"/>
    <cellStyle name="Normal 10 2 2 2" xfId="7"/>
    <cellStyle name="Normal 10 2 45" xfId="18"/>
    <cellStyle name="Normal 12 5 2" xfId="19"/>
    <cellStyle name="Normal 2" xfId="8"/>
    <cellStyle name="Normal 2 2" xfId="9"/>
    <cellStyle name="Normal 2 4" xfId="10"/>
    <cellStyle name="Normal 3" xfId="11"/>
    <cellStyle name="Normal 30" xfId="12"/>
    <cellStyle name="Normal 4" xfId="13"/>
    <cellStyle name="Normal 4 2" xfId="14"/>
    <cellStyle name="Normal 5" xfId="22"/>
    <cellStyle name="Normal 6" xfId="15"/>
    <cellStyle name="Normal 7" xfId="16"/>
    <cellStyle name="Normal 7 4" xfId="17"/>
    <cellStyle name="Normal 8" xfId="24"/>
    <cellStyle name="Normal 9" xfId="26"/>
    <cellStyle name="Percent 2" xfId="29"/>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08080"/>
      <rgbColor rgb="FF9999FF"/>
      <rgbColor rgb="FF993366"/>
      <rgbColor rgb="FFFFFFCC"/>
      <rgbColor rgb="FFCCFFFF"/>
      <rgbColor rgb="FF660066"/>
      <rgbColor rgb="FFFF8080"/>
      <rgbColor rgb="FF0066CC"/>
      <rgbColor rgb="FFCCC1DA"/>
      <rgbColor rgb="FF000080"/>
      <rgbColor rgb="FFFF00FF"/>
      <rgbColor rgb="FFFFFF00"/>
      <rgbColor rgb="FF00FFFF"/>
      <rgbColor rgb="FF800080"/>
      <rgbColor rgb="FF800000"/>
      <rgbColor rgb="FF008080"/>
      <rgbColor rgb="FF0000FF"/>
      <rgbColor rgb="FF00CCFF"/>
      <rgbColor rgb="FFCCFFFF"/>
      <rgbColor rgb="FFD9D9D9"/>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366480</xdr:colOff>
      <xdr:row>14</xdr:row>
      <xdr:rowOff>0</xdr:rowOff>
    </xdr:from>
    <xdr:to>
      <xdr:col>1</xdr:col>
      <xdr:colOff>21450</xdr:colOff>
      <xdr:row>15</xdr:row>
      <xdr:rowOff>29520</xdr:rowOff>
    </xdr:to>
    <xdr:sp macro="" textlink="">
      <xdr:nvSpPr>
        <xdr:cNvPr id="4" name="Text 1">
          <a:extLst>
            <a:ext uri="{FF2B5EF4-FFF2-40B4-BE49-F238E27FC236}">
              <a16:creationId xmlns:a16="http://schemas.microsoft.com/office/drawing/2014/main" id="{00000000-0008-0000-0100-000004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15</xdr:row>
      <xdr:rowOff>29520</xdr:rowOff>
    </xdr:to>
    <xdr:sp macro="" textlink="">
      <xdr:nvSpPr>
        <xdr:cNvPr id="5" name="Text 1">
          <a:extLst>
            <a:ext uri="{FF2B5EF4-FFF2-40B4-BE49-F238E27FC236}">
              <a16:creationId xmlns:a16="http://schemas.microsoft.com/office/drawing/2014/main" id="{00000000-0008-0000-0100-000005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15</xdr:row>
      <xdr:rowOff>29520</xdr:rowOff>
    </xdr:to>
    <xdr:sp macro="" textlink="">
      <xdr:nvSpPr>
        <xdr:cNvPr id="6" name="Text 1">
          <a:extLst>
            <a:ext uri="{FF2B5EF4-FFF2-40B4-BE49-F238E27FC236}">
              <a16:creationId xmlns:a16="http://schemas.microsoft.com/office/drawing/2014/main" id="{00000000-0008-0000-0100-000006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15</xdr:row>
      <xdr:rowOff>29520</xdr:rowOff>
    </xdr:to>
    <xdr:sp macro="" textlink="">
      <xdr:nvSpPr>
        <xdr:cNvPr id="7" name="Text 1">
          <a:extLst>
            <a:ext uri="{FF2B5EF4-FFF2-40B4-BE49-F238E27FC236}">
              <a16:creationId xmlns:a16="http://schemas.microsoft.com/office/drawing/2014/main" id="{00000000-0008-0000-0100-000007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15</xdr:row>
      <xdr:rowOff>29520</xdr:rowOff>
    </xdr:to>
    <xdr:sp macro="" textlink="">
      <xdr:nvSpPr>
        <xdr:cNvPr id="8" name="Text 1">
          <a:extLst>
            <a:ext uri="{FF2B5EF4-FFF2-40B4-BE49-F238E27FC236}">
              <a16:creationId xmlns:a16="http://schemas.microsoft.com/office/drawing/2014/main" id="{00000000-0008-0000-0100-000008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15</xdr:row>
      <xdr:rowOff>29520</xdr:rowOff>
    </xdr:to>
    <xdr:sp macro="" textlink="">
      <xdr:nvSpPr>
        <xdr:cNvPr id="9" name="Text 1">
          <a:extLst>
            <a:ext uri="{FF2B5EF4-FFF2-40B4-BE49-F238E27FC236}">
              <a16:creationId xmlns:a16="http://schemas.microsoft.com/office/drawing/2014/main" id="{00000000-0008-0000-0100-000009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15</xdr:row>
      <xdr:rowOff>29520</xdr:rowOff>
    </xdr:to>
    <xdr:sp macro="" textlink="">
      <xdr:nvSpPr>
        <xdr:cNvPr id="10" name="Text 1">
          <a:extLst>
            <a:ext uri="{FF2B5EF4-FFF2-40B4-BE49-F238E27FC236}">
              <a16:creationId xmlns:a16="http://schemas.microsoft.com/office/drawing/2014/main" id="{00000000-0008-0000-0100-00000A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15</xdr:row>
      <xdr:rowOff>29520</xdr:rowOff>
    </xdr:to>
    <xdr:sp macro="" textlink="">
      <xdr:nvSpPr>
        <xdr:cNvPr id="11" name="Text 1">
          <a:extLst>
            <a:ext uri="{FF2B5EF4-FFF2-40B4-BE49-F238E27FC236}">
              <a16:creationId xmlns:a16="http://schemas.microsoft.com/office/drawing/2014/main" id="{00000000-0008-0000-0100-00000B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15</xdr:row>
      <xdr:rowOff>29520</xdr:rowOff>
    </xdr:to>
    <xdr:sp macro="" textlink="">
      <xdr:nvSpPr>
        <xdr:cNvPr id="12" name="Text 1">
          <a:extLst>
            <a:ext uri="{FF2B5EF4-FFF2-40B4-BE49-F238E27FC236}">
              <a16:creationId xmlns:a16="http://schemas.microsoft.com/office/drawing/2014/main" id="{00000000-0008-0000-0100-00000C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15</xdr:row>
      <xdr:rowOff>29520</xdr:rowOff>
    </xdr:to>
    <xdr:sp macro="" textlink="">
      <xdr:nvSpPr>
        <xdr:cNvPr id="13" name="Text 1">
          <a:extLst>
            <a:ext uri="{FF2B5EF4-FFF2-40B4-BE49-F238E27FC236}">
              <a16:creationId xmlns:a16="http://schemas.microsoft.com/office/drawing/2014/main" id="{00000000-0008-0000-0100-00000D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361800</xdr:colOff>
      <xdr:row>14</xdr:row>
      <xdr:rowOff>0</xdr:rowOff>
    </xdr:from>
    <xdr:to>
      <xdr:col>1</xdr:col>
      <xdr:colOff>16770</xdr:colOff>
      <xdr:row>15</xdr:row>
      <xdr:rowOff>29520</xdr:rowOff>
    </xdr:to>
    <xdr:sp macro="" textlink="">
      <xdr:nvSpPr>
        <xdr:cNvPr id="14" name="Text 1">
          <a:extLst>
            <a:ext uri="{FF2B5EF4-FFF2-40B4-BE49-F238E27FC236}">
              <a16:creationId xmlns:a16="http://schemas.microsoft.com/office/drawing/2014/main" id="{00000000-0008-0000-0100-00000E000000}"/>
            </a:ext>
          </a:extLst>
        </xdr:cNvPr>
        <xdr:cNvSpPr/>
      </xdr:nvSpPr>
      <xdr:spPr>
        <a:xfrm>
          <a:off x="36180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rtl="1">
            <a:lnSpc>
              <a:spcPct val="100000"/>
            </a:lnSpc>
          </a:pPr>
          <a:endParaRPr lang="en-IN" sz="1200" b="0" strike="noStrike" spc="-1">
            <a:latin typeface="Times New Roman"/>
          </a:endParaRPr>
        </a:p>
        <a:p>
          <a:pPr rtl="1">
            <a:lnSpc>
              <a:spcPct val="100000"/>
            </a:lnSpc>
          </a:pPr>
          <a:endParaRPr lang="en-IN" sz="1200" b="0" strike="noStrike" spc="-1">
            <a:latin typeface="Times New Roman"/>
          </a:endParaRPr>
        </a:p>
      </xdr:txBody>
    </xdr:sp>
    <xdr:clientData/>
  </xdr:twoCellAnchor>
  <xdr:twoCellAnchor editAs="oneCell">
    <xdr:from>
      <xdr:col>0</xdr:col>
      <xdr:colOff>361800</xdr:colOff>
      <xdr:row>14</xdr:row>
      <xdr:rowOff>0</xdr:rowOff>
    </xdr:from>
    <xdr:to>
      <xdr:col>1</xdr:col>
      <xdr:colOff>16770</xdr:colOff>
      <xdr:row>15</xdr:row>
      <xdr:rowOff>29520</xdr:rowOff>
    </xdr:to>
    <xdr:sp macro="" textlink="">
      <xdr:nvSpPr>
        <xdr:cNvPr id="15" name="Text 1">
          <a:extLst>
            <a:ext uri="{FF2B5EF4-FFF2-40B4-BE49-F238E27FC236}">
              <a16:creationId xmlns:a16="http://schemas.microsoft.com/office/drawing/2014/main" id="{00000000-0008-0000-0100-00000F000000}"/>
            </a:ext>
          </a:extLst>
        </xdr:cNvPr>
        <xdr:cNvSpPr/>
      </xdr:nvSpPr>
      <xdr:spPr>
        <a:xfrm>
          <a:off x="36180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rtl="1">
            <a:lnSpc>
              <a:spcPct val="100000"/>
            </a:lnSpc>
          </a:pPr>
          <a:endParaRPr lang="en-IN" sz="1200" b="0" strike="noStrike" spc="-1">
            <a:latin typeface="Times New Roman"/>
          </a:endParaRPr>
        </a:p>
        <a:p>
          <a:pPr rtl="1">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15</xdr:row>
      <xdr:rowOff>29520</xdr:rowOff>
    </xdr:to>
    <xdr:sp macro="" textlink="">
      <xdr:nvSpPr>
        <xdr:cNvPr id="16" name="Text 1">
          <a:extLst>
            <a:ext uri="{FF2B5EF4-FFF2-40B4-BE49-F238E27FC236}">
              <a16:creationId xmlns:a16="http://schemas.microsoft.com/office/drawing/2014/main" id="{00000000-0008-0000-0100-000010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15</xdr:row>
      <xdr:rowOff>29520</xdr:rowOff>
    </xdr:to>
    <xdr:sp macro="" textlink="">
      <xdr:nvSpPr>
        <xdr:cNvPr id="17" name="Text 1">
          <a:extLst>
            <a:ext uri="{FF2B5EF4-FFF2-40B4-BE49-F238E27FC236}">
              <a16:creationId xmlns:a16="http://schemas.microsoft.com/office/drawing/2014/main" id="{00000000-0008-0000-0100-000011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15</xdr:row>
      <xdr:rowOff>29520</xdr:rowOff>
    </xdr:to>
    <xdr:sp macro="" textlink="">
      <xdr:nvSpPr>
        <xdr:cNvPr id="18" name="Text 1">
          <a:extLst>
            <a:ext uri="{FF2B5EF4-FFF2-40B4-BE49-F238E27FC236}">
              <a16:creationId xmlns:a16="http://schemas.microsoft.com/office/drawing/2014/main" id="{00000000-0008-0000-0100-000012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15</xdr:row>
      <xdr:rowOff>29520</xdr:rowOff>
    </xdr:to>
    <xdr:sp macro="" textlink="">
      <xdr:nvSpPr>
        <xdr:cNvPr id="19" name="Text 1">
          <a:extLst>
            <a:ext uri="{FF2B5EF4-FFF2-40B4-BE49-F238E27FC236}">
              <a16:creationId xmlns:a16="http://schemas.microsoft.com/office/drawing/2014/main" id="{00000000-0008-0000-0100-000013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15</xdr:row>
      <xdr:rowOff>29520</xdr:rowOff>
    </xdr:to>
    <xdr:sp macro="" textlink="">
      <xdr:nvSpPr>
        <xdr:cNvPr id="20" name="Text 1">
          <a:extLst>
            <a:ext uri="{FF2B5EF4-FFF2-40B4-BE49-F238E27FC236}">
              <a16:creationId xmlns:a16="http://schemas.microsoft.com/office/drawing/2014/main" id="{00000000-0008-0000-0100-000014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15</xdr:row>
      <xdr:rowOff>29520</xdr:rowOff>
    </xdr:to>
    <xdr:sp macro="" textlink="">
      <xdr:nvSpPr>
        <xdr:cNvPr id="21" name="Text 1">
          <a:extLst>
            <a:ext uri="{FF2B5EF4-FFF2-40B4-BE49-F238E27FC236}">
              <a16:creationId xmlns:a16="http://schemas.microsoft.com/office/drawing/2014/main" id="{00000000-0008-0000-0100-000015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15</xdr:row>
      <xdr:rowOff>29520</xdr:rowOff>
    </xdr:to>
    <xdr:sp macro="" textlink="">
      <xdr:nvSpPr>
        <xdr:cNvPr id="22" name="Text 1">
          <a:extLst>
            <a:ext uri="{FF2B5EF4-FFF2-40B4-BE49-F238E27FC236}">
              <a16:creationId xmlns:a16="http://schemas.microsoft.com/office/drawing/2014/main" id="{00000000-0008-0000-0100-000016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15</xdr:row>
      <xdr:rowOff>29520</xdr:rowOff>
    </xdr:to>
    <xdr:sp macro="" textlink="">
      <xdr:nvSpPr>
        <xdr:cNvPr id="23" name="Text 1">
          <a:extLst>
            <a:ext uri="{FF2B5EF4-FFF2-40B4-BE49-F238E27FC236}">
              <a16:creationId xmlns:a16="http://schemas.microsoft.com/office/drawing/2014/main" id="{00000000-0008-0000-0100-000017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15</xdr:row>
      <xdr:rowOff>29520</xdr:rowOff>
    </xdr:to>
    <xdr:sp macro="" textlink="">
      <xdr:nvSpPr>
        <xdr:cNvPr id="24" name="Text 1">
          <a:extLst>
            <a:ext uri="{FF2B5EF4-FFF2-40B4-BE49-F238E27FC236}">
              <a16:creationId xmlns:a16="http://schemas.microsoft.com/office/drawing/2014/main" id="{00000000-0008-0000-0100-000018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15</xdr:row>
      <xdr:rowOff>29520</xdr:rowOff>
    </xdr:to>
    <xdr:sp macro="" textlink="">
      <xdr:nvSpPr>
        <xdr:cNvPr id="25" name="Text 1">
          <a:extLst>
            <a:ext uri="{FF2B5EF4-FFF2-40B4-BE49-F238E27FC236}">
              <a16:creationId xmlns:a16="http://schemas.microsoft.com/office/drawing/2014/main" id="{00000000-0008-0000-0100-000019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361800</xdr:colOff>
      <xdr:row>14</xdr:row>
      <xdr:rowOff>0</xdr:rowOff>
    </xdr:from>
    <xdr:to>
      <xdr:col>1</xdr:col>
      <xdr:colOff>16770</xdr:colOff>
      <xdr:row>15</xdr:row>
      <xdr:rowOff>29520</xdr:rowOff>
    </xdr:to>
    <xdr:sp macro="" textlink="">
      <xdr:nvSpPr>
        <xdr:cNvPr id="26" name="Text 1">
          <a:extLst>
            <a:ext uri="{FF2B5EF4-FFF2-40B4-BE49-F238E27FC236}">
              <a16:creationId xmlns:a16="http://schemas.microsoft.com/office/drawing/2014/main" id="{00000000-0008-0000-0100-00001A000000}"/>
            </a:ext>
          </a:extLst>
        </xdr:cNvPr>
        <xdr:cNvSpPr/>
      </xdr:nvSpPr>
      <xdr:spPr>
        <a:xfrm>
          <a:off x="36180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rtl="1">
            <a:lnSpc>
              <a:spcPct val="100000"/>
            </a:lnSpc>
          </a:pPr>
          <a:endParaRPr lang="en-IN" sz="1200" b="0" strike="noStrike" spc="-1">
            <a:latin typeface="Times New Roman"/>
          </a:endParaRPr>
        </a:p>
        <a:p>
          <a:pPr rtl="1">
            <a:lnSpc>
              <a:spcPct val="100000"/>
            </a:lnSpc>
          </a:pPr>
          <a:endParaRPr lang="en-IN" sz="1200" b="0" strike="noStrike" spc="-1">
            <a:latin typeface="Times New Roman"/>
          </a:endParaRPr>
        </a:p>
      </xdr:txBody>
    </xdr:sp>
    <xdr:clientData/>
  </xdr:twoCellAnchor>
  <xdr:twoCellAnchor editAs="oneCell">
    <xdr:from>
      <xdr:col>0</xdr:col>
      <xdr:colOff>361800</xdr:colOff>
      <xdr:row>14</xdr:row>
      <xdr:rowOff>0</xdr:rowOff>
    </xdr:from>
    <xdr:to>
      <xdr:col>1</xdr:col>
      <xdr:colOff>16770</xdr:colOff>
      <xdr:row>15</xdr:row>
      <xdr:rowOff>29520</xdr:rowOff>
    </xdr:to>
    <xdr:sp macro="" textlink="">
      <xdr:nvSpPr>
        <xdr:cNvPr id="27" name="Text 1">
          <a:extLst>
            <a:ext uri="{FF2B5EF4-FFF2-40B4-BE49-F238E27FC236}">
              <a16:creationId xmlns:a16="http://schemas.microsoft.com/office/drawing/2014/main" id="{00000000-0008-0000-0100-00001B000000}"/>
            </a:ext>
          </a:extLst>
        </xdr:cNvPr>
        <xdr:cNvSpPr/>
      </xdr:nvSpPr>
      <xdr:spPr>
        <a:xfrm>
          <a:off x="36180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rtl="1">
            <a:lnSpc>
              <a:spcPct val="100000"/>
            </a:lnSpc>
          </a:pPr>
          <a:endParaRPr lang="en-IN" sz="1200" b="0" strike="noStrike" spc="-1">
            <a:latin typeface="Times New Roman"/>
          </a:endParaRPr>
        </a:p>
        <a:p>
          <a:pPr rtl="1">
            <a:lnSpc>
              <a:spcPct val="100000"/>
            </a:lnSpc>
          </a:pPr>
          <a:endParaRPr lang="en-IN" sz="1200" b="0" strike="noStrike" spc="-1">
            <a:latin typeface="Times New Roman"/>
          </a:endParaRPr>
        </a:p>
      </xdr:txBody>
    </xdr:sp>
    <xdr:clientData/>
  </xdr:twoCellAnchor>
  <xdr:twoCellAnchor editAs="oneCell">
    <xdr:from>
      <xdr:col>0</xdr:col>
      <xdr:colOff>361800</xdr:colOff>
      <xdr:row>14</xdr:row>
      <xdr:rowOff>0</xdr:rowOff>
    </xdr:from>
    <xdr:to>
      <xdr:col>1</xdr:col>
      <xdr:colOff>16770</xdr:colOff>
      <xdr:row>15</xdr:row>
      <xdr:rowOff>29520</xdr:rowOff>
    </xdr:to>
    <xdr:sp macro="" textlink="">
      <xdr:nvSpPr>
        <xdr:cNvPr id="28" name="Text 1">
          <a:extLst>
            <a:ext uri="{FF2B5EF4-FFF2-40B4-BE49-F238E27FC236}">
              <a16:creationId xmlns:a16="http://schemas.microsoft.com/office/drawing/2014/main" id="{00000000-0008-0000-0100-00001C000000}"/>
            </a:ext>
          </a:extLst>
        </xdr:cNvPr>
        <xdr:cNvSpPr/>
      </xdr:nvSpPr>
      <xdr:spPr>
        <a:xfrm>
          <a:off x="36180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rtl="1">
            <a:lnSpc>
              <a:spcPct val="100000"/>
            </a:lnSpc>
          </a:pPr>
          <a:endParaRPr lang="en-IN" sz="1200" b="0" strike="noStrike" spc="-1">
            <a:latin typeface="Times New Roman"/>
          </a:endParaRPr>
        </a:p>
        <a:p>
          <a:pPr rtl="1">
            <a:lnSpc>
              <a:spcPct val="100000"/>
            </a:lnSpc>
          </a:pPr>
          <a:endParaRPr lang="en-IN" sz="1200" b="0" strike="noStrike" spc="-1">
            <a:latin typeface="Times New Roman"/>
          </a:endParaRPr>
        </a:p>
      </xdr:txBody>
    </xdr:sp>
    <xdr:clientData/>
  </xdr:twoCellAnchor>
  <xdr:twoCellAnchor editAs="oneCell">
    <xdr:from>
      <xdr:col>6</xdr:col>
      <xdr:colOff>187094</xdr:colOff>
      <xdr:row>32</xdr:row>
      <xdr:rowOff>214246</xdr:rowOff>
    </xdr:from>
    <xdr:to>
      <xdr:col>6</xdr:col>
      <xdr:colOff>1306345</xdr:colOff>
      <xdr:row>32</xdr:row>
      <xdr:rowOff>1109136</xdr:rowOff>
    </xdr:to>
    <xdr:pic>
      <xdr:nvPicPr>
        <xdr:cNvPr id="29" name="Picture 28">
          <a:extLst>
            <a:ext uri="{FF2B5EF4-FFF2-40B4-BE49-F238E27FC236}">
              <a16:creationId xmlns:a16="http://schemas.microsoft.com/office/drawing/2014/main" id="{8F79FC47-5855-5135-6213-A76B97A37482}"/>
            </a:ext>
          </a:extLst>
        </xdr:cNvPr>
        <xdr:cNvPicPr>
          <a:picLocks noChangeAspect="1"/>
        </xdr:cNvPicPr>
      </xdr:nvPicPr>
      <xdr:blipFill rotWithShape="1">
        <a:blip xmlns:r="http://schemas.openxmlformats.org/officeDocument/2006/relationships" r:embed="rId1"/>
        <a:srcRect l="9963" t="15923" r="19188" b="35350"/>
        <a:stretch/>
      </xdr:blipFill>
      <xdr:spPr>
        <a:xfrm>
          <a:off x="8350065" y="19126203"/>
          <a:ext cx="1119251" cy="894890"/>
        </a:xfrm>
        <a:prstGeom prst="rect">
          <a:avLst/>
        </a:prstGeom>
      </xdr:spPr>
    </xdr:pic>
    <xdr:clientData/>
  </xdr:twoCellAnchor>
  <xdr:twoCellAnchor editAs="oneCell">
    <xdr:from>
      <xdr:col>6</xdr:col>
      <xdr:colOff>0</xdr:colOff>
      <xdr:row>33</xdr:row>
      <xdr:rowOff>0</xdr:rowOff>
    </xdr:from>
    <xdr:to>
      <xdr:col>6</xdr:col>
      <xdr:colOff>304800</xdr:colOff>
      <xdr:row>33</xdr:row>
      <xdr:rowOff>304708</xdr:rowOff>
    </xdr:to>
    <xdr:sp macro="" textlink="">
      <xdr:nvSpPr>
        <xdr:cNvPr id="30" name="AutoShape 1">
          <a:extLst>
            <a:ext uri="{FF2B5EF4-FFF2-40B4-BE49-F238E27FC236}">
              <a16:creationId xmlns:a16="http://schemas.microsoft.com/office/drawing/2014/main" id="{0CEBEAD6-C3A6-6F73-50AF-AC28147A45F6}"/>
            </a:ext>
          </a:extLst>
        </xdr:cNvPr>
        <xdr:cNvSpPr>
          <a:spLocks noChangeAspect="1" noChangeArrowheads="1"/>
        </xdr:cNvSpPr>
      </xdr:nvSpPr>
      <xdr:spPr bwMode="auto">
        <a:xfrm>
          <a:off x="10585450" y="1324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188200</xdr:colOff>
      <xdr:row>33</xdr:row>
      <xdr:rowOff>111404</xdr:rowOff>
    </xdr:from>
    <xdr:to>
      <xdr:col>6</xdr:col>
      <xdr:colOff>1039928</xdr:colOff>
      <xdr:row>33</xdr:row>
      <xdr:rowOff>1507454</xdr:rowOff>
    </xdr:to>
    <xdr:pic>
      <xdr:nvPicPr>
        <xdr:cNvPr id="31" name="Picture 30">
          <a:extLst>
            <a:ext uri="{FF2B5EF4-FFF2-40B4-BE49-F238E27FC236}">
              <a16:creationId xmlns:a16="http://schemas.microsoft.com/office/drawing/2014/main" id="{46BCA4B4-EA60-7591-9476-6E70BEB510E3}"/>
            </a:ext>
          </a:extLst>
        </xdr:cNvPr>
        <xdr:cNvPicPr>
          <a:picLocks noChangeAspect="1"/>
        </xdr:cNvPicPr>
      </xdr:nvPicPr>
      <xdr:blipFill>
        <a:blip xmlns:r="http://schemas.openxmlformats.org/officeDocument/2006/relationships" r:embed="rId2"/>
        <a:stretch>
          <a:fillRect/>
        </a:stretch>
      </xdr:blipFill>
      <xdr:spPr>
        <a:xfrm>
          <a:off x="8351171" y="20532636"/>
          <a:ext cx="851728" cy="1396050"/>
        </a:xfrm>
        <a:prstGeom prst="rect">
          <a:avLst/>
        </a:prstGeom>
      </xdr:spPr>
    </xdr:pic>
    <xdr:clientData/>
  </xdr:twoCellAnchor>
  <xdr:twoCellAnchor editAs="oneCell">
    <xdr:from>
      <xdr:col>6</xdr:col>
      <xdr:colOff>78268</xdr:colOff>
      <xdr:row>31</xdr:row>
      <xdr:rowOff>180975</xdr:rowOff>
    </xdr:from>
    <xdr:to>
      <xdr:col>6</xdr:col>
      <xdr:colOff>1334421</xdr:colOff>
      <xdr:row>31</xdr:row>
      <xdr:rowOff>1796196</xdr:rowOff>
    </xdr:to>
    <xdr:pic>
      <xdr:nvPicPr>
        <xdr:cNvPr id="32" name="Picture 31">
          <a:extLst>
            <a:ext uri="{FF2B5EF4-FFF2-40B4-BE49-F238E27FC236}">
              <a16:creationId xmlns:a16="http://schemas.microsoft.com/office/drawing/2014/main" id="{6E5A1E77-337B-4D98-92D2-A1AF65B24B74}"/>
            </a:ext>
          </a:extLst>
        </xdr:cNvPr>
        <xdr:cNvPicPr>
          <a:picLocks noChangeAspect="1"/>
        </xdr:cNvPicPr>
      </xdr:nvPicPr>
      <xdr:blipFill>
        <a:blip xmlns:r="http://schemas.openxmlformats.org/officeDocument/2006/relationships" r:embed="rId3"/>
        <a:stretch>
          <a:fillRect/>
        </a:stretch>
      </xdr:blipFill>
      <xdr:spPr>
        <a:xfrm>
          <a:off x="8241239" y="16994671"/>
          <a:ext cx="1256153" cy="1615221"/>
        </a:xfrm>
        <a:prstGeom prst="rect">
          <a:avLst/>
        </a:prstGeom>
      </xdr:spPr>
    </xdr:pic>
    <xdr:clientData/>
  </xdr:twoCellAnchor>
  <xdr:twoCellAnchor editAs="oneCell">
    <xdr:from>
      <xdr:col>6</xdr:col>
      <xdr:colOff>56964</xdr:colOff>
      <xdr:row>30</xdr:row>
      <xdr:rowOff>542924</xdr:rowOff>
    </xdr:from>
    <xdr:to>
      <xdr:col>6</xdr:col>
      <xdr:colOff>1260795</xdr:colOff>
      <xdr:row>30</xdr:row>
      <xdr:rowOff>2243013</xdr:rowOff>
    </xdr:to>
    <xdr:pic>
      <xdr:nvPicPr>
        <xdr:cNvPr id="33" name="Picture 32" descr="Best Office Furniture in India | office workstation | Liteoffice">
          <a:extLst>
            <a:ext uri="{FF2B5EF4-FFF2-40B4-BE49-F238E27FC236}">
              <a16:creationId xmlns:a16="http://schemas.microsoft.com/office/drawing/2014/main" id="{54761650-8CC5-3895-90EB-B58F5778B49D}"/>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3169" t="11413" r="15382" b="12500"/>
        <a:stretch/>
      </xdr:blipFill>
      <xdr:spPr bwMode="auto">
        <a:xfrm>
          <a:off x="8219935" y="14043576"/>
          <a:ext cx="1203831" cy="1700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43253</xdr:colOff>
      <xdr:row>34</xdr:row>
      <xdr:rowOff>56506</xdr:rowOff>
    </xdr:from>
    <xdr:to>
      <xdr:col>6</xdr:col>
      <xdr:colOff>1334421</xdr:colOff>
      <xdr:row>34</xdr:row>
      <xdr:rowOff>901709</xdr:rowOff>
    </xdr:to>
    <xdr:pic>
      <xdr:nvPicPr>
        <xdr:cNvPr id="34" name="Picture 33">
          <a:extLst>
            <a:ext uri="{FF2B5EF4-FFF2-40B4-BE49-F238E27FC236}">
              <a16:creationId xmlns:a16="http://schemas.microsoft.com/office/drawing/2014/main" id="{B2D401D3-6A94-B45E-AD69-171354B9667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12657" b="12657"/>
        <a:stretch/>
      </xdr:blipFill>
      <xdr:spPr bwMode="auto">
        <a:xfrm>
          <a:off x="8206224" y="22088245"/>
          <a:ext cx="1291168" cy="8452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366367</xdr:colOff>
      <xdr:row>40</xdr:row>
      <xdr:rowOff>0</xdr:rowOff>
    </xdr:from>
    <xdr:ext cx="18531" cy="427652"/>
    <xdr:sp macro="" textlink="">
      <xdr:nvSpPr>
        <xdr:cNvPr id="35" name="Text 1">
          <a:extLst>
            <a:ext uri="{FF2B5EF4-FFF2-40B4-BE49-F238E27FC236}">
              <a16:creationId xmlns:a16="http://schemas.microsoft.com/office/drawing/2014/main" id="{320809C9-CCCC-4FF8-B7AE-98E3B7A76348}"/>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36" name="Text 1">
          <a:extLst>
            <a:ext uri="{FF2B5EF4-FFF2-40B4-BE49-F238E27FC236}">
              <a16:creationId xmlns:a16="http://schemas.microsoft.com/office/drawing/2014/main" id="{97FEBC66-F53A-4E74-A2C5-281D06947595}"/>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37" name="Text 1">
          <a:extLst>
            <a:ext uri="{FF2B5EF4-FFF2-40B4-BE49-F238E27FC236}">
              <a16:creationId xmlns:a16="http://schemas.microsoft.com/office/drawing/2014/main" id="{863C79FB-2876-4F79-9538-8A71B79706F8}"/>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38" name="Text 1">
          <a:extLst>
            <a:ext uri="{FF2B5EF4-FFF2-40B4-BE49-F238E27FC236}">
              <a16:creationId xmlns:a16="http://schemas.microsoft.com/office/drawing/2014/main" id="{78BF6D03-01EB-4326-AA7A-AEACA17D1C54}"/>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39" name="Text 1">
          <a:extLst>
            <a:ext uri="{FF2B5EF4-FFF2-40B4-BE49-F238E27FC236}">
              <a16:creationId xmlns:a16="http://schemas.microsoft.com/office/drawing/2014/main" id="{CD2E05D2-510C-4108-B876-3148DC574EA7}"/>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40" name="Text 1">
          <a:extLst>
            <a:ext uri="{FF2B5EF4-FFF2-40B4-BE49-F238E27FC236}">
              <a16:creationId xmlns:a16="http://schemas.microsoft.com/office/drawing/2014/main" id="{63AB3603-4BDF-4367-89D4-4F403E392D63}"/>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41" name="Text 1">
          <a:extLst>
            <a:ext uri="{FF2B5EF4-FFF2-40B4-BE49-F238E27FC236}">
              <a16:creationId xmlns:a16="http://schemas.microsoft.com/office/drawing/2014/main" id="{7673DCEC-1A84-44C9-991F-49DD9E800E78}"/>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42" name="Text 1">
          <a:extLst>
            <a:ext uri="{FF2B5EF4-FFF2-40B4-BE49-F238E27FC236}">
              <a16:creationId xmlns:a16="http://schemas.microsoft.com/office/drawing/2014/main" id="{AC4EA080-5386-440D-812A-F78C3BF121F2}"/>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43" name="Text 1">
          <a:extLst>
            <a:ext uri="{FF2B5EF4-FFF2-40B4-BE49-F238E27FC236}">
              <a16:creationId xmlns:a16="http://schemas.microsoft.com/office/drawing/2014/main" id="{B2912290-888F-4283-A7CA-8BAE38C47589}"/>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44" name="Text 1">
          <a:extLst>
            <a:ext uri="{FF2B5EF4-FFF2-40B4-BE49-F238E27FC236}">
              <a16:creationId xmlns:a16="http://schemas.microsoft.com/office/drawing/2014/main" id="{543D6AFB-887B-4393-A488-62289DA25D7E}"/>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361950</xdr:colOff>
      <xdr:row>40</xdr:row>
      <xdr:rowOff>0</xdr:rowOff>
    </xdr:from>
    <xdr:ext cx="18531" cy="429348"/>
    <xdr:sp macro="" textlink="">
      <xdr:nvSpPr>
        <xdr:cNvPr id="45" name="Text 1">
          <a:extLst>
            <a:ext uri="{FF2B5EF4-FFF2-40B4-BE49-F238E27FC236}">
              <a16:creationId xmlns:a16="http://schemas.microsoft.com/office/drawing/2014/main" id="{F3F36F11-E652-460D-AF4E-9379AD2082EE}"/>
            </a:ext>
          </a:extLst>
        </xdr:cNvPr>
        <xdr:cNvSpPr txBox="1">
          <a:spLocks noChangeArrowheads="1"/>
        </xdr:cNvSpPr>
      </xdr:nvSpPr>
      <xdr:spPr bwMode="auto">
        <a:xfrm>
          <a:off x="361950" y="527050"/>
          <a:ext cx="18531" cy="429348"/>
        </a:xfrm>
        <a:prstGeom prst="rect">
          <a:avLst/>
        </a:prstGeom>
        <a:noFill/>
        <a:ln w="9525">
          <a:noFill/>
          <a:miter lim="800000"/>
          <a:headEnd/>
          <a:tailEnd/>
        </a:ln>
      </xdr:spPr>
      <xdr:txBody>
        <a:bodyPr wrap="none" lIns="18288" tIns="27432" rIns="0" bIns="0" anchor="t" upright="1">
          <a:spAutoFit/>
        </a:bodyPr>
        <a:lstStyle/>
        <a:p>
          <a:pPr algn="l" rtl="1">
            <a:defRPr sz="1000"/>
          </a:pPr>
          <a:endParaRPr lang="en-US" sz="1200" b="0" i="0" strike="noStrike">
            <a:solidFill>
              <a:srgbClr val="000000"/>
            </a:solidFill>
            <a:latin typeface="Times New Roman"/>
            <a:cs typeface="Times New Roman"/>
          </a:endParaRPr>
        </a:p>
        <a:p>
          <a:pPr algn="l" rtl="1">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361950</xdr:colOff>
      <xdr:row>40</xdr:row>
      <xdr:rowOff>0</xdr:rowOff>
    </xdr:from>
    <xdr:ext cx="18531" cy="429348"/>
    <xdr:sp macro="" textlink="">
      <xdr:nvSpPr>
        <xdr:cNvPr id="46" name="Text 1">
          <a:extLst>
            <a:ext uri="{FF2B5EF4-FFF2-40B4-BE49-F238E27FC236}">
              <a16:creationId xmlns:a16="http://schemas.microsoft.com/office/drawing/2014/main" id="{32B1EF76-D6F6-45EE-B0F9-AE337A15BE40}"/>
            </a:ext>
          </a:extLst>
        </xdr:cNvPr>
        <xdr:cNvSpPr txBox="1">
          <a:spLocks noChangeArrowheads="1"/>
        </xdr:cNvSpPr>
      </xdr:nvSpPr>
      <xdr:spPr bwMode="auto">
        <a:xfrm>
          <a:off x="361950" y="527050"/>
          <a:ext cx="18531" cy="429348"/>
        </a:xfrm>
        <a:prstGeom prst="rect">
          <a:avLst/>
        </a:prstGeom>
        <a:noFill/>
        <a:ln w="9525">
          <a:noFill/>
          <a:miter lim="800000"/>
          <a:headEnd/>
          <a:tailEnd/>
        </a:ln>
      </xdr:spPr>
      <xdr:txBody>
        <a:bodyPr wrap="none" lIns="18288" tIns="27432" rIns="0" bIns="0" anchor="t" upright="1">
          <a:spAutoFit/>
        </a:bodyPr>
        <a:lstStyle/>
        <a:p>
          <a:pPr algn="l" rtl="1">
            <a:defRPr sz="1000"/>
          </a:pPr>
          <a:endParaRPr lang="en-US" sz="1200" b="0" i="0" strike="noStrike">
            <a:solidFill>
              <a:srgbClr val="000000"/>
            </a:solidFill>
            <a:latin typeface="Times New Roman"/>
            <a:cs typeface="Times New Roman"/>
          </a:endParaRPr>
        </a:p>
        <a:p>
          <a:pPr algn="l" rtl="1">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47" name="Text 1">
          <a:extLst>
            <a:ext uri="{FF2B5EF4-FFF2-40B4-BE49-F238E27FC236}">
              <a16:creationId xmlns:a16="http://schemas.microsoft.com/office/drawing/2014/main" id="{658E8CE8-D2F3-461C-9DF8-78C5EE6EC2D3}"/>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48" name="Text 1">
          <a:extLst>
            <a:ext uri="{FF2B5EF4-FFF2-40B4-BE49-F238E27FC236}">
              <a16:creationId xmlns:a16="http://schemas.microsoft.com/office/drawing/2014/main" id="{7515BB5E-17F4-4FDA-A202-BEE79899B087}"/>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49" name="Text 1">
          <a:extLst>
            <a:ext uri="{FF2B5EF4-FFF2-40B4-BE49-F238E27FC236}">
              <a16:creationId xmlns:a16="http://schemas.microsoft.com/office/drawing/2014/main" id="{C2B757CE-0B83-49A0-AAF1-52110A5E8B73}"/>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50" name="Text 1">
          <a:extLst>
            <a:ext uri="{FF2B5EF4-FFF2-40B4-BE49-F238E27FC236}">
              <a16:creationId xmlns:a16="http://schemas.microsoft.com/office/drawing/2014/main" id="{44CAE96A-2B3A-4DBD-B751-1254D6CCA38B}"/>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51" name="Text 1">
          <a:extLst>
            <a:ext uri="{FF2B5EF4-FFF2-40B4-BE49-F238E27FC236}">
              <a16:creationId xmlns:a16="http://schemas.microsoft.com/office/drawing/2014/main" id="{DC339E42-9D5B-49A4-858C-BCDED52B0E5A}"/>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52" name="Text 1">
          <a:extLst>
            <a:ext uri="{FF2B5EF4-FFF2-40B4-BE49-F238E27FC236}">
              <a16:creationId xmlns:a16="http://schemas.microsoft.com/office/drawing/2014/main" id="{A5CD6365-3F6E-4FAE-B9EE-0C9E3A9180EB}"/>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53" name="Text 1">
          <a:extLst>
            <a:ext uri="{FF2B5EF4-FFF2-40B4-BE49-F238E27FC236}">
              <a16:creationId xmlns:a16="http://schemas.microsoft.com/office/drawing/2014/main" id="{9000F0EE-7F1C-4BDB-BA4E-3597D8E01FB9}"/>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54" name="Text 1">
          <a:extLst>
            <a:ext uri="{FF2B5EF4-FFF2-40B4-BE49-F238E27FC236}">
              <a16:creationId xmlns:a16="http://schemas.microsoft.com/office/drawing/2014/main" id="{763BB7B8-BF57-41BF-AFCF-6C9D62DAF3D5}"/>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55" name="Text 1">
          <a:extLst>
            <a:ext uri="{FF2B5EF4-FFF2-40B4-BE49-F238E27FC236}">
              <a16:creationId xmlns:a16="http://schemas.microsoft.com/office/drawing/2014/main" id="{8D75FCE8-45C0-46CF-8D56-772C6E91919F}"/>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56" name="Text 1">
          <a:extLst>
            <a:ext uri="{FF2B5EF4-FFF2-40B4-BE49-F238E27FC236}">
              <a16:creationId xmlns:a16="http://schemas.microsoft.com/office/drawing/2014/main" id="{D94F4865-9614-43DE-8E4D-77248B4695D8}"/>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361950</xdr:colOff>
      <xdr:row>40</xdr:row>
      <xdr:rowOff>0</xdr:rowOff>
    </xdr:from>
    <xdr:ext cx="18531" cy="429348"/>
    <xdr:sp macro="" textlink="">
      <xdr:nvSpPr>
        <xdr:cNvPr id="57" name="Text 1">
          <a:extLst>
            <a:ext uri="{FF2B5EF4-FFF2-40B4-BE49-F238E27FC236}">
              <a16:creationId xmlns:a16="http://schemas.microsoft.com/office/drawing/2014/main" id="{93651782-64C7-432B-8B45-07397957F013}"/>
            </a:ext>
          </a:extLst>
        </xdr:cNvPr>
        <xdr:cNvSpPr txBox="1">
          <a:spLocks noChangeArrowheads="1"/>
        </xdr:cNvSpPr>
      </xdr:nvSpPr>
      <xdr:spPr bwMode="auto">
        <a:xfrm>
          <a:off x="361950" y="527050"/>
          <a:ext cx="18531" cy="429348"/>
        </a:xfrm>
        <a:prstGeom prst="rect">
          <a:avLst/>
        </a:prstGeom>
        <a:noFill/>
        <a:ln w="9525">
          <a:noFill/>
          <a:miter lim="800000"/>
          <a:headEnd/>
          <a:tailEnd/>
        </a:ln>
      </xdr:spPr>
      <xdr:txBody>
        <a:bodyPr wrap="none" lIns="18288" tIns="27432" rIns="0" bIns="0" anchor="t" upright="1">
          <a:spAutoFit/>
        </a:bodyPr>
        <a:lstStyle/>
        <a:p>
          <a:pPr algn="l" rtl="1">
            <a:defRPr sz="1000"/>
          </a:pPr>
          <a:endParaRPr lang="en-US" sz="1200" b="0" i="0" strike="noStrike">
            <a:solidFill>
              <a:srgbClr val="000000"/>
            </a:solidFill>
            <a:latin typeface="Times New Roman"/>
            <a:cs typeface="Times New Roman"/>
          </a:endParaRPr>
        </a:p>
        <a:p>
          <a:pPr algn="l" rtl="1">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361950</xdr:colOff>
      <xdr:row>40</xdr:row>
      <xdr:rowOff>0</xdr:rowOff>
    </xdr:from>
    <xdr:ext cx="18531" cy="429348"/>
    <xdr:sp macro="" textlink="">
      <xdr:nvSpPr>
        <xdr:cNvPr id="58" name="Text 1">
          <a:extLst>
            <a:ext uri="{FF2B5EF4-FFF2-40B4-BE49-F238E27FC236}">
              <a16:creationId xmlns:a16="http://schemas.microsoft.com/office/drawing/2014/main" id="{7F9CACD6-8912-47C0-8843-65583CB07FE5}"/>
            </a:ext>
          </a:extLst>
        </xdr:cNvPr>
        <xdr:cNvSpPr txBox="1">
          <a:spLocks noChangeArrowheads="1"/>
        </xdr:cNvSpPr>
      </xdr:nvSpPr>
      <xdr:spPr bwMode="auto">
        <a:xfrm>
          <a:off x="361950" y="527050"/>
          <a:ext cx="18531" cy="429348"/>
        </a:xfrm>
        <a:prstGeom prst="rect">
          <a:avLst/>
        </a:prstGeom>
        <a:noFill/>
        <a:ln w="9525">
          <a:noFill/>
          <a:miter lim="800000"/>
          <a:headEnd/>
          <a:tailEnd/>
        </a:ln>
      </xdr:spPr>
      <xdr:txBody>
        <a:bodyPr wrap="none" lIns="18288" tIns="27432" rIns="0" bIns="0" anchor="t" upright="1">
          <a:spAutoFit/>
        </a:bodyPr>
        <a:lstStyle/>
        <a:p>
          <a:pPr algn="l" rtl="1">
            <a:defRPr sz="1000"/>
          </a:pPr>
          <a:endParaRPr lang="en-US" sz="1200" b="0" i="0" strike="noStrike">
            <a:solidFill>
              <a:srgbClr val="000000"/>
            </a:solidFill>
            <a:latin typeface="Times New Roman"/>
            <a:cs typeface="Times New Roman"/>
          </a:endParaRPr>
        </a:p>
        <a:p>
          <a:pPr algn="l" rtl="1">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361950</xdr:colOff>
      <xdr:row>40</xdr:row>
      <xdr:rowOff>0</xdr:rowOff>
    </xdr:from>
    <xdr:ext cx="18531" cy="429348"/>
    <xdr:sp macro="" textlink="">
      <xdr:nvSpPr>
        <xdr:cNvPr id="59" name="Text 1">
          <a:extLst>
            <a:ext uri="{FF2B5EF4-FFF2-40B4-BE49-F238E27FC236}">
              <a16:creationId xmlns:a16="http://schemas.microsoft.com/office/drawing/2014/main" id="{4125DC92-7E84-4FDE-8FBC-685940FE92F0}"/>
            </a:ext>
          </a:extLst>
        </xdr:cNvPr>
        <xdr:cNvSpPr txBox="1">
          <a:spLocks noChangeArrowheads="1"/>
        </xdr:cNvSpPr>
      </xdr:nvSpPr>
      <xdr:spPr bwMode="auto">
        <a:xfrm>
          <a:off x="361950" y="527050"/>
          <a:ext cx="18531" cy="429348"/>
        </a:xfrm>
        <a:prstGeom prst="rect">
          <a:avLst/>
        </a:prstGeom>
        <a:noFill/>
        <a:ln w="9525">
          <a:noFill/>
          <a:miter lim="800000"/>
          <a:headEnd/>
          <a:tailEnd/>
        </a:ln>
      </xdr:spPr>
      <xdr:txBody>
        <a:bodyPr wrap="none" lIns="18288" tIns="27432" rIns="0" bIns="0" anchor="t" upright="1">
          <a:spAutoFit/>
        </a:bodyPr>
        <a:lstStyle/>
        <a:p>
          <a:pPr algn="l" rtl="1">
            <a:defRPr sz="1000"/>
          </a:pPr>
          <a:endParaRPr lang="en-US" sz="1200" b="0" i="0" strike="noStrike">
            <a:solidFill>
              <a:srgbClr val="000000"/>
            </a:solidFill>
            <a:latin typeface="Times New Roman"/>
            <a:cs typeface="Times New Roman"/>
          </a:endParaRPr>
        </a:p>
        <a:p>
          <a:pPr algn="l" rtl="1">
            <a:defRPr sz="1000"/>
          </a:pPr>
          <a:endParaRPr lang="en-US" sz="1200" b="0" i="0" strike="noStrike">
            <a:solidFill>
              <a:srgbClr val="000000"/>
            </a:solidFill>
            <a:latin typeface="Times New Roman"/>
            <a:cs typeface="Times New Roman"/>
          </a:endParaRPr>
        </a:p>
      </xdr:txBody>
    </xdr:sp>
    <xdr:clientData/>
  </xdr:oneCellAnchor>
  <xdr:twoCellAnchor editAs="oneCell">
    <xdr:from>
      <xdr:col>1</xdr:col>
      <xdr:colOff>2628900</xdr:colOff>
      <xdr:row>1</xdr:row>
      <xdr:rowOff>95250</xdr:rowOff>
    </xdr:from>
    <xdr:to>
      <xdr:col>1</xdr:col>
      <xdr:colOff>2628900</xdr:colOff>
      <xdr:row>5</xdr:row>
      <xdr:rowOff>177800</xdr:rowOff>
    </xdr:to>
    <xdr:pic>
      <xdr:nvPicPr>
        <xdr:cNvPr id="60" name="Picture 59">
          <a:extLst>
            <a:ext uri="{FF2B5EF4-FFF2-40B4-BE49-F238E27FC236}">
              <a16:creationId xmlns:a16="http://schemas.microsoft.com/office/drawing/2014/main" id="{35B93C9E-84BE-4B8F-BAE0-698E320362A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238500" y="2794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158001</xdr:colOff>
      <xdr:row>1</xdr:row>
      <xdr:rowOff>28575</xdr:rowOff>
    </xdr:from>
    <xdr:to>
      <xdr:col>1</xdr:col>
      <xdr:colOff>460374</xdr:colOff>
      <xdr:row>5</xdr:row>
      <xdr:rowOff>111125</xdr:rowOff>
    </xdr:to>
    <xdr:pic>
      <xdr:nvPicPr>
        <xdr:cNvPr id="61" name="Picture 60">
          <a:extLst>
            <a:ext uri="{FF2B5EF4-FFF2-40B4-BE49-F238E27FC236}">
              <a16:creationId xmlns:a16="http://schemas.microsoft.com/office/drawing/2014/main" id="{8E17C7A4-8395-4BC1-B20D-43CB59B5B99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8001" y="212725"/>
          <a:ext cx="670673"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Calibri"/>
        <a:ea typeface=""/>
        <a:cs typeface=""/>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tileRect/>
        </a:gradFill>
        <a:gradFill>
          <a:gsLst>
            <a:gs pos="0">
              <a:schemeClr val="phClr">
                <a:shade val="51000"/>
              </a:schemeClr>
            </a:gs>
            <a:gs pos="80000">
              <a:schemeClr val="phClr">
                <a:shade val="93000"/>
              </a:schemeClr>
            </a:gs>
            <a:gs pos="100000">
              <a:schemeClr val="phClr">
                <a:shade val="94000"/>
              </a:schemeClr>
            </a:gs>
          </a:gsLst>
          <a:lin ang="16200000" scaled="0"/>
          <a:tileRect/>
        </a:gradFill>
      </a:fillStyleLst>
      <a:lnStyleLst>
        <a:ln w="9525" cap="flat" cmpd="sng" algn="ctr">
          <a:prstDash val="solid"/>
        </a:ln>
        <a:ln w="25400" cap="flat" cmpd="sng" algn="ctr">
          <a:prstDash val="solid"/>
        </a:ln>
        <a:ln w="38100" cap="flat" cmpd="sng" algn="ctr">
          <a:prstDash val="solid"/>
        </a:ln>
      </a:lnStyleLst>
      <a:effectStyleLst>
        <a:effectStyle>
          <a:effectLst/>
        </a:effectStyle>
        <a:effectStyle>
          <a:effectLst/>
        </a:effectStyle>
        <a:effectStyle>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fillToRect l="50000" t="-80000" r="50000" b="180000"/>
          </a:path>
          <a:tileRect/>
        </a:gradFill>
        <a:gradFill>
          <a:gsLst>
            <a:gs pos="0">
              <a:schemeClr val="phClr">
                <a:tint val="80000"/>
              </a:schemeClr>
            </a:gs>
            <a:gs pos="100000">
              <a:schemeClr val="phClr">
                <a:shade val="3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XFD10"/>
  <sheetViews>
    <sheetView showGridLines="0" tabSelected="1" zoomScale="99" workbookViewId="0">
      <selection activeCell="H9" sqref="H9"/>
    </sheetView>
  </sheetViews>
  <sheetFormatPr defaultRowHeight="14.5" x14ac:dyDescent="0.35"/>
  <cols>
    <col min="2" max="2" width="28.453125" customWidth="1"/>
    <col min="3" max="3" width="16.7265625" bestFit="1" customWidth="1"/>
    <col min="4" max="4" width="14.7265625" customWidth="1"/>
    <col min="5" max="5" width="12.81640625" bestFit="1" customWidth="1"/>
    <col min="10" max="10" width="11.54296875" bestFit="1" customWidth="1"/>
    <col min="11" max="11" width="13.453125" bestFit="1" customWidth="1"/>
  </cols>
  <sheetData>
    <row r="5" spans="1:5 16384:16384" ht="18.5" x14ac:dyDescent="0.45">
      <c r="A5" s="38"/>
      <c r="B5" s="152" t="s">
        <v>148</v>
      </c>
      <c r="C5" s="153" t="s">
        <v>155</v>
      </c>
      <c r="D5" s="153"/>
      <c r="E5" s="153"/>
    </row>
    <row r="6" spans="1:5 16384:16384" x14ac:dyDescent="0.35">
      <c r="A6" s="38" t="s">
        <v>153</v>
      </c>
      <c r="B6" s="38" t="s">
        <v>149</v>
      </c>
      <c r="C6" s="38" t="s">
        <v>150</v>
      </c>
      <c r="D6" s="38" t="s">
        <v>151</v>
      </c>
      <c r="E6" s="38" t="s">
        <v>152</v>
      </c>
    </row>
    <row r="7" spans="1:5 16384:16384" x14ac:dyDescent="0.35">
      <c r="A7" s="154">
        <v>1</v>
      </c>
      <c r="B7" s="38" t="s">
        <v>154</v>
      </c>
      <c r="C7" s="155">
        <f>'New Web Designer'!F82</f>
        <v>934910</v>
      </c>
      <c r="D7" s="155">
        <f>Altitude!E18</f>
        <v>4434000</v>
      </c>
      <c r="E7" s="155">
        <f>'Intercare(kaium)'!F20</f>
        <v>2514000</v>
      </c>
    </row>
    <row r="8" spans="1:5 16384:16384" x14ac:dyDescent="0.35">
      <c r="A8" s="38"/>
      <c r="B8" s="157" t="s">
        <v>125</v>
      </c>
      <c r="C8" s="156">
        <f>C7*1.18</f>
        <v>1103193.8</v>
      </c>
      <c r="D8" s="156">
        <f>D7*1.18</f>
        <v>5232120</v>
      </c>
      <c r="E8" s="156">
        <f>E7*1.18</f>
        <v>2966520</v>
      </c>
      <c r="XFD8" s="151"/>
    </row>
    <row r="10" spans="1:5 16384:16384" x14ac:dyDescent="0.35">
      <c r="C10" s="112" t="s">
        <v>156</v>
      </c>
    </row>
  </sheetData>
  <mergeCells count="1">
    <mergeCell ref="C5:E5"/>
  </mergeCells>
  <pageMargins left="0.31" right="0.12" top="0.75" bottom="0.75" header="0.3" footer="0.3"/>
  <pageSetup orientation="portrait"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8"/>
  <sheetViews>
    <sheetView showGridLines="0" topLeftCell="A26" zoomScale="69" zoomScaleNormal="100" workbookViewId="0">
      <selection activeCell="B86" sqref="B86:D86"/>
    </sheetView>
  </sheetViews>
  <sheetFormatPr defaultColWidth="9.1796875" defaultRowHeight="14.5" x14ac:dyDescent="0.35"/>
  <cols>
    <col min="1" max="1" width="5.26953125" style="1" customWidth="1"/>
    <col min="2" max="2" width="69.7265625" style="2" customWidth="1"/>
    <col min="3" max="3" width="6.453125" style="3" customWidth="1"/>
    <col min="4" max="4" width="7.26953125" style="40" customWidth="1"/>
    <col min="5" max="5" width="13" style="4" customWidth="1"/>
    <col min="6" max="6" width="15.1796875" style="4" customWidth="1"/>
    <col min="7" max="7" width="19.81640625" style="5" customWidth="1"/>
    <col min="8" max="8" width="68.26953125" style="5" customWidth="1"/>
    <col min="9" max="16384" width="9.1796875" style="5"/>
  </cols>
  <sheetData>
    <row r="1" spans="1:12" customFormat="1" x14ac:dyDescent="0.35"/>
    <row r="2" spans="1:12" customFormat="1" ht="15.5" x14ac:dyDescent="0.35">
      <c r="A2" s="116"/>
      <c r="B2" s="116"/>
      <c r="C2" s="116"/>
      <c r="D2" s="116"/>
      <c r="E2" s="116"/>
      <c r="F2" s="116"/>
      <c r="G2" s="116"/>
    </row>
    <row r="3" spans="1:12" customFormat="1" ht="15.5" x14ac:dyDescent="0.35">
      <c r="A3" s="117" t="s">
        <v>23</v>
      </c>
      <c r="B3" s="117"/>
      <c r="C3" s="117"/>
      <c r="D3" s="117"/>
      <c r="E3" s="117"/>
      <c r="F3" s="117"/>
      <c r="G3" s="117"/>
    </row>
    <row r="4" spans="1:12" customFormat="1" ht="15.5" x14ac:dyDescent="0.35">
      <c r="A4" s="118" t="s">
        <v>24</v>
      </c>
      <c r="B4" s="118"/>
      <c r="C4" s="118"/>
      <c r="D4" s="118"/>
      <c r="E4" s="118"/>
      <c r="F4" s="118"/>
      <c r="G4" s="118"/>
    </row>
    <row r="5" spans="1:12" customFormat="1" ht="24" customHeight="1" x14ac:dyDescent="0.35">
      <c r="A5" s="119"/>
      <c r="B5" s="119"/>
      <c r="C5" s="119"/>
      <c r="D5" s="119"/>
      <c r="E5" s="119"/>
      <c r="F5" s="119"/>
      <c r="G5" s="119"/>
    </row>
    <row r="6" spans="1:12" customFormat="1" ht="15" x14ac:dyDescent="0.35">
      <c r="A6" s="71" t="s">
        <v>40</v>
      </c>
      <c r="B6" s="120"/>
      <c r="C6" s="120"/>
      <c r="D6" s="120"/>
      <c r="E6" s="120"/>
      <c r="F6" s="120"/>
      <c r="G6" s="120"/>
    </row>
    <row r="7" spans="1:12" customFormat="1" ht="15.5" x14ac:dyDescent="0.35">
      <c r="A7" s="113" t="s">
        <v>41</v>
      </c>
      <c r="B7" s="113"/>
      <c r="C7" s="114"/>
      <c r="D7" s="115"/>
      <c r="E7" s="114"/>
      <c r="F7" s="114"/>
      <c r="G7" s="114" t="s">
        <v>85</v>
      </c>
    </row>
    <row r="8" spans="1:12" customFormat="1" ht="15.5" x14ac:dyDescent="0.35">
      <c r="A8" s="75" t="s">
        <v>25</v>
      </c>
      <c r="B8" s="75"/>
      <c r="C8" s="12"/>
      <c r="D8" s="70"/>
      <c r="F8" s="12"/>
      <c r="G8" s="70"/>
    </row>
    <row r="9" spans="1:12" s="6" customFormat="1" x14ac:dyDescent="0.35">
      <c r="A9" s="76" t="s">
        <v>26</v>
      </c>
      <c r="B9" s="76"/>
      <c r="C9" s="76"/>
      <c r="D9" s="76"/>
      <c r="E9" s="76"/>
      <c r="F9" s="76"/>
      <c r="G9" s="76"/>
    </row>
    <row r="10" spans="1:12" x14ac:dyDescent="0.35">
      <c r="A10" s="13" t="s">
        <v>1</v>
      </c>
      <c r="B10" s="13" t="s">
        <v>2</v>
      </c>
      <c r="C10" s="13" t="s">
        <v>3</v>
      </c>
      <c r="D10" s="13" t="s">
        <v>4</v>
      </c>
      <c r="E10" s="13" t="s">
        <v>30</v>
      </c>
      <c r="F10" s="13" t="s">
        <v>0</v>
      </c>
      <c r="G10" s="21" t="s">
        <v>5</v>
      </c>
    </row>
    <row r="11" spans="1:12" x14ac:dyDescent="0.35">
      <c r="A11" s="13" t="s">
        <v>6</v>
      </c>
      <c r="B11" s="15" t="s">
        <v>7</v>
      </c>
      <c r="C11" s="13"/>
      <c r="D11" s="13"/>
      <c r="E11" s="13"/>
      <c r="F11" s="13"/>
      <c r="G11" s="26"/>
    </row>
    <row r="12" spans="1:12" ht="58" x14ac:dyDescent="0.35">
      <c r="A12" s="30">
        <v>1</v>
      </c>
      <c r="B12" s="10" t="s">
        <v>64</v>
      </c>
      <c r="C12" s="9" t="s">
        <v>8</v>
      </c>
      <c r="D12" s="9">
        <v>95</v>
      </c>
      <c r="E12" s="7">
        <v>270</v>
      </c>
      <c r="F12" s="7">
        <f t="shared" ref="F12:F16" si="0">D12*E12</f>
        <v>25650</v>
      </c>
      <c r="G12" s="26"/>
    </row>
    <row r="13" spans="1:12" ht="58" x14ac:dyDescent="0.35">
      <c r="A13" s="30">
        <v>2</v>
      </c>
      <c r="B13" s="10" t="s">
        <v>68</v>
      </c>
      <c r="C13" s="9" t="s">
        <v>58</v>
      </c>
      <c r="D13" s="9">
        <v>62</v>
      </c>
      <c r="E13" s="7">
        <v>270</v>
      </c>
      <c r="F13" s="7">
        <f t="shared" si="0"/>
        <v>16740</v>
      </c>
      <c r="G13" s="26"/>
    </row>
    <row r="14" spans="1:12" s="6" customFormat="1" ht="19.5" customHeight="1" x14ac:dyDescent="0.35">
      <c r="A14" s="14">
        <v>3</v>
      </c>
      <c r="B14" s="10" t="s">
        <v>42</v>
      </c>
      <c r="C14" s="9" t="s">
        <v>9</v>
      </c>
      <c r="D14" s="9">
        <v>1</v>
      </c>
      <c r="E14" s="7">
        <v>20000</v>
      </c>
      <c r="F14" s="7">
        <f t="shared" si="0"/>
        <v>20000</v>
      </c>
      <c r="G14" s="25"/>
      <c r="H14" s="28"/>
      <c r="I14" s="5"/>
      <c r="K14" s="5"/>
      <c r="L14" s="5"/>
    </row>
    <row r="15" spans="1:12" s="6" customFormat="1" ht="29" x14ac:dyDescent="0.35">
      <c r="A15" s="14">
        <v>4</v>
      </c>
      <c r="B15" s="11" t="s">
        <v>43</v>
      </c>
      <c r="C15" s="9" t="s">
        <v>9</v>
      </c>
      <c r="D15" s="9">
        <v>1</v>
      </c>
      <c r="E15" s="7">
        <v>15000</v>
      </c>
      <c r="F15" s="7">
        <f t="shared" si="0"/>
        <v>15000</v>
      </c>
      <c r="G15" s="25"/>
      <c r="I15" s="5"/>
      <c r="K15" s="5"/>
      <c r="L15" s="5"/>
    </row>
    <row r="16" spans="1:12" s="6" customFormat="1" x14ac:dyDescent="0.35">
      <c r="A16" s="14">
        <v>5</v>
      </c>
      <c r="B16" s="11" t="s">
        <v>52</v>
      </c>
      <c r="C16" s="9" t="s">
        <v>54</v>
      </c>
      <c r="D16" s="9">
        <v>1</v>
      </c>
      <c r="E16" s="7">
        <v>20000</v>
      </c>
      <c r="F16" s="7">
        <f t="shared" si="0"/>
        <v>20000</v>
      </c>
      <c r="G16" s="25"/>
      <c r="I16" s="5"/>
      <c r="K16" s="5"/>
      <c r="L16" s="5"/>
    </row>
    <row r="17" spans="1:12" s="6" customFormat="1" x14ac:dyDescent="0.35">
      <c r="A17" s="14">
        <v>6</v>
      </c>
      <c r="B17" s="11" t="s">
        <v>53</v>
      </c>
      <c r="C17" s="9" t="s">
        <v>54</v>
      </c>
      <c r="D17" s="9" t="s">
        <v>66</v>
      </c>
      <c r="E17" s="7">
        <v>27500</v>
      </c>
      <c r="F17" s="7"/>
      <c r="G17" s="25"/>
      <c r="I17" s="5"/>
      <c r="K17" s="5"/>
      <c r="L17" s="5"/>
    </row>
    <row r="18" spans="1:12" s="6" customFormat="1" x14ac:dyDescent="0.35">
      <c r="A18" s="16"/>
      <c r="B18" s="17" t="s">
        <v>29</v>
      </c>
      <c r="C18" s="18"/>
      <c r="D18" s="18"/>
      <c r="E18" s="19"/>
      <c r="F18" s="20">
        <f>SUM(F12:F17)</f>
        <v>97390</v>
      </c>
      <c r="G18" s="27"/>
    </row>
    <row r="20" spans="1:12" x14ac:dyDescent="0.35">
      <c r="A20" s="77" t="s">
        <v>27</v>
      </c>
      <c r="B20" s="78"/>
      <c r="C20" s="78"/>
      <c r="D20" s="78"/>
      <c r="E20" s="78"/>
      <c r="F20" s="78"/>
      <c r="G20" s="79"/>
    </row>
    <row r="21" spans="1:12" x14ac:dyDescent="0.35">
      <c r="A21" s="13" t="s">
        <v>1</v>
      </c>
      <c r="B21" s="13" t="s">
        <v>2</v>
      </c>
      <c r="C21" s="13" t="s">
        <v>3</v>
      </c>
      <c r="D21" s="13" t="s">
        <v>4</v>
      </c>
      <c r="E21" s="13" t="s">
        <v>30</v>
      </c>
      <c r="F21" s="13" t="s">
        <v>0</v>
      </c>
      <c r="G21" s="24" t="s">
        <v>5</v>
      </c>
    </row>
    <row r="22" spans="1:12" x14ac:dyDescent="0.35">
      <c r="A22" s="13"/>
      <c r="B22" s="13"/>
      <c r="C22" s="13"/>
      <c r="D22" s="13"/>
      <c r="E22" s="13"/>
      <c r="F22" s="13"/>
      <c r="G22" s="24"/>
    </row>
    <row r="23" spans="1:12" ht="43.5" x14ac:dyDescent="0.35">
      <c r="A23" s="30">
        <v>1</v>
      </c>
      <c r="B23" s="44" t="s">
        <v>69</v>
      </c>
      <c r="C23" s="29" t="s">
        <v>58</v>
      </c>
      <c r="D23" s="29">
        <v>120</v>
      </c>
      <c r="E23" s="45">
        <v>1320</v>
      </c>
      <c r="F23" s="7">
        <f>D23*E23</f>
        <v>158400</v>
      </c>
      <c r="G23" s="24"/>
    </row>
    <row r="24" spans="1:12" ht="43.5" x14ac:dyDescent="0.35">
      <c r="A24" s="30">
        <v>2</v>
      </c>
      <c r="B24" s="44" t="s">
        <v>70</v>
      </c>
      <c r="C24" s="29" t="s">
        <v>58</v>
      </c>
      <c r="D24" s="29" t="s">
        <v>66</v>
      </c>
      <c r="E24" s="45">
        <v>1620</v>
      </c>
      <c r="F24" s="7"/>
      <c r="G24" s="24"/>
    </row>
    <row r="25" spans="1:12" ht="348" x14ac:dyDescent="0.35">
      <c r="A25" s="30">
        <v>3</v>
      </c>
      <c r="B25" s="31" t="s">
        <v>32</v>
      </c>
      <c r="C25" s="29" t="s">
        <v>8</v>
      </c>
      <c r="D25" s="30">
        <v>250</v>
      </c>
      <c r="E25" s="45">
        <v>390</v>
      </c>
      <c r="F25" s="7">
        <f>D25*E25</f>
        <v>97500</v>
      </c>
      <c r="G25" s="24"/>
    </row>
    <row r="26" spans="1:12" ht="101.5" x14ac:dyDescent="0.35">
      <c r="A26" s="30">
        <v>4</v>
      </c>
      <c r="B26" s="8" t="s">
        <v>31</v>
      </c>
      <c r="C26" s="29" t="s">
        <v>9</v>
      </c>
      <c r="D26" s="30">
        <v>1</v>
      </c>
      <c r="E26" s="45">
        <v>25000</v>
      </c>
      <c r="F26" s="7">
        <f t="shared" ref="F26:F32" si="1">D26*E26</f>
        <v>25000</v>
      </c>
      <c r="G26" s="24"/>
    </row>
    <row r="27" spans="1:12" ht="101.5" x14ac:dyDescent="0.35">
      <c r="A27" s="30">
        <v>5</v>
      </c>
      <c r="B27" s="8" t="s">
        <v>60</v>
      </c>
      <c r="C27" s="29" t="s">
        <v>9</v>
      </c>
      <c r="D27" s="30">
        <v>1</v>
      </c>
      <c r="E27" s="45">
        <v>15000</v>
      </c>
      <c r="F27" s="7">
        <f t="shared" si="1"/>
        <v>15000</v>
      </c>
      <c r="G27" s="24"/>
    </row>
    <row r="28" spans="1:12" ht="58" x14ac:dyDescent="0.35">
      <c r="A28" s="30">
        <v>6</v>
      </c>
      <c r="B28" s="8" t="s">
        <v>57</v>
      </c>
      <c r="C28" s="29" t="s">
        <v>8</v>
      </c>
      <c r="D28" s="30">
        <v>210</v>
      </c>
      <c r="E28" s="45">
        <v>55</v>
      </c>
      <c r="F28" s="7">
        <f t="shared" si="1"/>
        <v>11550</v>
      </c>
      <c r="G28" s="24"/>
    </row>
    <row r="29" spans="1:12" ht="43.5" x14ac:dyDescent="0.35">
      <c r="A29" s="30">
        <v>7</v>
      </c>
      <c r="B29" s="10" t="s">
        <v>65</v>
      </c>
      <c r="C29" s="9" t="s">
        <v>11</v>
      </c>
      <c r="D29" s="9">
        <v>65</v>
      </c>
      <c r="E29" s="45">
        <v>745</v>
      </c>
      <c r="F29" s="7">
        <f t="shared" si="1"/>
        <v>48425</v>
      </c>
      <c r="G29" s="23"/>
    </row>
    <row r="30" spans="1:12" x14ac:dyDescent="0.35">
      <c r="A30" s="30">
        <v>8</v>
      </c>
      <c r="B30" s="10" t="s">
        <v>63</v>
      </c>
      <c r="C30" s="9" t="s">
        <v>11</v>
      </c>
      <c r="D30" s="9">
        <v>12</v>
      </c>
      <c r="E30" s="45">
        <v>1100</v>
      </c>
      <c r="F30" s="7">
        <f t="shared" si="1"/>
        <v>13200</v>
      </c>
      <c r="G30" s="23"/>
    </row>
    <row r="31" spans="1:12" ht="261" x14ac:dyDescent="0.35">
      <c r="A31" s="30">
        <v>9</v>
      </c>
      <c r="B31" s="39" t="s">
        <v>50</v>
      </c>
      <c r="C31" s="9" t="s">
        <v>48</v>
      </c>
      <c r="D31" s="9">
        <v>1</v>
      </c>
      <c r="E31" s="45">
        <v>25000</v>
      </c>
      <c r="F31" s="7">
        <f t="shared" si="1"/>
        <v>25000</v>
      </c>
      <c r="G31" s="38"/>
    </row>
    <row r="32" spans="1:12" ht="165.5" customHeight="1" x14ac:dyDescent="0.35">
      <c r="A32" s="30">
        <v>10</v>
      </c>
      <c r="B32" s="39" t="s">
        <v>51</v>
      </c>
      <c r="C32" s="9" t="s">
        <v>48</v>
      </c>
      <c r="D32" s="9">
        <v>2</v>
      </c>
      <c r="E32" s="45">
        <v>9600</v>
      </c>
      <c r="F32" s="7">
        <f t="shared" si="1"/>
        <v>19200</v>
      </c>
      <c r="G32" s="23"/>
    </row>
    <row r="33" spans="1:7" ht="119" customHeight="1" x14ac:dyDescent="0.35">
      <c r="A33" s="30">
        <v>11</v>
      </c>
      <c r="B33" s="37" t="s">
        <v>59</v>
      </c>
      <c r="C33" s="9" t="s">
        <v>48</v>
      </c>
      <c r="D33" s="9">
        <v>1</v>
      </c>
      <c r="E33" s="45">
        <v>25000</v>
      </c>
      <c r="F33" s="7">
        <f>E33*D33</f>
        <v>25000</v>
      </c>
      <c r="G33" s="23"/>
    </row>
    <row r="34" spans="1:7" ht="127" customHeight="1" x14ac:dyDescent="0.35">
      <c r="A34" s="30">
        <v>12</v>
      </c>
      <c r="B34" s="37" t="s">
        <v>61</v>
      </c>
      <c r="C34" s="9" t="s">
        <v>8</v>
      </c>
      <c r="D34" s="41">
        <f>90+19.8+94.5</f>
        <v>204.3</v>
      </c>
      <c r="E34" s="45">
        <v>300</v>
      </c>
      <c r="F34" s="7">
        <f>D34*E34</f>
        <v>61290</v>
      </c>
      <c r="G34" s="38"/>
    </row>
    <row r="35" spans="1:7" ht="85.5" customHeight="1" x14ac:dyDescent="0.35">
      <c r="A35" s="30">
        <v>13</v>
      </c>
      <c r="B35" s="37" t="s">
        <v>56</v>
      </c>
      <c r="C35" s="9" t="s">
        <v>58</v>
      </c>
      <c r="D35" s="41">
        <v>275</v>
      </c>
      <c r="E35" s="45">
        <v>140</v>
      </c>
      <c r="F35" s="7">
        <f>D35*E35</f>
        <v>38500</v>
      </c>
      <c r="G35" s="38"/>
    </row>
    <row r="36" spans="1:7" x14ac:dyDescent="0.35">
      <c r="A36" s="14"/>
      <c r="B36" s="17" t="s">
        <v>28</v>
      </c>
      <c r="C36" s="18"/>
      <c r="D36" s="18"/>
      <c r="E36" s="42"/>
      <c r="F36" s="54">
        <f>SUM(F23:F35)</f>
        <v>538065</v>
      </c>
      <c r="G36" s="23"/>
    </row>
    <row r="37" spans="1:7" x14ac:dyDescent="0.35">
      <c r="E37" s="43"/>
      <c r="F37" s="43"/>
      <c r="G37" s="22"/>
    </row>
    <row r="38" spans="1:7" x14ac:dyDescent="0.35">
      <c r="A38" s="81" t="s">
        <v>80</v>
      </c>
      <c r="B38" s="81"/>
      <c r="C38" s="81"/>
      <c r="D38" s="81"/>
      <c r="E38" s="81"/>
      <c r="F38" s="81"/>
    </row>
    <row r="39" spans="1:7" x14ac:dyDescent="0.35">
      <c r="A39" s="82" t="s">
        <v>33</v>
      </c>
      <c r="B39" s="82" t="s">
        <v>34</v>
      </c>
      <c r="C39" s="82" t="s">
        <v>35</v>
      </c>
      <c r="D39" s="83" t="s">
        <v>36</v>
      </c>
      <c r="E39" s="83" t="s">
        <v>37</v>
      </c>
      <c r="F39" s="80" t="s">
        <v>38</v>
      </c>
    </row>
    <row r="40" spans="1:7" x14ac:dyDescent="0.35">
      <c r="A40" s="82"/>
      <c r="B40" s="82"/>
      <c r="C40" s="82"/>
      <c r="D40" s="83"/>
      <c r="E40" s="83"/>
      <c r="F40" s="80"/>
    </row>
    <row r="41" spans="1:7" x14ac:dyDescent="0.35">
      <c r="A41" s="48"/>
      <c r="B41" s="52"/>
      <c r="C41" s="50"/>
      <c r="D41" s="53"/>
      <c r="E41" s="55" t="s">
        <v>30</v>
      </c>
      <c r="F41" s="56"/>
    </row>
    <row r="42" spans="1:7" x14ac:dyDescent="0.35">
      <c r="A42" s="50" t="s">
        <v>15</v>
      </c>
      <c r="B42" s="57" t="s">
        <v>71</v>
      </c>
      <c r="C42" s="58"/>
      <c r="D42" s="58"/>
      <c r="E42" s="59"/>
      <c r="F42" s="60"/>
    </row>
    <row r="43" spans="1:7" x14ac:dyDescent="0.35">
      <c r="A43" s="50" t="s">
        <v>6</v>
      </c>
      <c r="B43" s="52" t="s">
        <v>72</v>
      </c>
      <c r="C43" s="50" t="s">
        <v>13</v>
      </c>
      <c r="D43" s="53">
        <v>8</v>
      </c>
      <c r="E43" s="66">
        <v>350</v>
      </c>
      <c r="F43" s="66">
        <f>D43*E43</f>
        <v>2800</v>
      </c>
    </row>
    <row r="44" spans="1:7" ht="29" x14ac:dyDescent="0.35">
      <c r="A44" s="50" t="s">
        <v>10</v>
      </c>
      <c r="B44" s="52" t="s">
        <v>73</v>
      </c>
      <c r="C44" s="50" t="s">
        <v>13</v>
      </c>
      <c r="D44" s="53">
        <v>3</v>
      </c>
      <c r="E44" s="69">
        <v>2800</v>
      </c>
      <c r="F44" s="66">
        <f>D44*E44</f>
        <v>8400</v>
      </c>
    </row>
    <row r="45" spans="1:7" ht="29" x14ac:dyDescent="0.35">
      <c r="A45" s="50" t="s">
        <v>12</v>
      </c>
      <c r="B45" s="52" t="s">
        <v>74</v>
      </c>
      <c r="C45" s="50" t="s">
        <v>13</v>
      </c>
      <c r="D45" s="53">
        <v>2</v>
      </c>
      <c r="E45" s="66">
        <v>4595</v>
      </c>
      <c r="F45" s="66">
        <f>D45*E45</f>
        <v>9190</v>
      </c>
    </row>
    <row r="46" spans="1:7" x14ac:dyDescent="0.35">
      <c r="A46" s="50"/>
      <c r="B46" s="52"/>
      <c r="C46" s="50"/>
      <c r="D46" s="53"/>
      <c r="E46" s="66"/>
      <c r="F46" s="66"/>
    </row>
    <row r="47" spans="1:7" x14ac:dyDescent="0.35">
      <c r="A47" s="50"/>
      <c r="B47" s="52"/>
      <c r="C47" s="50"/>
      <c r="D47" s="53"/>
      <c r="E47" s="66"/>
      <c r="F47" s="66"/>
    </row>
    <row r="48" spans="1:7" x14ac:dyDescent="0.35">
      <c r="A48" s="61"/>
      <c r="B48" s="62" t="s">
        <v>39</v>
      </c>
      <c r="C48" s="61"/>
      <c r="D48" s="61"/>
      <c r="E48" s="61"/>
      <c r="F48" s="67">
        <f>SUM(F43:F47)</f>
        <v>20390</v>
      </c>
    </row>
    <row r="49" spans="1:6" x14ac:dyDescent="0.35">
      <c r="A49" s="50"/>
      <c r="B49" s="52"/>
      <c r="C49" s="50"/>
      <c r="D49" s="53"/>
      <c r="E49" s="66"/>
      <c r="F49" s="66"/>
    </row>
    <row r="50" spans="1:6" x14ac:dyDescent="0.35">
      <c r="A50" s="50" t="s">
        <v>16</v>
      </c>
      <c r="B50" s="57" t="s">
        <v>81</v>
      </c>
      <c r="C50" s="58"/>
      <c r="D50" s="58"/>
      <c r="E50" s="66"/>
      <c r="F50" s="66"/>
    </row>
    <row r="51" spans="1:6" ht="29" x14ac:dyDescent="0.35">
      <c r="A51" s="50" t="s">
        <v>6</v>
      </c>
      <c r="B51" s="52" t="s">
        <v>75</v>
      </c>
      <c r="C51" s="50" t="s">
        <v>17</v>
      </c>
      <c r="D51" s="53">
        <v>200</v>
      </c>
      <c r="E51" s="66">
        <v>225</v>
      </c>
      <c r="F51" s="66">
        <f>D51*E51</f>
        <v>45000</v>
      </c>
    </row>
    <row r="52" spans="1:6" ht="29" x14ac:dyDescent="0.35">
      <c r="A52" s="50" t="s">
        <v>10</v>
      </c>
      <c r="B52" s="52" t="s">
        <v>76</v>
      </c>
      <c r="C52" s="50" t="s">
        <v>17</v>
      </c>
      <c r="D52" s="53">
        <v>100</v>
      </c>
      <c r="E52" s="66">
        <v>295</v>
      </c>
      <c r="F52" s="66">
        <f>D52*E52</f>
        <v>29500</v>
      </c>
    </row>
    <row r="53" spans="1:6" ht="29" x14ac:dyDescent="0.35">
      <c r="A53" s="50" t="s">
        <v>12</v>
      </c>
      <c r="B53" s="52" t="s">
        <v>77</v>
      </c>
      <c r="C53" s="50" t="s">
        <v>17</v>
      </c>
      <c r="D53" s="53">
        <v>40</v>
      </c>
      <c r="E53" s="66">
        <v>375</v>
      </c>
      <c r="F53" s="66">
        <f>D53*E53</f>
        <v>15000</v>
      </c>
    </row>
    <row r="54" spans="1:6" x14ac:dyDescent="0.35">
      <c r="A54" s="50"/>
      <c r="B54" s="52"/>
      <c r="C54" s="50"/>
      <c r="D54" s="53"/>
      <c r="E54" s="66"/>
      <c r="F54" s="66"/>
    </row>
    <row r="55" spans="1:6" x14ac:dyDescent="0.35">
      <c r="A55" s="61"/>
      <c r="B55" s="62" t="s">
        <v>39</v>
      </c>
      <c r="C55" s="61"/>
      <c r="D55" s="61"/>
      <c r="E55" s="61"/>
      <c r="F55" s="67">
        <f>SUM(F51:F54)</f>
        <v>89500</v>
      </c>
    </row>
    <row r="56" spans="1:6" x14ac:dyDescent="0.35">
      <c r="A56" s="50"/>
      <c r="B56" s="52"/>
      <c r="C56" s="50"/>
      <c r="D56" s="53"/>
      <c r="E56" s="66"/>
      <c r="F56" s="66"/>
    </row>
    <row r="57" spans="1:6" x14ac:dyDescent="0.35">
      <c r="A57" s="50"/>
      <c r="B57" s="52"/>
      <c r="C57" s="50"/>
      <c r="D57" s="53"/>
      <c r="E57" s="66"/>
      <c r="F57" s="66"/>
    </row>
    <row r="58" spans="1:6" x14ac:dyDescent="0.35">
      <c r="A58" s="50" t="s">
        <v>18</v>
      </c>
      <c r="B58" s="57" t="s">
        <v>21</v>
      </c>
      <c r="C58" s="58"/>
      <c r="D58" s="58"/>
      <c r="E58" s="66"/>
      <c r="F58" s="66"/>
    </row>
    <row r="59" spans="1:6" ht="43.5" x14ac:dyDescent="0.35">
      <c r="A59" s="48" t="s">
        <v>14</v>
      </c>
      <c r="B59" s="51" t="s">
        <v>22</v>
      </c>
      <c r="C59" s="50" t="s">
        <v>13</v>
      </c>
      <c r="D59" s="48">
        <v>12</v>
      </c>
      <c r="E59" s="66">
        <v>625</v>
      </c>
      <c r="F59" s="66">
        <f>D59*E59</f>
        <v>7500</v>
      </c>
    </row>
    <row r="60" spans="1:6" x14ac:dyDescent="0.35">
      <c r="A60" s="61"/>
      <c r="B60" s="62" t="s">
        <v>39</v>
      </c>
      <c r="C60" s="61"/>
      <c r="D60" s="61"/>
      <c r="E60" s="61"/>
      <c r="F60" s="67">
        <f>SUM(F59:F59)</f>
        <v>7500</v>
      </c>
    </row>
    <row r="61" spans="1:6" x14ac:dyDescent="0.35">
      <c r="A61" s="48"/>
      <c r="B61" s="48"/>
      <c r="C61" s="48"/>
      <c r="D61" s="48"/>
      <c r="E61" s="66"/>
      <c r="F61" s="66"/>
    </row>
    <row r="62" spans="1:6" x14ac:dyDescent="0.35">
      <c r="A62" s="48" t="s">
        <v>19</v>
      </c>
      <c r="B62" s="51" t="s">
        <v>78</v>
      </c>
      <c r="C62" s="48" t="s">
        <v>54</v>
      </c>
      <c r="D62" s="48">
        <v>1</v>
      </c>
      <c r="E62" s="66">
        <v>540</v>
      </c>
      <c r="F62" s="66">
        <f>D62*E62</f>
        <v>540</v>
      </c>
    </row>
    <row r="63" spans="1:6" x14ac:dyDescent="0.35">
      <c r="A63" s="48" t="s">
        <v>20</v>
      </c>
      <c r="B63" s="51" t="s">
        <v>79</v>
      </c>
      <c r="C63" s="48" t="s">
        <v>54</v>
      </c>
      <c r="D63" s="48">
        <v>1</v>
      </c>
      <c r="E63" s="66">
        <v>4025</v>
      </c>
      <c r="F63" s="66">
        <f>D63*E63</f>
        <v>4025</v>
      </c>
    </row>
    <row r="64" spans="1:6" x14ac:dyDescent="0.35">
      <c r="A64" s="48"/>
      <c r="B64" s="48"/>
      <c r="C64" s="48"/>
      <c r="D64" s="48"/>
      <c r="E64" s="66"/>
      <c r="F64" s="66"/>
    </row>
    <row r="65" spans="1:7" x14ac:dyDescent="0.35">
      <c r="A65" s="61"/>
      <c r="B65" s="62" t="s">
        <v>39</v>
      </c>
      <c r="C65" s="61"/>
      <c r="D65" s="61"/>
      <c r="E65" s="61"/>
      <c r="F65" s="67">
        <f>SUM(F62:F64)</f>
        <v>4565</v>
      </c>
    </row>
    <row r="66" spans="1:7" x14ac:dyDescent="0.35">
      <c r="A66" s="48"/>
      <c r="B66" s="48"/>
      <c r="C66" s="48"/>
      <c r="D66" s="48"/>
      <c r="E66" s="66"/>
      <c r="F66" s="66"/>
    </row>
    <row r="67" spans="1:7" x14ac:dyDescent="0.35">
      <c r="A67" s="48" t="s">
        <v>82</v>
      </c>
      <c r="B67" s="49" t="s">
        <v>83</v>
      </c>
      <c r="C67" s="50"/>
      <c r="D67" s="48"/>
      <c r="E67" s="66"/>
      <c r="F67" s="66"/>
    </row>
    <row r="68" spans="1:7" x14ac:dyDescent="0.35">
      <c r="A68" s="48" t="s">
        <v>6</v>
      </c>
      <c r="B68" s="51" t="s">
        <v>84</v>
      </c>
      <c r="C68" s="50" t="s">
        <v>9</v>
      </c>
      <c r="D68" s="48">
        <v>5</v>
      </c>
      <c r="E68" s="66">
        <v>5500</v>
      </c>
      <c r="F68" s="66">
        <f>D68*E68</f>
        <v>27500</v>
      </c>
    </row>
    <row r="69" spans="1:7" x14ac:dyDescent="0.35">
      <c r="A69" s="50"/>
      <c r="B69" s="52"/>
      <c r="C69" s="50"/>
      <c r="D69" s="53"/>
      <c r="E69" s="66"/>
      <c r="F69" s="66"/>
    </row>
    <row r="70" spans="1:7" x14ac:dyDescent="0.35">
      <c r="A70" s="61"/>
      <c r="B70" s="17" t="s">
        <v>120</v>
      </c>
      <c r="C70" s="18"/>
      <c r="D70" s="18"/>
      <c r="E70" s="42"/>
      <c r="F70" s="54">
        <f>F60+F55+F48+F65+F68</f>
        <v>149455</v>
      </c>
    </row>
    <row r="71" spans="1:7" x14ac:dyDescent="0.35">
      <c r="A71" s="63"/>
      <c r="B71" s="63"/>
      <c r="C71" s="63"/>
      <c r="D71" s="63"/>
      <c r="E71" s="64"/>
      <c r="F71" s="65"/>
    </row>
    <row r="72" spans="1:7" x14ac:dyDescent="0.35">
      <c r="A72" s="84" t="s">
        <v>49</v>
      </c>
      <c r="B72" s="84"/>
      <c r="C72" s="84"/>
      <c r="D72" s="84"/>
      <c r="E72" s="84"/>
      <c r="F72" s="84"/>
      <c r="G72" s="84"/>
    </row>
    <row r="73" spans="1:7" x14ac:dyDescent="0.35">
      <c r="A73" s="73" t="s">
        <v>44</v>
      </c>
      <c r="B73" s="73" t="s">
        <v>2</v>
      </c>
      <c r="C73" s="73" t="s">
        <v>3</v>
      </c>
      <c r="D73" s="73" t="s">
        <v>45</v>
      </c>
      <c r="E73" s="73" t="s">
        <v>46</v>
      </c>
      <c r="F73" s="73" t="s">
        <v>0</v>
      </c>
      <c r="G73" s="34" t="s">
        <v>47</v>
      </c>
    </row>
    <row r="74" spans="1:7" ht="29" x14ac:dyDescent="0.35">
      <c r="A74" s="32">
        <v>1</v>
      </c>
      <c r="B74" s="33" t="s">
        <v>55</v>
      </c>
      <c r="C74" s="32" t="s">
        <v>9</v>
      </c>
      <c r="D74" s="32">
        <v>1</v>
      </c>
      <c r="E74" s="66">
        <v>45000</v>
      </c>
      <c r="F74" s="66">
        <f>D74*E74</f>
        <v>45000</v>
      </c>
      <c r="G74" s="35"/>
    </row>
    <row r="75" spans="1:7" x14ac:dyDescent="0.35">
      <c r="A75" s="32"/>
      <c r="B75" s="17" t="s">
        <v>121</v>
      </c>
      <c r="C75" s="18"/>
      <c r="D75" s="18"/>
      <c r="E75" s="42"/>
      <c r="F75" s="54">
        <f>SUM(F74:F74)</f>
        <v>45000</v>
      </c>
      <c r="G75" s="33"/>
    </row>
    <row r="77" spans="1:7" x14ac:dyDescent="0.35">
      <c r="A77" s="84" t="s">
        <v>90</v>
      </c>
      <c r="B77" s="84"/>
      <c r="C77" s="84"/>
      <c r="D77" s="84"/>
      <c r="E77" s="84"/>
      <c r="F77" s="84"/>
      <c r="G77" s="84"/>
    </row>
    <row r="78" spans="1:7" x14ac:dyDescent="0.35">
      <c r="A78" s="73" t="s">
        <v>44</v>
      </c>
      <c r="B78" s="73" t="s">
        <v>2</v>
      </c>
      <c r="C78" s="73" t="s">
        <v>3</v>
      </c>
      <c r="D78" s="73" t="s">
        <v>45</v>
      </c>
      <c r="E78" s="73" t="s">
        <v>46</v>
      </c>
      <c r="F78" s="73" t="s">
        <v>0</v>
      </c>
      <c r="G78" s="34" t="s">
        <v>47</v>
      </c>
    </row>
    <row r="79" spans="1:7" x14ac:dyDescent="0.35">
      <c r="A79" s="32">
        <v>1</v>
      </c>
      <c r="B79" s="33" t="s">
        <v>89</v>
      </c>
      <c r="C79" s="32" t="s">
        <v>9</v>
      </c>
      <c r="D79" s="32">
        <v>1</v>
      </c>
      <c r="E79" s="66">
        <v>105000</v>
      </c>
      <c r="F79" s="66">
        <f>D79*E79</f>
        <v>105000</v>
      </c>
      <c r="G79" s="35"/>
    </row>
    <row r="80" spans="1:7" x14ac:dyDescent="0.35">
      <c r="A80" s="32"/>
      <c r="B80" s="17" t="s">
        <v>122</v>
      </c>
      <c r="C80" s="18"/>
      <c r="D80" s="18"/>
      <c r="E80" s="42"/>
      <c r="F80" s="54">
        <f>SUM(F79:F79)</f>
        <v>105000</v>
      </c>
      <c r="G80" s="33"/>
    </row>
    <row r="81" spans="1:7" x14ac:dyDescent="0.35">
      <c r="A81" s="32"/>
      <c r="B81" s="36"/>
      <c r="C81" s="32"/>
      <c r="D81" s="32"/>
      <c r="E81" s="66"/>
      <c r="F81" s="68"/>
      <c r="G81" s="33"/>
    </row>
    <row r="82" spans="1:7" ht="21" x14ac:dyDescent="0.5">
      <c r="A82" s="32"/>
      <c r="B82" s="121" t="s">
        <v>123</v>
      </c>
      <c r="C82" s="122"/>
      <c r="D82" s="122"/>
      <c r="E82" s="123"/>
      <c r="F82" s="123">
        <f>F80+F75+F70+F36+F18</f>
        <v>934910</v>
      </c>
      <c r="G82" s="33"/>
    </row>
    <row r="83" spans="1:7" ht="21" x14ac:dyDescent="0.5">
      <c r="A83" s="32"/>
      <c r="B83" s="121" t="s">
        <v>124</v>
      </c>
      <c r="C83" s="122"/>
      <c r="D83" s="122"/>
      <c r="E83" s="123"/>
      <c r="F83" s="124">
        <f>F82*1.18</f>
        <v>1103193.8</v>
      </c>
      <c r="G83" s="33"/>
    </row>
    <row r="84" spans="1:7" ht="15.5" x14ac:dyDescent="0.35">
      <c r="B84" s="72" t="s">
        <v>62</v>
      </c>
    </row>
    <row r="85" spans="1:7" x14ac:dyDescent="0.35">
      <c r="B85" s="46" t="s">
        <v>67</v>
      </c>
      <c r="C85" s="47"/>
      <c r="D85" s="47"/>
    </row>
    <row r="86" spans="1:7" x14ac:dyDescent="0.35">
      <c r="B86" s="74" t="s">
        <v>87</v>
      </c>
      <c r="C86" s="74"/>
      <c r="D86" s="74"/>
    </row>
    <row r="87" spans="1:7" x14ac:dyDescent="0.35">
      <c r="B87" s="74" t="s">
        <v>86</v>
      </c>
      <c r="C87" s="74"/>
      <c r="D87" s="74"/>
    </row>
    <row r="88" spans="1:7" x14ac:dyDescent="0.35">
      <c r="B88" t="s">
        <v>88</v>
      </c>
      <c r="C88" s="47"/>
      <c r="D88" s="47"/>
    </row>
  </sheetData>
  <mergeCells count="20">
    <mergeCell ref="B86:D86"/>
    <mergeCell ref="B87:D87"/>
    <mergeCell ref="A72:G72"/>
    <mergeCell ref="A77:G77"/>
    <mergeCell ref="A7:B7"/>
    <mergeCell ref="A8:B8"/>
    <mergeCell ref="A2:G2"/>
    <mergeCell ref="A3:G3"/>
    <mergeCell ref="A4:G4"/>
    <mergeCell ref="A5:G5"/>
    <mergeCell ref="B6:G6"/>
    <mergeCell ref="A9:G9"/>
    <mergeCell ref="A20:G20"/>
    <mergeCell ref="A38:F38"/>
    <mergeCell ref="A39:A40"/>
    <mergeCell ref="B39:B40"/>
    <mergeCell ref="C39:C40"/>
    <mergeCell ref="D39:D40"/>
    <mergeCell ref="E39:E40"/>
    <mergeCell ref="F39:F40"/>
  </mergeCells>
  <pageMargins left="0.11811023622047245" right="0.23622047244094491" top="0.23622047244094491" bottom="0.74803149606299213" header="0.19685039370078741" footer="0.51181102362204722"/>
  <pageSetup paperSize="9" scale="76"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9"/>
  <sheetViews>
    <sheetView topLeftCell="A3" zoomScale="72" workbookViewId="0">
      <selection activeCell="D7" sqref="D7:D16"/>
    </sheetView>
  </sheetViews>
  <sheetFormatPr defaultRowHeight="14.5" x14ac:dyDescent="0.35"/>
  <cols>
    <col min="2" max="2" width="16.36328125" customWidth="1"/>
    <col min="3" max="3" width="30.453125" customWidth="1"/>
    <col min="4" max="4" width="57" customWidth="1"/>
    <col min="5" max="5" width="16.26953125" customWidth="1"/>
  </cols>
  <sheetData>
    <row r="2" spans="2:5" ht="15" thickBot="1" x14ac:dyDescent="0.4"/>
    <row r="3" spans="2:5" ht="15" thickBot="1" x14ac:dyDescent="0.4">
      <c r="B3" s="147" t="s">
        <v>126</v>
      </c>
      <c r="C3" s="148"/>
      <c r="D3" s="148"/>
      <c r="E3" s="149"/>
    </row>
    <row r="4" spans="2:5" ht="15" thickBot="1" x14ac:dyDescent="0.4">
      <c r="B4" s="128" t="s">
        <v>127</v>
      </c>
      <c r="C4" s="129" t="s">
        <v>128</v>
      </c>
      <c r="D4" s="129" t="s">
        <v>129</v>
      </c>
      <c r="E4" s="130" t="s">
        <v>0</v>
      </c>
    </row>
    <row r="5" spans="2:5" ht="72.5" x14ac:dyDescent="0.35">
      <c r="B5" s="131">
        <v>1</v>
      </c>
      <c r="C5" s="132" t="s">
        <v>130</v>
      </c>
      <c r="D5" s="133" t="s">
        <v>131</v>
      </c>
      <c r="E5" s="134">
        <v>195000</v>
      </c>
    </row>
    <row r="6" spans="2:5" x14ac:dyDescent="0.35">
      <c r="B6" s="135">
        <v>2</v>
      </c>
      <c r="C6" s="136" t="s">
        <v>132</v>
      </c>
      <c r="D6" s="136" t="s">
        <v>133</v>
      </c>
      <c r="E6" s="137">
        <v>75000</v>
      </c>
    </row>
    <row r="7" spans="2:5" x14ac:dyDescent="0.35">
      <c r="B7" s="135">
        <v>3</v>
      </c>
      <c r="C7" s="136" t="s">
        <v>134</v>
      </c>
      <c r="D7" s="146" t="s">
        <v>135</v>
      </c>
      <c r="E7" s="137">
        <v>650000</v>
      </c>
    </row>
    <row r="8" spans="2:5" x14ac:dyDescent="0.35">
      <c r="B8" s="135">
        <v>4</v>
      </c>
      <c r="C8" s="136" t="s">
        <v>136</v>
      </c>
      <c r="D8" s="146"/>
      <c r="E8" s="137">
        <v>2250000</v>
      </c>
    </row>
    <row r="9" spans="2:5" x14ac:dyDescent="0.35">
      <c r="B9" s="135">
        <v>5</v>
      </c>
      <c r="C9" s="136" t="s">
        <v>137</v>
      </c>
      <c r="D9" s="146"/>
      <c r="E9" s="137">
        <v>225000</v>
      </c>
    </row>
    <row r="10" spans="2:5" x14ac:dyDescent="0.35">
      <c r="B10" s="135">
        <v>6</v>
      </c>
      <c r="C10" s="136" t="s">
        <v>138</v>
      </c>
      <c r="D10" s="146"/>
      <c r="E10" s="137">
        <v>85000</v>
      </c>
    </row>
    <row r="11" spans="2:5" x14ac:dyDescent="0.35">
      <c r="B11" s="135">
        <v>7</v>
      </c>
      <c r="C11" s="136" t="s">
        <v>139</v>
      </c>
      <c r="D11" s="146"/>
      <c r="E11" s="137">
        <v>76500</v>
      </c>
    </row>
    <row r="12" spans="2:5" ht="29" x14ac:dyDescent="0.35">
      <c r="B12" s="135">
        <v>8</v>
      </c>
      <c r="C12" s="138" t="s">
        <v>140</v>
      </c>
      <c r="D12" s="146"/>
      <c r="E12" s="137">
        <v>85000</v>
      </c>
    </row>
    <row r="13" spans="2:5" x14ac:dyDescent="0.35">
      <c r="B13" s="135">
        <v>9</v>
      </c>
      <c r="C13" s="136" t="s">
        <v>141</v>
      </c>
      <c r="D13" s="146"/>
      <c r="E13" s="137">
        <v>72500</v>
      </c>
    </row>
    <row r="14" spans="2:5" x14ac:dyDescent="0.35">
      <c r="B14" s="135">
        <v>10</v>
      </c>
      <c r="C14" s="136" t="s">
        <v>142</v>
      </c>
      <c r="D14" s="146"/>
      <c r="E14" s="137">
        <v>45000</v>
      </c>
    </row>
    <row r="15" spans="2:5" x14ac:dyDescent="0.35">
      <c r="B15" s="135">
        <v>11</v>
      </c>
      <c r="C15" s="138" t="s">
        <v>143</v>
      </c>
      <c r="D15" s="146"/>
      <c r="E15" s="137">
        <v>150000</v>
      </c>
    </row>
    <row r="16" spans="2:5" x14ac:dyDescent="0.35">
      <c r="B16" s="135">
        <v>12</v>
      </c>
      <c r="C16" s="136" t="s">
        <v>144</v>
      </c>
      <c r="D16" s="146"/>
      <c r="E16" s="137">
        <v>500000</v>
      </c>
    </row>
    <row r="17" spans="2:5" ht="15" thickBot="1" x14ac:dyDescent="0.4">
      <c r="B17" s="139"/>
      <c r="C17" s="140" t="s">
        <v>145</v>
      </c>
      <c r="D17" s="140"/>
      <c r="E17" s="141">
        <v>25000</v>
      </c>
    </row>
    <row r="18" spans="2:5" ht="16" thickBot="1" x14ac:dyDescent="0.4">
      <c r="B18" s="142"/>
      <c r="C18" s="143" t="s">
        <v>146</v>
      </c>
      <c r="D18" s="144"/>
      <c r="E18" s="145">
        <v>4434000</v>
      </c>
    </row>
    <row r="19" spans="2:5" ht="16" thickBot="1" x14ac:dyDescent="0.4">
      <c r="B19" s="142"/>
      <c r="C19" s="143" t="s">
        <v>147</v>
      </c>
      <c r="D19" s="144"/>
      <c r="E19" s="150">
        <f>E18*1.18</f>
        <v>5232120</v>
      </c>
    </row>
  </sheetData>
  <mergeCells count="2">
    <mergeCell ref="D7:D16"/>
    <mergeCell ref="B3:E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topLeftCell="A12" workbookViewId="0">
      <selection activeCell="C31" sqref="C31"/>
    </sheetView>
  </sheetViews>
  <sheetFormatPr defaultColWidth="8.90625" defaultRowHeight="14.5" x14ac:dyDescent="0.35"/>
  <cols>
    <col min="1" max="1" width="8.90625" style="88"/>
    <col min="2" max="2" width="41.1796875" style="85" customWidth="1"/>
    <col min="3" max="4" width="8.90625" style="87"/>
    <col min="5" max="5" width="11.36328125" style="87" customWidth="1"/>
    <col min="6" max="6" width="19.54296875" style="86" customWidth="1"/>
    <col min="7" max="16384" width="8.90625" style="85"/>
  </cols>
  <sheetData>
    <row r="1" spans="1:6" ht="46" x14ac:dyDescent="0.35">
      <c r="A1" s="111" t="s">
        <v>119</v>
      </c>
      <c r="B1" s="111"/>
      <c r="C1" s="111"/>
      <c r="D1" s="111"/>
      <c r="E1" s="111"/>
      <c r="F1" s="111"/>
    </row>
    <row r="2" spans="1:6" ht="19.25" customHeight="1" thickBot="1" x14ac:dyDescent="0.4">
      <c r="A2" s="110" t="s">
        <v>118</v>
      </c>
      <c r="B2" s="110"/>
      <c r="C2" s="110"/>
      <c r="D2" s="110"/>
      <c r="E2" s="110"/>
      <c r="F2" s="110"/>
    </row>
    <row r="3" spans="1:6" ht="15" thickTop="1" x14ac:dyDescent="0.35">
      <c r="A3" s="109"/>
      <c r="B3" s="109"/>
      <c r="C3" s="109"/>
      <c r="D3" s="109"/>
      <c r="E3" s="109"/>
      <c r="F3" s="109"/>
    </row>
    <row r="4" spans="1:6" x14ac:dyDescent="0.35">
      <c r="B4" s="88"/>
      <c r="C4" s="88"/>
      <c r="D4" s="88"/>
      <c r="E4" s="88"/>
      <c r="F4" s="108" t="s">
        <v>117</v>
      </c>
    </row>
    <row r="5" spans="1:6" x14ac:dyDescent="0.35">
      <c r="A5" s="107" t="s">
        <v>116</v>
      </c>
    </row>
    <row r="7" spans="1:6" x14ac:dyDescent="0.35">
      <c r="A7" s="106" t="s">
        <v>115</v>
      </c>
      <c r="B7" s="105" t="s">
        <v>114</v>
      </c>
      <c r="C7" s="104" t="s">
        <v>113</v>
      </c>
      <c r="D7" s="104" t="s">
        <v>4</v>
      </c>
      <c r="E7" s="103" t="s">
        <v>112</v>
      </c>
      <c r="F7" s="102" t="s">
        <v>0</v>
      </c>
    </row>
    <row r="8" spans="1:6" x14ac:dyDescent="0.35">
      <c r="A8" s="94">
        <v>1</v>
      </c>
      <c r="B8" s="101" t="s">
        <v>111</v>
      </c>
      <c r="C8" s="94" t="s">
        <v>101</v>
      </c>
      <c r="D8" s="94">
        <v>200</v>
      </c>
      <c r="E8" s="94">
        <v>9000</v>
      </c>
      <c r="F8" s="97">
        <f>D8*E8</f>
        <v>1800000</v>
      </c>
    </row>
    <row r="9" spans="1:6" x14ac:dyDescent="0.35">
      <c r="A9" s="94">
        <v>2</v>
      </c>
      <c r="B9" s="100" t="s">
        <v>110</v>
      </c>
      <c r="C9" s="94" t="s">
        <v>101</v>
      </c>
      <c r="D9" s="94">
        <v>200</v>
      </c>
      <c r="E9" s="94">
        <v>950</v>
      </c>
      <c r="F9" s="97">
        <f>D9*E9</f>
        <v>190000</v>
      </c>
    </row>
    <row r="10" spans="1:6" x14ac:dyDescent="0.35">
      <c r="A10" s="94">
        <v>3</v>
      </c>
      <c r="B10" s="99" t="s">
        <v>109</v>
      </c>
      <c r="C10" s="94" t="s">
        <v>54</v>
      </c>
      <c r="D10" s="94">
        <v>1</v>
      </c>
      <c r="E10" s="94">
        <v>35000</v>
      </c>
      <c r="F10" s="97">
        <f>D10*E10</f>
        <v>35000</v>
      </c>
    </row>
    <row r="11" spans="1:6" x14ac:dyDescent="0.35">
      <c r="A11" s="94">
        <v>4</v>
      </c>
      <c r="B11" s="98" t="s">
        <v>108</v>
      </c>
      <c r="C11" s="94" t="s">
        <v>54</v>
      </c>
      <c r="D11" s="94">
        <v>1</v>
      </c>
      <c r="E11" s="94">
        <v>45000</v>
      </c>
      <c r="F11" s="97">
        <f>D11*E11</f>
        <v>45000</v>
      </c>
    </row>
    <row r="12" spans="1:6" x14ac:dyDescent="0.35">
      <c r="A12" s="94">
        <v>5</v>
      </c>
      <c r="B12" s="98" t="s">
        <v>107</v>
      </c>
      <c r="C12" s="94" t="s">
        <v>13</v>
      </c>
      <c r="D12" s="94">
        <v>3</v>
      </c>
      <c r="E12" s="94">
        <v>38000</v>
      </c>
      <c r="F12" s="97">
        <f>D12*E12</f>
        <v>114000</v>
      </c>
    </row>
    <row r="13" spans="1:6" x14ac:dyDescent="0.35">
      <c r="A13" s="94">
        <v>6</v>
      </c>
      <c r="B13" s="98" t="s">
        <v>106</v>
      </c>
      <c r="C13" s="94" t="s">
        <v>54</v>
      </c>
      <c r="D13" s="94">
        <v>1</v>
      </c>
      <c r="E13" s="94">
        <v>75000</v>
      </c>
      <c r="F13" s="97">
        <f>D13*E13</f>
        <v>75000</v>
      </c>
    </row>
    <row r="14" spans="1:6" x14ac:dyDescent="0.35">
      <c r="A14" s="94">
        <v>7</v>
      </c>
      <c r="B14" s="98" t="s">
        <v>105</v>
      </c>
      <c r="C14" s="94" t="s">
        <v>54</v>
      </c>
      <c r="D14" s="94">
        <v>1</v>
      </c>
      <c r="E14" s="94">
        <v>55000</v>
      </c>
      <c r="F14" s="97">
        <f>D14*E14</f>
        <v>55000</v>
      </c>
    </row>
    <row r="15" spans="1:6" x14ac:dyDescent="0.35">
      <c r="A15" s="94">
        <v>8</v>
      </c>
      <c r="B15" s="98" t="s">
        <v>104</v>
      </c>
      <c r="C15" s="94" t="s">
        <v>54</v>
      </c>
      <c r="D15" s="94">
        <v>1</v>
      </c>
      <c r="E15" s="94">
        <v>75000</v>
      </c>
      <c r="F15" s="97">
        <f>D15*E15</f>
        <v>75000</v>
      </c>
    </row>
    <row r="16" spans="1:6" x14ac:dyDescent="0.35">
      <c r="A16" s="94">
        <v>9</v>
      </c>
      <c r="B16" s="98" t="s">
        <v>103</v>
      </c>
      <c r="C16" s="94" t="s">
        <v>13</v>
      </c>
      <c r="D16" s="94">
        <v>1</v>
      </c>
      <c r="E16" s="94">
        <v>35000</v>
      </c>
      <c r="F16" s="97">
        <f>D16*E16</f>
        <v>35000</v>
      </c>
    </row>
    <row r="17" spans="1:6" x14ac:dyDescent="0.35">
      <c r="A17" s="94">
        <v>10</v>
      </c>
      <c r="B17" s="98" t="s">
        <v>102</v>
      </c>
      <c r="C17" s="94" t="s">
        <v>101</v>
      </c>
      <c r="D17" s="94">
        <v>200</v>
      </c>
      <c r="E17" s="94">
        <v>450</v>
      </c>
      <c r="F17" s="97">
        <f>D17*E17</f>
        <v>90000</v>
      </c>
    </row>
    <row r="18" spans="1:6" x14ac:dyDescent="0.35">
      <c r="A18" s="94"/>
      <c r="B18" s="98"/>
      <c r="C18" s="94"/>
      <c r="D18" s="94"/>
      <c r="E18" s="94"/>
      <c r="F18" s="97"/>
    </row>
    <row r="19" spans="1:6" x14ac:dyDescent="0.35">
      <c r="A19" s="94"/>
      <c r="B19" s="96"/>
      <c r="C19" s="92"/>
      <c r="D19" s="92"/>
      <c r="E19" s="92"/>
      <c r="F19" s="95"/>
    </row>
    <row r="20" spans="1:6" x14ac:dyDescent="0.35">
      <c r="A20" s="94"/>
      <c r="B20" s="93" t="s">
        <v>100</v>
      </c>
      <c r="C20" s="92"/>
      <c r="D20" s="92"/>
      <c r="E20" s="92"/>
      <c r="F20" s="91">
        <f>SUM(F8:F19)</f>
        <v>2514000</v>
      </c>
    </row>
    <row r="21" spans="1:6" x14ac:dyDescent="0.35">
      <c r="A21" s="94"/>
      <c r="B21" s="125" t="s">
        <v>125</v>
      </c>
      <c r="C21" s="126"/>
      <c r="D21" s="126"/>
      <c r="E21" s="126"/>
      <c r="F21" s="127">
        <f>F20*1.18</f>
        <v>2966520</v>
      </c>
    </row>
    <row r="24" spans="1:6" x14ac:dyDescent="0.35">
      <c r="B24" s="90" t="s">
        <v>99</v>
      </c>
    </row>
    <row r="25" spans="1:6" x14ac:dyDescent="0.35">
      <c r="B25" s="89" t="s">
        <v>98</v>
      </c>
    </row>
    <row r="26" spans="1:6" x14ac:dyDescent="0.35">
      <c r="B26" s="89" t="s">
        <v>97</v>
      </c>
    </row>
    <row r="27" spans="1:6" x14ac:dyDescent="0.35">
      <c r="B27" s="89" t="s">
        <v>96</v>
      </c>
    </row>
    <row r="28" spans="1:6" x14ac:dyDescent="0.35">
      <c r="B28" s="89" t="s">
        <v>95</v>
      </c>
    </row>
    <row r="29" spans="1:6" x14ac:dyDescent="0.35">
      <c r="B29" s="85" t="s">
        <v>94</v>
      </c>
    </row>
    <row r="30" spans="1:6" x14ac:dyDescent="0.35">
      <c r="B30" s="85" t="s">
        <v>93</v>
      </c>
    </row>
    <row r="31" spans="1:6" x14ac:dyDescent="0.35">
      <c r="B31" s="85" t="s">
        <v>92</v>
      </c>
    </row>
    <row r="32" spans="1:6" x14ac:dyDescent="0.35">
      <c r="B32" s="85" t="s">
        <v>91</v>
      </c>
    </row>
  </sheetData>
  <mergeCells count="3">
    <mergeCell ref="A2:F2"/>
    <mergeCell ref="A1:F1"/>
    <mergeCell ref="A3:F3"/>
  </mergeCells>
  <pageMargins left="0.2" right="0.2" top="0.25" bottom="0.75" header="0.3" footer="0.3"/>
  <pageSetup paperSize="9" scale="90" orientation="portrait" verticalDpi="1200" r:id="rId1"/>
</worksheet>
</file>

<file path=docProps/app.xml><?xml version="1.0" encoding="utf-8"?>
<Properties xmlns="http://schemas.openxmlformats.org/officeDocument/2006/extended-properties" xmlns:vt="http://schemas.openxmlformats.org/officeDocument/2006/docPropsVTypes">
  <Template/>
  <TotalTime>321</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Summary</vt:lpstr>
      <vt:lpstr>New Web Designer</vt:lpstr>
      <vt:lpstr>Altitude</vt:lpstr>
      <vt:lpstr>Intercare(kaium)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NDWPL</dc:creator>
  <dc:description/>
  <cp:lastModifiedBy>Mrunal Joshi</cp:lastModifiedBy>
  <cp:revision>12</cp:revision>
  <cp:lastPrinted>2024-09-04T11:28:27Z</cp:lastPrinted>
  <dcterms:created xsi:type="dcterms:W3CDTF">2006-09-16T00:00:00Z</dcterms:created>
  <dcterms:modified xsi:type="dcterms:W3CDTF">2024-09-13T04:58:48Z</dcterms:modified>
  <dc:language>en-IN</dc:language>
</cp:coreProperties>
</file>