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500"/>
  </bookViews>
  <sheets>
    <sheet name="Price Comparison" sheetId="1" r:id="rId1"/>
    <sheet name="BOQ Price Bid" sheetId="2" r:id="rId2"/>
  </sheets>
  <definedNames>
    <definedName name="_xlnm._FilterDatabase" localSheetId="1" hidden="1">'BOQ Price Bid'!$B$12:$AB$217</definedName>
  </definedNames>
  <calcPr calcId="162913"/>
</workbook>
</file>

<file path=xl/calcChain.xml><?xml version="1.0" encoding="utf-8"?>
<calcChain xmlns="http://schemas.openxmlformats.org/spreadsheetml/2006/main">
  <c r="I13" i="1" l="1"/>
  <c r="E13" i="1"/>
  <c r="I12" i="1"/>
  <c r="E12" i="1"/>
  <c r="M11" i="1"/>
  <c r="I11" i="1"/>
  <c r="E11" i="1"/>
  <c r="M9" i="1"/>
  <c r="M8" i="1"/>
  <c r="M7" i="1"/>
  <c r="M6" i="1"/>
  <c r="M5" i="1"/>
  <c r="M4" i="1"/>
  <c r="M3" i="1"/>
  <c r="I9" i="1"/>
  <c r="I8" i="1"/>
  <c r="I7" i="1"/>
  <c r="I6" i="1"/>
  <c r="I5" i="1"/>
  <c r="I4" i="1"/>
  <c r="I3" i="1"/>
  <c r="E9" i="1"/>
  <c r="E8" i="1"/>
  <c r="E7" i="1"/>
  <c r="E6" i="1"/>
  <c r="E5" i="1"/>
  <c r="E4" i="1"/>
  <c r="E3" i="1"/>
  <c r="AD1" i="2"/>
  <c r="V1" i="2"/>
  <c r="N1" i="2"/>
  <c r="I10" i="1" l="1"/>
  <c r="E10" i="1"/>
  <c r="M10" i="1"/>
  <c r="X217" i="2"/>
  <c r="X216" i="2"/>
  <c r="X215" i="2"/>
  <c r="X214" i="2"/>
  <c r="X213" i="2"/>
  <c r="X212" i="2"/>
  <c r="X211" i="2"/>
  <c r="X209" i="2"/>
  <c r="X208" i="2"/>
  <c r="X206" i="2"/>
  <c r="X205" i="2"/>
  <c r="X203" i="2"/>
  <c r="X201" i="2"/>
  <c r="X200" i="2"/>
  <c r="X199" i="2"/>
  <c r="X198" i="2"/>
  <c r="X196" i="2"/>
  <c r="X195" i="2"/>
  <c r="X194" i="2"/>
  <c r="X191" i="2"/>
  <c r="X190" i="2"/>
  <c r="X188" i="2"/>
  <c r="X187" i="2"/>
  <c r="X186" i="2"/>
  <c r="X185" i="2"/>
  <c r="X184" i="2"/>
  <c r="X181" i="2"/>
  <c r="X180" i="2"/>
  <c r="X179" i="2"/>
  <c r="X178" i="2"/>
  <c r="X177" i="2"/>
  <c r="X176" i="2"/>
  <c r="X175" i="2"/>
  <c r="X172" i="2"/>
  <c r="X171" i="2"/>
  <c r="X167" i="2"/>
  <c r="X166" i="2"/>
  <c r="X165" i="2"/>
  <c r="X161" i="2"/>
  <c r="X160" i="2"/>
  <c r="X159" i="2"/>
  <c r="X158" i="2"/>
  <c r="X156" i="2"/>
  <c r="X155" i="2"/>
  <c r="X153" i="2"/>
  <c r="X152" i="2"/>
  <c r="X151" i="2"/>
  <c r="X150" i="2"/>
  <c r="X148" i="2"/>
  <c r="X147" i="2"/>
  <c r="X146" i="2"/>
  <c r="X145" i="2"/>
  <c r="X144" i="2"/>
  <c r="X143" i="2"/>
  <c r="X141" i="2"/>
  <c r="X140" i="2"/>
  <c r="X139" i="2"/>
  <c r="X138" i="2"/>
  <c r="X135" i="2"/>
  <c r="X134" i="2"/>
  <c r="X133" i="2"/>
  <c r="X131" i="2"/>
  <c r="X130" i="2"/>
  <c r="X129" i="2"/>
  <c r="X128" i="2"/>
  <c r="X126" i="2"/>
  <c r="X125" i="2"/>
  <c r="X124" i="2"/>
  <c r="X123" i="2"/>
  <c r="X122" i="2"/>
  <c r="X120" i="2"/>
  <c r="X119" i="2"/>
  <c r="X118" i="2"/>
  <c r="X117" i="2"/>
  <c r="X116" i="2"/>
  <c r="X115" i="2"/>
  <c r="X114" i="2"/>
  <c r="X113" i="2"/>
  <c r="X112" i="2"/>
  <c r="X111" i="2"/>
  <c r="X110" i="2"/>
  <c r="X109" i="2"/>
  <c r="X108" i="2"/>
  <c r="X107" i="2"/>
  <c r="X106" i="2"/>
  <c r="X105" i="2"/>
  <c r="X104" i="2"/>
  <c r="X103" i="2"/>
  <c r="X102" i="2"/>
  <c r="X100" i="2"/>
  <c r="X99" i="2"/>
  <c r="X97" i="2"/>
  <c r="X96" i="2"/>
  <c r="X95" i="2"/>
  <c r="X92" i="2"/>
  <c r="X91" i="2"/>
  <c r="X90" i="2"/>
  <c r="X88" i="2"/>
  <c r="X87" i="2"/>
  <c r="X86" i="2"/>
  <c r="X85" i="2"/>
  <c r="X84" i="2"/>
  <c r="X82" i="2"/>
  <c r="X81" i="2"/>
  <c r="X80" i="2"/>
  <c r="X79" i="2"/>
  <c r="X78" i="2"/>
  <c r="X77" i="2"/>
  <c r="X75" i="2"/>
  <c r="X74" i="2"/>
  <c r="X73" i="2"/>
  <c r="X71" i="2"/>
  <c r="X70" i="2"/>
  <c r="X69" i="2"/>
  <c r="X68" i="2"/>
  <c r="X66" i="2"/>
  <c r="X64" i="2"/>
  <c r="X63" i="2"/>
  <c r="X62" i="2"/>
  <c r="X61" i="2"/>
  <c r="X60" i="2"/>
  <c r="X59" i="2"/>
  <c r="X58" i="2"/>
  <c r="X56" i="2"/>
  <c r="X55" i="2"/>
  <c r="X54" i="2"/>
  <c r="X53" i="2"/>
  <c r="X52" i="2"/>
  <c r="X51" i="2"/>
  <c r="X50" i="2"/>
  <c r="X49" i="2"/>
  <c r="X48" i="2"/>
  <c r="X47" i="2"/>
  <c r="X46" i="2"/>
  <c r="X45" i="2"/>
  <c r="X44" i="2"/>
  <c r="X43" i="2"/>
  <c r="X42" i="2"/>
  <c r="X41" i="2"/>
  <c r="X40" i="2"/>
  <c r="X39" i="2"/>
  <c r="X38" i="2"/>
  <c r="X36" i="2"/>
  <c r="X35" i="2"/>
  <c r="X34" i="2"/>
  <c r="X32" i="2"/>
  <c r="X31" i="2"/>
  <c r="X30" i="2"/>
  <c r="X28" i="2"/>
  <c r="X27" i="2"/>
  <c r="X26" i="2"/>
  <c r="X25" i="2"/>
  <c r="X24" i="2"/>
  <c r="X23" i="2"/>
  <c r="X22" i="2"/>
  <c r="X21" i="2"/>
  <c r="X20" i="2"/>
  <c r="X19" i="2"/>
  <c r="X18" i="2"/>
  <c r="X16" i="2"/>
  <c r="X15" i="2"/>
  <c r="H217" i="2"/>
  <c r="H216" i="2"/>
  <c r="H215" i="2"/>
  <c r="H214" i="2"/>
  <c r="H213" i="2"/>
  <c r="H212" i="2"/>
  <c r="H211" i="2"/>
  <c r="H209" i="2"/>
  <c r="H208" i="2"/>
  <c r="H206" i="2"/>
  <c r="H205" i="2"/>
  <c r="H203" i="2"/>
  <c r="H201" i="2"/>
  <c r="H200" i="2"/>
  <c r="H199" i="2"/>
  <c r="H198" i="2"/>
  <c r="H196" i="2"/>
  <c r="H195" i="2"/>
  <c r="H194" i="2"/>
  <c r="H191" i="2"/>
  <c r="H190" i="2"/>
  <c r="H188" i="2"/>
  <c r="H187" i="2"/>
  <c r="H186" i="2"/>
  <c r="H185" i="2"/>
  <c r="H184" i="2"/>
  <c r="H181" i="2"/>
  <c r="H180" i="2"/>
  <c r="H179" i="2"/>
  <c r="H178" i="2"/>
  <c r="H177" i="2"/>
  <c r="H176" i="2"/>
  <c r="H175" i="2"/>
  <c r="H172" i="2"/>
  <c r="H171" i="2"/>
  <c r="H167" i="2"/>
  <c r="H166" i="2"/>
  <c r="H165" i="2"/>
  <c r="H161" i="2"/>
  <c r="H160" i="2"/>
  <c r="H159" i="2"/>
  <c r="H158" i="2"/>
  <c r="H156" i="2"/>
  <c r="H155" i="2"/>
  <c r="H153" i="2"/>
  <c r="H152" i="2"/>
  <c r="H151" i="2"/>
  <c r="H150" i="2"/>
  <c r="H148" i="2"/>
  <c r="H147" i="2"/>
  <c r="H146" i="2"/>
  <c r="H145" i="2"/>
  <c r="H144" i="2"/>
  <c r="H143" i="2"/>
  <c r="H141" i="2"/>
  <c r="H140" i="2"/>
  <c r="H139" i="2"/>
  <c r="H138" i="2"/>
  <c r="H135" i="2"/>
  <c r="H134" i="2"/>
  <c r="H133" i="2"/>
  <c r="H131" i="2"/>
  <c r="H130" i="2"/>
  <c r="H129" i="2"/>
  <c r="H128" i="2"/>
  <c r="H126" i="2"/>
  <c r="H125" i="2"/>
  <c r="H124" i="2"/>
  <c r="H123" i="2"/>
  <c r="H122" i="2"/>
  <c r="H120" i="2"/>
  <c r="H119" i="2"/>
  <c r="H118" i="2"/>
  <c r="H117" i="2"/>
  <c r="H116" i="2"/>
  <c r="H115" i="2"/>
  <c r="H114" i="2"/>
  <c r="H113" i="2"/>
  <c r="H112" i="2"/>
  <c r="H111" i="2"/>
  <c r="H110" i="2"/>
  <c r="H109" i="2"/>
  <c r="H108" i="2"/>
  <c r="H107" i="2"/>
  <c r="H106" i="2"/>
  <c r="H105" i="2"/>
  <c r="H104" i="2"/>
  <c r="H103" i="2"/>
  <c r="H102" i="2"/>
  <c r="H100" i="2"/>
  <c r="H99" i="2"/>
  <c r="H97" i="2"/>
  <c r="H96" i="2"/>
  <c r="H95" i="2"/>
  <c r="H92" i="2"/>
  <c r="H91" i="2"/>
  <c r="H90" i="2"/>
  <c r="H88" i="2"/>
  <c r="H87" i="2"/>
  <c r="H86" i="2"/>
  <c r="H85" i="2"/>
  <c r="H84" i="2"/>
  <c r="H82" i="2"/>
  <c r="H81" i="2"/>
  <c r="H80" i="2"/>
  <c r="H79" i="2"/>
  <c r="H78" i="2"/>
  <c r="H77" i="2"/>
  <c r="H75" i="2"/>
  <c r="H74" i="2"/>
  <c r="H73" i="2"/>
  <c r="H71" i="2"/>
  <c r="H70" i="2"/>
  <c r="H69" i="2"/>
  <c r="H68" i="2"/>
  <c r="H66" i="2"/>
  <c r="H64" i="2"/>
  <c r="H63" i="2"/>
  <c r="H62" i="2"/>
  <c r="H61" i="2"/>
  <c r="H60" i="2"/>
  <c r="H59" i="2"/>
  <c r="H58" i="2"/>
  <c r="H56" i="2"/>
  <c r="H55" i="2"/>
  <c r="H54" i="2"/>
  <c r="H53" i="2"/>
  <c r="H52" i="2"/>
  <c r="H51" i="2"/>
  <c r="H50" i="2"/>
  <c r="H49" i="2"/>
  <c r="H48" i="2"/>
  <c r="H47" i="2"/>
  <c r="H46" i="2"/>
  <c r="H45" i="2"/>
  <c r="H44" i="2"/>
  <c r="H43" i="2"/>
  <c r="H42" i="2"/>
  <c r="H41" i="2"/>
  <c r="H40" i="2"/>
  <c r="H39" i="2"/>
  <c r="H38" i="2"/>
  <c r="H36" i="2"/>
  <c r="H35" i="2"/>
  <c r="H34" i="2"/>
  <c r="H32" i="2"/>
  <c r="H31" i="2"/>
  <c r="H30" i="2"/>
  <c r="H28" i="2"/>
  <c r="H27" i="2"/>
  <c r="H26" i="2"/>
  <c r="H25" i="2"/>
  <c r="H24" i="2"/>
  <c r="H23" i="2"/>
  <c r="H22" i="2"/>
  <c r="H21" i="2"/>
  <c r="H20" i="2"/>
  <c r="H19" i="2"/>
  <c r="H18" i="2"/>
  <c r="H16" i="2"/>
  <c r="H15" i="2"/>
  <c r="P217" i="2"/>
  <c r="P216" i="2"/>
  <c r="P215" i="2"/>
  <c r="P214" i="2"/>
  <c r="P213" i="2"/>
  <c r="P212" i="2"/>
  <c r="P211" i="2"/>
  <c r="P209" i="2"/>
  <c r="P208" i="2"/>
  <c r="P206" i="2"/>
  <c r="P205" i="2"/>
  <c r="P203" i="2"/>
  <c r="P201" i="2"/>
  <c r="P200" i="2"/>
  <c r="P199" i="2"/>
  <c r="P198" i="2"/>
  <c r="P196" i="2"/>
  <c r="P195" i="2"/>
  <c r="P194" i="2"/>
  <c r="P191" i="2"/>
  <c r="P190" i="2"/>
  <c r="P188" i="2"/>
  <c r="P187" i="2"/>
  <c r="P186" i="2"/>
  <c r="P185" i="2"/>
  <c r="P184" i="2"/>
  <c r="P181" i="2"/>
  <c r="P180" i="2"/>
  <c r="P179" i="2"/>
  <c r="P178" i="2"/>
  <c r="P177" i="2"/>
  <c r="P176" i="2"/>
  <c r="P175" i="2"/>
  <c r="P172" i="2"/>
  <c r="P171" i="2"/>
  <c r="P167" i="2"/>
  <c r="P166" i="2"/>
  <c r="P165" i="2"/>
  <c r="P161" i="2"/>
  <c r="P160" i="2"/>
  <c r="P159" i="2"/>
  <c r="P158" i="2"/>
  <c r="P156" i="2"/>
  <c r="P155" i="2"/>
  <c r="P153" i="2"/>
  <c r="P152" i="2"/>
  <c r="P151" i="2"/>
  <c r="P150" i="2"/>
  <c r="P148" i="2"/>
  <c r="P147" i="2"/>
  <c r="P146" i="2"/>
  <c r="P145" i="2"/>
  <c r="P144" i="2"/>
  <c r="P143" i="2"/>
  <c r="P141" i="2"/>
  <c r="P140" i="2"/>
  <c r="P139" i="2"/>
  <c r="P138" i="2"/>
  <c r="P135" i="2"/>
  <c r="P134" i="2"/>
  <c r="P133" i="2"/>
  <c r="P131" i="2"/>
  <c r="P130" i="2"/>
  <c r="P129" i="2"/>
  <c r="P128" i="2"/>
  <c r="P126" i="2"/>
  <c r="P125" i="2"/>
  <c r="P124" i="2"/>
  <c r="P123" i="2"/>
  <c r="P122" i="2"/>
  <c r="P120" i="2"/>
  <c r="P119" i="2"/>
  <c r="P118" i="2"/>
  <c r="P117" i="2"/>
  <c r="P116" i="2"/>
  <c r="P115" i="2"/>
  <c r="P114" i="2"/>
  <c r="P113" i="2"/>
  <c r="P112" i="2"/>
  <c r="P111" i="2"/>
  <c r="P110" i="2"/>
  <c r="P109" i="2"/>
  <c r="P108" i="2"/>
  <c r="P107" i="2"/>
  <c r="P106" i="2"/>
  <c r="P105" i="2"/>
  <c r="P104" i="2"/>
  <c r="P103" i="2"/>
  <c r="P102" i="2"/>
  <c r="P100" i="2"/>
  <c r="P99" i="2"/>
  <c r="P97" i="2"/>
  <c r="P96" i="2"/>
  <c r="P95" i="2"/>
  <c r="P92" i="2"/>
  <c r="P91" i="2"/>
  <c r="P90" i="2"/>
  <c r="P88" i="2"/>
  <c r="P87" i="2"/>
  <c r="P86" i="2"/>
  <c r="P85" i="2"/>
  <c r="P84" i="2"/>
  <c r="P82" i="2"/>
  <c r="P81" i="2"/>
  <c r="P80" i="2"/>
  <c r="P79" i="2"/>
  <c r="P78" i="2"/>
  <c r="P77" i="2"/>
  <c r="P75" i="2"/>
  <c r="P74" i="2"/>
  <c r="P73" i="2"/>
  <c r="P71" i="2"/>
  <c r="P70" i="2"/>
  <c r="P69" i="2"/>
  <c r="P68" i="2"/>
  <c r="P66" i="2"/>
  <c r="P64" i="2"/>
  <c r="P63" i="2"/>
  <c r="P62" i="2"/>
  <c r="P61" i="2"/>
  <c r="P60" i="2"/>
  <c r="P59" i="2"/>
  <c r="P58" i="2"/>
  <c r="P56" i="2"/>
  <c r="P55" i="2"/>
  <c r="P54" i="2"/>
  <c r="P53" i="2"/>
  <c r="P52" i="2"/>
  <c r="P51" i="2"/>
  <c r="P50" i="2"/>
  <c r="P49" i="2"/>
  <c r="P48" i="2"/>
  <c r="P47" i="2"/>
  <c r="P46" i="2"/>
  <c r="P45" i="2"/>
  <c r="P44" i="2"/>
  <c r="P43" i="2"/>
  <c r="P42" i="2"/>
  <c r="P41" i="2"/>
  <c r="P40" i="2"/>
  <c r="P39" i="2"/>
  <c r="P38" i="2"/>
  <c r="P36" i="2"/>
  <c r="P35" i="2"/>
  <c r="P34" i="2"/>
  <c r="P32" i="2"/>
  <c r="P31" i="2"/>
  <c r="P30" i="2"/>
  <c r="P28" i="2"/>
  <c r="P27" i="2"/>
  <c r="P26" i="2"/>
  <c r="P25" i="2"/>
  <c r="P24" i="2"/>
  <c r="P23" i="2"/>
  <c r="P22" i="2"/>
  <c r="P21" i="2"/>
  <c r="P20" i="2"/>
  <c r="P19" i="2"/>
  <c r="P18" i="2"/>
  <c r="P16" i="2"/>
  <c r="P15" i="2"/>
  <c r="Z217" i="2"/>
  <c r="Z216" i="2"/>
  <c r="Z215" i="2"/>
  <c r="Z214" i="2"/>
  <c r="Z213" i="2"/>
  <c r="Z212" i="2"/>
  <c r="Z211" i="2"/>
  <c r="Z209" i="2"/>
  <c r="Z208" i="2"/>
  <c r="Z206" i="2"/>
  <c r="Z205" i="2"/>
  <c r="Z203" i="2"/>
  <c r="Z201" i="2"/>
  <c r="Z200" i="2"/>
  <c r="Z199" i="2"/>
  <c r="Z198" i="2"/>
  <c r="Z196" i="2"/>
  <c r="Z195" i="2"/>
  <c r="Z194" i="2"/>
  <c r="Z191" i="2"/>
  <c r="Z190" i="2"/>
  <c r="Z188" i="2"/>
  <c r="Z187" i="2"/>
  <c r="Z186" i="2"/>
  <c r="Z185" i="2"/>
  <c r="Z184" i="2"/>
  <c r="Z181" i="2"/>
  <c r="Z180" i="2"/>
  <c r="Z179" i="2"/>
  <c r="Z178" i="2"/>
  <c r="Z177" i="2"/>
  <c r="Z176" i="2"/>
  <c r="Z175" i="2"/>
  <c r="Z172" i="2"/>
  <c r="Z171" i="2"/>
  <c r="Z167" i="2"/>
  <c r="Z166" i="2"/>
  <c r="Z165" i="2"/>
  <c r="Z161" i="2"/>
  <c r="Z160" i="2"/>
  <c r="Z159" i="2"/>
  <c r="Z158" i="2"/>
  <c r="Z156" i="2"/>
  <c r="Z155" i="2"/>
  <c r="Z153" i="2"/>
  <c r="Z152" i="2"/>
  <c r="Z151" i="2"/>
  <c r="Z150" i="2"/>
  <c r="Z148" i="2"/>
  <c r="Z147" i="2"/>
  <c r="Z146" i="2"/>
  <c r="Z145" i="2"/>
  <c r="Z144" i="2"/>
  <c r="Z143" i="2"/>
  <c r="Z141" i="2"/>
  <c r="Z140" i="2"/>
  <c r="Z139" i="2"/>
  <c r="Z138" i="2"/>
  <c r="Z135" i="2"/>
  <c r="Z134" i="2"/>
  <c r="Z133" i="2"/>
  <c r="Z131" i="2"/>
  <c r="Z130" i="2"/>
  <c r="Z129" i="2"/>
  <c r="Z128" i="2"/>
  <c r="Z126" i="2"/>
  <c r="Z125" i="2"/>
  <c r="Z124" i="2"/>
  <c r="Z123" i="2"/>
  <c r="Z122" i="2"/>
  <c r="Z120" i="2"/>
  <c r="Z119" i="2"/>
  <c r="Z118" i="2"/>
  <c r="Z117" i="2"/>
  <c r="Z116" i="2"/>
  <c r="Z115" i="2"/>
  <c r="Z114" i="2"/>
  <c r="Z113" i="2"/>
  <c r="Z112" i="2"/>
  <c r="Z111" i="2"/>
  <c r="Z110" i="2"/>
  <c r="Z109" i="2"/>
  <c r="Z108" i="2"/>
  <c r="Z107" i="2"/>
  <c r="Z106" i="2"/>
  <c r="Z105" i="2"/>
  <c r="Z104" i="2"/>
  <c r="Z103" i="2"/>
  <c r="Z102" i="2"/>
  <c r="Z100" i="2"/>
  <c r="Z99" i="2"/>
  <c r="Z97" i="2"/>
  <c r="Z96" i="2"/>
  <c r="Z95" i="2"/>
  <c r="Z92" i="2"/>
  <c r="Z91" i="2"/>
  <c r="Z90" i="2"/>
  <c r="Z88" i="2"/>
  <c r="Z87" i="2"/>
  <c r="Z86" i="2"/>
  <c r="Z85" i="2"/>
  <c r="Z84" i="2"/>
  <c r="Z82" i="2"/>
  <c r="Z81" i="2"/>
  <c r="Z80" i="2"/>
  <c r="Z79" i="2"/>
  <c r="Z78" i="2"/>
  <c r="Z77" i="2"/>
  <c r="Z75" i="2"/>
  <c r="Z74" i="2"/>
  <c r="Z73" i="2"/>
  <c r="Z71" i="2"/>
  <c r="Z70" i="2"/>
  <c r="Z69" i="2"/>
  <c r="Z68" i="2"/>
  <c r="Z66" i="2"/>
  <c r="Z64" i="2"/>
  <c r="Z63" i="2"/>
  <c r="Z62" i="2"/>
  <c r="Z61" i="2"/>
  <c r="Z60" i="2"/>
  <c r="Z59" i="2"/>
  <c r="Z58" i="2"/>
  <c r="Z56" i="2"/>
  <c r="Z55" i="2"/>
  <c r="Z54" i="2"/>
  <c r="Z53" i="2"/>
  <c r="Z52" i="2"/>
  <c r="Z51" i="2"/>
  <c r="Z50" i="2"/>
  <c r="Z49" i="2"/>
  <c r="Z48" i="2"/>
  <c r="Z47" i="2"/>
  <c r="Z46" i="2"/>
  <c r="Z45" i="2"/>
  <c r="Z44" i="2"/>
  <c r="Z43" i="2"/>
  <c r="Z42" i="2"/>
  <c r="Z41" i="2"/>
  <c r="Z40" i="2"/>
  <c r="Z39" i="2"/>
  <c r="Z38" i="2"/>
  <c r="Z36" i="2"/>
  <c r="Z35" i="2"/>
  <c r="Z34" i="2"/>
  <c r="Z32" i="2"/>
  <c r="Z31" i="2"/>
  <c r="Z30" i="2"/>
  <c r="Z28" i="2"/>
  <c r="Z27" i="2"/>
  <c r="Z26" i="2"/>
  <c r="Z25" i="2"/>
  <c r="Z24" i="2"/>
  <c r="Z23" i="2"/>
  <c r="Z22" i="2"/>
  <c r="Z21" i="2"/>
  <c r="Z20" i="2"/>
  <c r="Z19" i="2"/>
  <c r="Z18" i="2"/>
  <c r="Z16" i="2"/>
  <c r="Z15" i="2"/>
  <c r="R217" i="2"/>
  <c r="R216" i="2"/>
  <c r="R215" i="2"/>
  <c r="R214" i="2"/>
  <c r="R213" i="2"/>
  <c r="R212" i="2"/>
  <c r="R211" i="2"/>
  <c r="R209" i="2"/>
  <c r="R208" i="2"/>
  <c r="R206" i="2"/>
  <c r="R205" i="2"/>
  <c r="R203" i="2"/>
  <c r="R201" i="2"/>
  <c r="R200" i="2"/>
  <c r="R199" i="2"/>
  <c r="R198" i="2"/>
  <c r="R196" i="2"/>
  <c r="R195" i="2"/>
  <c r="R194" i="2"/>
  <c r="R191" i="2"/>
  <c r="R190" i="2"/>
  <c r="R188" i="2"/>
  <c r="R187" i="2"/>
  <c r="R186" i="2"/>
  <c r="R185" i="2"/>
  <c r="R184" i="2"/>
  <c r="R181" i="2"/>
  <c r="R180" i="2"/>
  <c r="R179" i="2"/>
  <c r="R178" i="2"/>
  <c r="R177" i="2"/>
  <c r="R176" i="2"/>
  <c r="R175" i="2"/>
  <c r="R172" i="2"/>
  <c r="R171" i="2"/>
  <c r="R167" i="2"/>
  <c r="R166" i="2"/>
  <c r="R165" i="2"/>
  <c r="R161" i="2"/>
  <c r="R160" i="2"/>
  <c r="R159" i="2"/>
  <c r="R158" i="2"/>
  <c r="R156" i="2"/>
  <c r="R155" i="2"/>
  <c r="R153" i="2"/>
  <c r="R152" i="2"/>
  <c r="R151" i="2"/>
  <c r="R150" i="2"/>
  <c r="R148" i="2"/>
  <c r="R147" i="2"/>
  <c r="R146" i="2"/>
  <c r="R145" i="2"/>
  <c r="R144" i="2"/>
  <c r="R143" i="2"/>
  <c r="R141" i="2"/>
  <c r="R140" i="2"/>
  <c r="R139" i="2"/>
  <c r="R138" i="2"/>
  <c r="R135" i="2"/>
  <c r="R134" i="2"/>
  <c r="R133" i="2"/>
  <c r="R131" i="2"/>
  <c r="R130" i="2"/>
  <c r="R129" i="2"/>
  <c r="R128" i="2"/>
  <c r="R126" i="2"/>
  <c r="R125" i="2"/>
  <c r="R124" i="2"/>
  <c r="R123" i="2"/>
  <c r="R122" i="2"/>
  <c r="R120" i="2"/>
  <c r="R119" i="2"/>
  <c r="R118" i="2"/>
  <c r="R117" i="2"/>
  <c r="R116" i="2"/>
  <c r="R115" i="2"/>
  <c r="R114" i="2"/>
  <c r="R113" i="2"/>
  <c r="R112" i="2"/>
  <c r="R111" i="2"/>
  <c r="R110" i="2"/>
  <c r="R109" i="2"/>
  <c r="R108" i="2"/>
  <c r="R107" i="2"/>
  <c r="R106" i="2"/>
  <c r="R105" i="2"/>
  <c r="R104" i="2"/>
  <c r="R103" i="2"/>
  <c r="R102" i="2"/>
  <c r="R100" i="2"/>
  <c r="R99" i="2"/>
  <c r="R97" i="2"/>
  <c r="R96" i="2"/>
  <c r="R95" i="2"/>
  <c r="R92" i="2"/>
  <c r="R91" i="2"/>
  <c r="R90" i="2"/>
  <c r="R88" i="2"/>
  <c r="R87" i="2"/>
  <c r="R86" i="2"/>
  <c r="R85" i="2"/>
  <c r="R84" i="2"/>
  <c r="R82" i="2"/>
  <c r="R81" i="2"/>
  <c r="R80" i="2"/>
  <c r="R79" i="2"/>
  <c r="R78" i="2"/>
  <c r="R77" i="2"/>
  <c r="R75" i="2"/>
  <c r="R74" i="2"/>
  <c r="R73" i="2"/>
  <c r="R71" i="2"/>
  <c r="R70" i="2"/>
  <c r="R69" i="2"/>
  <c r="R68" i="2"/>
  <c r="R66" i="2"/>
  <c r="R64" i="2"/>
  <c r="R63" i="2"/>
  <c r="R62" i="2"/>
  <c r="R61" i="2"/>
  <c r="R60" i="2"/>
  <c r="R59" i="2"/>
  <c r="R58" i="2"/>
  <c r="R56" i="2"/>
  <c r="R55" i="2"/>
  <c r="R54" i="2"/>
  <c r="R53" i="2"/>
  <c r="R52" i="2"/>
  <c r="R51" i="2"/>
  <c r="R50" i="2"/>
  <c r="R49" i="2"/>
  <c r="R48" i="2"/>
  <c r="R47" i="2"/>
  <c r="R46" i="2"/>
  <c r="R45" i="2"/>
  <c r="R44" i="2"/>
  <c r="R43" i="2"/>
  <c r="R42" i="2"/>
  <c r="R41" i="2"/>
  <c r="R40" i="2"/>
  <c r="R39" i="2"/>
  <c r="R38" i="2"/>
  <c r="R36" i="2"/>
  <c r="R35" i="2"/>
  <c r="R34" i="2"/>
  <c r="R32" i="2"/>
  <c r="R31" i="2"/>
  <c r="R30" i="2"/>
  <c r="R28" i="2"/>
  <c r="R27" i="2"/>
  <c r="R26" i="2"/>
  <c r="R25" i="2"/>
  <c r="R24" i="2"/>
  <c r="R23" i="2"/>
  <c r="R22" i="2"/>
  <c r="R21" i="2"/>
  <c r="R20" i="2"/>
  <c r="R19" i="2"/>
  <c r="R18" i="2"/>
  <c r="R16" i="2"/>
  <c r="R15" i="2"/>
  <c r="J217" i="2"/>
  <c r="J216" i="2"/>
  <c r="J215" i="2"/>
  <c r="J214" i="2"/>
  <c r="J213" i="2"/>
  <c r="J212" i="2"/>
  <c r="J211" i="2"/>
  <c r="J209" i="2"/>
  <c r="J208" i="2"/>
  <c r="J206" i="2"/>
  <c r="J205" i="2"/>
  <c r="J203" i="2"/>
  <c r="J201" i="2"/>
  <c r="J200" i="2"/>
  <c r="J199" i="2"/>
  <c r="J198" i="2"/>
  <c r="J196" i="2"/>
  <c r="J195" i="2"/>
  <c r="J194" i="2"/>
  <c r="J191" i="2"/>
  <c r="J190" i="2"/>
  <c r="J188" i="2"/>
  <c r="J187" i="2"/>
  <c r="J186" i="2"/>
  <c r="J185" i="2"/>
  <c r="J184" i="2"/>
  <c r="J181" i="2"/>
  <c r="J180" i="2"/>
  <c r="J179" i="2"/>
  <c r="J178" i="2"/>
  <c r="J177" i="2"/>
  <c r="J176" i="2"/>
  <c r="J175" i="2"/>
  <c r="J172" i="2"/>
  <c r="J171" i="2"/>
  <c r="J167" i="2"/>
  <c r="J166" i="2"/>
  <c r="J165" i="2"/>
  <c r="J161" i="2"/>
  <c r="J160" i="2"/>
  <c r="J159" i="2"/>
  <c r="J158" i="2"/>
  <c r="J156" i="2"/>
  <c r="J155" i="2"/>
  <c r="J153" i="2"/>
  <c r="J152" i="2"/>
  <c r="J151" i="2"/>
  <c r="J150" i="2"/>
  <c r="J148" i="2"/>
  <c r="J147" i="2"/>
  <c r="J146" i="2"/>
  <c r="J145" i="2"/>
  <c r="J144" i="2"/>
  <c r="J143" i="2"/>
  <c r="J141" i="2"/>
  <c r="J140" i="2"/>
  <c r="J139" i="2"/>
  <c r="J138" i="2"/>
  <c r="J135" i="2"/>
  <c r="J134" i="2"/>
  <c r="J133" i="2"/>
  <c r="J131" i="2"/>
  <c r="J130" i="2"/>
  <c r="J129" i="2"/>
  <c r="J128" i="2"/>
  <c r="J126" i="2"/>
  <c r="J125" i="2"/>
  <c r="J124" i="2"/>
  <c r="J123" i="2"/>
  <c r="J122" i="2"/>
  <c r="J120" i="2"/>
  <c r="J119" i="2"/>
  <c r="J118" i="2"/>
  <c r="J117" i="2"/>
  <c r="J116" i="2"/>
  <c r="J115" i="2"/>
  <c r="J114" i="2"/>
  <c r="J113" i="2"/>
  <c r="J112" i="2"/>
  <c r="J111" i="2"/>
  <c r="J110" i="2"/>
  <c r="J109" i="2"/>
  <c r="J108" i="2"/>
  <c r="J107" i="2"/>
  <c r="J106" i="2"/>
  <c r="J105" i="2"/>
  <c r="J104" i="2"/>
  <c r="J103" i="2"/>
  <c r="J102" i="2"/>
  <c r="J100" i="2"/>
  <c r="J99" i="2"/>
  <c r="J97" i="2"/>
  <c r="J96" i="2"/>
  <c r="J95" i="2"/>
  <c r="J92" i="2"/>
  <c r="J91" i="2"/>
  <c r="J90" i="2"/>
  <c r="J88" i="2"/>
  <c r="J87" i="2"/>
  <c r="J86" i="2"/>
  <c r="J85" i="2"/>
  <c r="J84" i="2"/>
  <c r="J82" i="2"/>
  <c r="J81" i="2"/>
  <c r="J80" i="2"/>
  <c r="J79" i="2"/>
  <c r="J78" i="2"/>
  <c r="J77" i="2"/>
  <c r="J75" i="2"/>
  <c r="J74" i="2"/>
  <c r="J73" i="2"/>
  <c r="J71" i="2"/>
  <c r="J70" i="2"/>
  <c r="J69" i="2"/>
  <c r="J68" i="2"/>
  <c r="J66" i="2"/>
  <c r="J64" i="2"/>
  <c r="J63" i="2"/>
  <c r="J62" i="2"/>
  <c r="J61" i="2"/>
  <c r="J60" i="2"/>
  <c r="J59" i="2"/>
  <c r="J58" i="2"/>
  <c r="J56" i="2"/>
  <c r="J55" i="2"/>
  <c r="J54" i="2"/>
  <c r="J53" i="2"/>
  <c r="J52" i="2"/>
  <c r="J51" i="2"/>
  <c r="J50" i="2"/>
  <c r="J49" i="2"/>
  <c r="J48" i="2"/>
  <c r="J47" i="2"/>
  <c r="J46" i="2"/>
  <c r="J45" i="2"/>
  <c r="J44" i="2"/>
  <c r="J43" i="2"/>
  <c r="J42" i="2"/>
  <c r="J41" i="2"/>
  <c r="J40" i="2"/>
  <c r="J39" i="2"/>
  <c r="J38" i="2"/>
  <c r="J36" i="2"/>
  <c r="J35" i="2"/>
  <c r="J34" i="2"/>
  <c r="J32" i="2"/>
  <c r="J31" i="2"/>
  <c r="J30" i="2"/>
  <c r="J28" i="2"/>
  <c r="J27" i="2"/>
  <c r="J26" i="2"/>
  <c r="J25" i="2"/>
  <c r="J24" i="2"/>
  <c r="J23" i="2"/>
  <c r="J22" i="2"/>
  <c r="J21" i="2"/>
  <c r="J20" i="2"/>
  <c r="J19" i="2"/>
  <c r="J18" i="2"/>
  <c r="J16" i="2"/>
  <c r="J15" i="2"/>
  <c r="AB217" i="2"/>
  <c r="AB216" i="2"/>
  <c r="AB215" i="2"/>
  <c r="AB214" i="2"/>
  <c r="AB213" i="2"/>
  <c r="AB212" i="2"/>
  <c r="AB211" i="2"/>
  <c r="AB209" i="2"/>
  <c r="AB208" i="2"/>
  <c r="AB206" i="2"/>
  <c r="AB205" i="2"/>
  <c r="AB203" i="2"/>
  <c r="AB201" i="2"/>
  <c r="AB200" i="2"/>
  <c r="AB199" i="2"/>
  <c r="AB198" i="2"/>
  <c r="AB196" i="2"/>
  <c r="AB195" i="2"/>
  <c r="AB194" i="2"/>
  <c r="AB191" i="2"/>
  <c r="AB190" i="2"/>
  <c r="AB188" i="2"/>
  <c r="AB187" i="2"/>
  <c r="AB186" i="2"/>
  <c r="AB185" i="2"/>
  <c r="AB184" i="2"/>
  <c r="AB181" i="2"/>
  <c r="AB180" i="2"/>
  <c r="AB179" i="2"/>
  <c r="AB178" i="2"/>
  <c r="AB177" i="2"/>
  <c r="AB176" i="2"/>
  <c r="AB175" i="2"/>
  <c r="AB172" i="2"/>
  <c r="AB171" i="2"/>
  <c r="AB167" i="2"/>
  <c r="AB166" i="2"/>
  <c r="AB165" i="2"/>
  <c r="AB161" i="2"/>
  <c r="AB160" i="2"/>
  <c r="AB159" i="2"/>
  <c r="AB158" i="2"/>
  <c r="AB156" i="2"/>
  <c r="AB155" i="2"/>
  <c r="AB153" i="2"/>
  <c r="AB152" i="2"/>
  <c r="AB151" i="2"/>
  <c r="AB150" i="2"/>
  <c r="AB148" i="2"/>
  <c r="AB147" i="2"/>
  <c r="AB146" i="2"/>
  <c r="AB145" i="2"/>
  <c r="AB144" i="2"/>
  <c r="AB143" i="2"/>
  <c r="AB141" i="2"/>
  <c r="AB140" i="2"/>
  <c r="AB139" i="2"/>
  <c r="AB138" i="2"/>
  <c r="AB135" i="2"/>
  <c r="AB134" i="2"/>
  <c r="AB133" i="2"/>
  <c r="AB131" i="2"/>
  <c r="AB130" i="2"/>
  <c r="AB129" i="2"/>
  <c r="AB128" i="2"/>
  <c r="AB126" i="2"/>
  <c r="AB125" i="2"/>
  <c r="AB124" i="2"/>
  <c r="AB123" i="2"/>
  <c r="AB122" i="2"/>
  <c r="AB120" i="2"/>
  <c r="AB119" i="2"/>
  <c r="AB118" i="2"/>
  <c r="AB117" i="2"/>
  <c r="AB116" i="2"/>
  <c r="AB115" i="2"/>
  <c r="AB114" i="2"/>
  <c r="AB113" i="2"/>
  <c r="AB112" i="2"/>
  <c r="AB111" i="2"/>
  <c r="AB110" i="2"/>
  <c r="AB109" i="2"/>
  <c r="AB108" i="2"/>
  <c r="AB107" i="2"/>
  <c r="AB106" i="2"/>
  <c r="AB105" i="2"/>
  <c r="AB104" i="2"/>
  <c r="AB103" i="2"/>
  <c r="AB102" i="2"/>
  <c r="AB100" i="2"/>
  <c r="AB99" i="2"/>
  <c r="AB97" i="2"/>
  <c r="AB96" i="2"/>
  <c r="AB95" i="2"/>
  <c r="AB92" i="2"/>
  <c r="AB91" i="2"/>
  <c r="AB90" i="2"/>
  <c r="AB88" i="2"/>
  <c r="AB87" i="2"/>
  <c r="AB86" i="2"/>
  <c r="AB85" i="2"/>
  <c r="AB84" i="2"/>
  <c r="AB82" i="2"/>
  <c r="AB81" i="2"/>
  <c r="AB80" i="2"/>
  <c r="AB79" i="2"/>
  <c r="AB78" i="2"/>
  <c r="AB77" i="2"/>
  <c r="AB75" i="2"/>
  <c r="AB74" i="2"/>
  <c r="AB73" i="2"/>
  <c r="AB71" i="2"/>
  <c r="AB70" i="2"/>
  <c r="AB69" i="2"/>
  <c r="AB68" i="2"/>
  <c r="AB66" i="2"/>
  <c r="AB64" i="2"/>
  <c r="AB63" i="2"/>
  <c r="AB62" i="2"/>
  <c r="AB61" i="2"/>
  <c r="AB60" i="2"/>
  <c r="AB59" i="2"/>
  <c r="AB58" i="2"/>
  <c r="AB56" i="2"/>
  <c r="AB55" i="2"/>
  <c r="AB54" i="2"/>
  <c r="AB53" i="2"/>
  <c r="AB52" i="2"/>
  <c r="AB51" i="2"/>
  <c r="AB50" i="2"/>
  <c r="AB49" i="2"/>
  <c r="AB48" i="2"/>
  <c r="AB47" i="2"/>
  <c r="AB46" i="2"/>
  <c r="AB45" i="2"/>
  <c r="AB44" i="2"/>
  <c r="AB43" i="2"/>
  <c r="AB42" i="2"/>
  <c r="AB41" i="2"/>
  <c r="AB40" i="2"/>
  <c r="AB39" i="2"/>
  <c r="AB38" i="2"/>
  <c r="AB36" i="2"/>
  <c r="AB35" i="2"/>
  <c r="AB34" i="2"/>
  <c r="AB32" i="2"/>
  <c r="AB31" i="2"/>
  <c r="AB30" i="2"/>
  <c r="AB28" i="2"/>
  <c r="AB27" i="2"/>
  <c r="AB26" i="2"/>
  <c r="AB25" i="2"/>
  <c r="AB24" i="2"/>
  <c r="AB23" i="2"/>
  <c r="AB22" i="2"/>
  <c r="AB21" i="2"/>
  <c r="AB20" i="2"/>
  <c r="AB19" i="2"/>
  <c r="AB18" i="2"/>
  <c r="AB16" i="2"/>
  <c r="AB15" i="2"/>
  <c r="T217" i="2"/>
  <c r="T216" i="2"/>
  <c r="T215" i="2"/>
  <c r="T214" i="2"/>
  <c r="T213" i="2"/>
  <c r="T212" i="2"/>
  <c r="T211" i="2"/>
  <c r="T209" i="2"/>
  <c r="T208" i="2"/>
  <c r="T206" i="2"/>
  <c r="T205" i="2"/>
  <c r="T203" i="2"/>
  <c r="T201" i="2"/>
  <c r="T200" i="2"/>
  <c r="T199" i="2"/>
  <c r="T198" i="2"/>
  <c r="T196" i="2"/>
  <c r="T195" i="2"/>
  <c r="T194" i="2"/>
  <c r="T191" i="2"/>
  <c r="T190" i="2"/>
  <c r="T188" i="2"/>
  <c r="T187" i="2"/>
  <c r="T186" i="2"/>
  <c r="T185" i="2"/>
  <c r="T184" i="2"/>
  <c r="T181" i="2"/>
  <c r="T180" i="2"/>
  <c r="T179" i="2"/>
  <c r="T178" i="2"/>
  <c r="T177" i="2"/>
  <c r="T176" i="2"/>
  <c r="T175" i="2"/>
  <c r="T172" i="2"/>
  <c r="T171" i="2"/>
  <c r="T167" i="2"/>
  <c r="T166" i="2"/>
  <c r="T165" i="2"/>
  <c r="T161" i="2"/>
  <c r="T160" i="2"/>
  <c r="T159" i="2"/>
  <c r="T158" i="2"/>
  <c r="T156" i="2"/>
  <c r="T155" i="2"/>
  <c r="T153" i="2"/>
  <c r="T152" i="2"/>
  <c r="T151" i="2"/>
  <c r="T150" i="2"/>
  <c r="T148" i="2"/>
  <c r="T147" i="2"/>
  <c r="T146" i="2"/>
  <c r="T145" i="2"/>
  <c r="T144" i="2"/>
  <c r="T143" i="2"/>
  <c r="T141" i="2"/>
  <c r="T140" i="2"/>
  <c r="T139" i="2"/>
  <c r="T138" i="2"/>
  <c r="T135" i="2"/>
  <c r="T134" i="2"/>
  <c r="T133" i="2"/>
  <c r="T131" i="2"/>
  <c r="T130" i="2"/>
  <c r="T129" i="2"/>
  <c r="T128" i="2"/>
  <c r="T126" i="2"/>
  <c r="T125" i="2"/>
  <c r="T124" i="2"/>
  <c r="T123" i="2"/>
  <c r="T122" i="2"/>
  <c r="T120" i="2"/>
  <c r="T119" i="2"/>
  <c r="T118" i="2"/>
  <c r="T117" i="2"/>
  <c r="T116" i="2"/>
  <c r="T115" i="2"/>
  <c r="T114" i="2"/>
  <c r="T113" i="2"/>
  <c r="T112" i="2"/>
  <c r="T111" i="2"/>
  <c r="T110" i="2"/>
  <c r="T109" i="2"/>
  <c r="T108" i="2"/>
  <c r="T107" i="2"/>
  <c r="T106" i="2"/>
  <c r="T105" i="2"/>
  <c r="T104" i="2"/>
  <c r="T103" i="2"/>
  <c r="T102" i="2"/>
  <c r="T100" i="2"/>
  <c r="T99" i="2"/>
  <c r="T97" i="2"/>
  <c r="T96" i="2"/>
  <c r="T95" i="2"/>
  <c r="T92" i="2"/>
  <c r="T91" i="2"/>
  <c r="T90" i="2"/>
  <c r="T88" i="2"/>
  <c r="T87" i="2"/>
  <c r="T86" i="2"/>
  <c r="T85" i="2"/>
  <c r="T84" i="2"/>
  <c r="T82" i="2"/>
  <c r="T81" i="2"/>
  <c r="T80" i="2"/>
  <c r="T79" i="2"/>
  <c r="T78" i="2"/>
  <c r="T77" i="2"/>
  <c r="T75" i="2"/>
  <c r="T74" i="2"/>
  <c r="T73" i="2"/>
  <c r="T71" i="2"/>
  <c r="T70" i="2"/>
  <c r="T69" i="2"/>
  <c r="T68" i="2"/>
  <c r="T66" i="2"/>
  <c r="T64" i="2"/>
  <c r="T63" i="2"/>
  <c r="T62" i="2"/>
  <c r="T61" i="2"/>
  <c r="T60" i="2"/>
  <c r="T59" i="2"/>
  <c r="T58" i="2"/>
  <c r="T56" i="2"/>
  <c r="T55" i="2"/>
  <c r="T54" i="2"/>
  <c r="T53" i="2"/>
  <c r="T52" i="2"/>
  <c r="T51" i="2"/>
  <c r="T50" i="2"/>
  <c r="T49" i="2"/>
  <c r="T48" i="2"/>
  <c r="T47" i="2"/>
  <c r="T46" i="2"/>
  <c r="T45" i="2"/>
  <c r="T44" i="2"/>
  <c r="T43" i="2"/>
  <c r="T42" i="2"/>
  <c r="T41" i="2"/>
  <c r="T40" i="2"/>
  <c r="T39" i="2"/>
  <c r="T38" i="2"/>
  <c r="T36" i="2"/>
  <c r="T35" i="2"/>
  <c r="T34" i="2"/>
  <c r="T32" i="2"/>
  <c r="T31" i="2"/>
  <c r="T30" i="2"/>
  <c r="T28" i="2"/>
  <c r="T27" i="2"/>
  <c r="T26" i="2"/>
  <c r="T25" i="2"/>
  <c r="T24" i="2"/>
  <c r="T23" i="2"/>
  <c r="T22" i="2"/>
  <c r="T21" i="2"/>
  <c r="T20" i="2"/>
  <c r="T19" i="2"/>
  <c r="T18" i="2"/>
  <c r="T16" i="2"/>
  <c r="T15" i="2"/>
  <c r="L217" i="2"/>
  <c r="L216" i="2"/>
  <c r="L215" i="2"/>
  <c r="L214" i="2"/>
  <c r="L213" i="2"/>
  <c r="L212" i="2"/>
  <c r="L211" i="2"/>
  <c r="L209" i="2"/>
  <c r="L208" i="2"/>
  <c r="L206" i="2"/>
  <c r="L205" i="2"/>
  <c r="L203" i="2"/>
  <c r="L201" i="2"/>
  <c r="L200" i="2"/>
  <c r="L199" i="2"/>
  <c r="L198" i="2"/>
  <c r="L196" i="2"/>
  <c r="L195" i="2"/>
  <c r="L194" i="2"/>
  <c r="L191" i="2"/>
  <c r="L190" i="2"/>
  <c r="L188" i="2"/>
  <c r="L187" i="2"/>
  <c r="L186" i="2"/>
  <c r="L185" i="2"/>
  <c r="L184" i="2"/>
  <c r="L181" i="2"/>
  <c r="L180" i="2"/>
  <c r="L179" i="2"/>
  <c r="L178" i="2"/>
  <c r="L177" i="2"/>
  <c r="L176" i="2"/>
  <c r="L175" i="2"/>
  <c r="L172" i="2"/>
  <c r="L171" i="2"/>
  <c r="L167" i="2"/>
  <c r="L166" i="2"/>
  <c r="L165" i="2"/>
  <c r="L161" i="2"/>
  <c r="L160" i="2"/>
  <c r="L159" i="2"/>
  <c r="L158" i="2"/>
  <c r="L156" i="2"/>
  <c r="L155" i="2"/>
  <c r="L153" i="2"/>
  <c r="L152" i="2"/>
  <c r="L151" i="2"/>
  <c r="L150" i="2"/>
  <c r="L148" i="2"/>
  <c r="L147" i="2"/>
  <c r="L146" i="2"/>
  <c r="L145" i="2"/>
  <c r="L144" i="2"/>
  <c r="L143" i="2"/>
  <c r="L141" i="2"/>
  <c r="L140" i="2"/>
  <c r="L139" i="2"/>
  <c r="L138" i="2"/>
  <c r="L135" i="2"/>
  <c r="L134" i="2"/>
  <c r="L133" i="2"/>
  <c r="L131" i="2"/>
  <c r="L130" i="2"/>
  <c r="L129" i="2"/>
  <c r="L128" i="2"/>
  <c r="L126" i="2"/>
  <c r="L125" i="2"/>
  <c r="L124" i="2"/>
  <c r="L123" i="2"/>
  <c r="L122" i="2"/>
  <c r="L120" i="2"/>
  <c r="L119" i="2"/>
  <c r="L118" i="2"/>
  <c r="L117" i="2"/>
  <c r="L116" i="2"/>
  <c r="L115" i="2"/>
  <c r="L114" i="2"/>
  <c r="L113" i="2"/>
  <c r="L112" i="2"/>
  <c r="L111" i="2"/>
  <c r="L110" i="2"/>
  <c r="L109" i="2"/>
  <c r="L108" i="2"/>
  <c r="L107" i="2"/>
  <c r="L106" i="2"/>
  <c r="L105" i="2"/>
  <c r="L104" i="2"/>
  <c r="L103" i="2"/>
  <c r="L102" i="2"/>
  <c r="L100" i="2"/>
  <c r="L99" i="2"/>
  <c r="L97" i="2"/>
  <c r="L96" i="2"/>
  <c r="L95" i="2"/>
  <c r="L92" i="2"/>
  <c r="L91" i="2"/>
  <c r="L90" i="2"/>
  <c r="L88" i="2"/>
  <c r="L87" i="2"/>
  <c r="L86" i="2"/>
  <c r="L85" i="2"/>
  <c r="L84" i="2"/>
  <c r="L82" i="2"/>
  <c r="L81" i="2"/>
  <c r="L80" i="2"/>
  <c r="L79" i="2"/>
  <c r="L78" i="2"/>
  <c r="L77" i="2"/>
  <c r="L75" i="2"/>
  <c r="L74" i="2"/>
  <c r="L73" i="2"/>
  <c r="L71" i="2"/>
  <c r="L70" i="2"/>
  <c r="L69" i="2"/>
  <c r="L68" i="2"/>
  <c r="L66" i="2"/>
  <c r="L64" i="2"/>
  <c r="L63" i="2"/>
  <c r="L62" i="2"/>
  <c r="L61" i="2"/>
  <c r="L60" i="2"/>
  <c r="L59" i="2"/>
  <c r="L58" i="2"/>
  <c r="L56" i="2"/>
  <c r="L55" i="2"/>
  <c r="L54" i="2"/>
  <c r="L53" i="2"/>
  <c r="L52" i="2"/>
  <c r="L51" i="2"/>
  <c r="L50" i="2"/>
  <c r="L49" i="2"/>
  <c r="L48" i="2"/>
  <c r="L47" i="2"/>
  <c r="L46" i="2"/>
  <c r="L45" i="2"/>
  <c r="L44" i="2"/>
  <c r="L43" i="2"/>
  <c r="L42" i="2"/>
  <c r="L41" i="2"/>
  <c r="L40" i="2"/>
  <c r="L39" i="2"/>
  <c r="L38" i="2"/>
  <c r="L36" i="2"/>
  <c r="L35" i="2"/>
  <c r="L34" i="2"/>
  <c r="L32" i="2"/>
  <c r="L31" i="2"/>
  <c r="L30" i="2"/>
  <c r="L28" i="2"/>
  <c r="L27" i="2"/>
  <c r="L26" i="2"/>
  <c r="L25" i="2"/>
  <c r="L24" i="2"/>
  <c r="L23" i="2"/>
  <c r="L22" i="2"/>
  <c r="L21" i="2"/>
  <c r="L20" i="2"/>
  <c r="L19" i="2"/>
  <c r="L18" i="2"/>
  <c r="L16" i="2"/>
  <c r="L15" i="2"/>
  <c r="M12" i="1" l="1"/>
  <c r="M13" i="1" s="1"/>
  <c r="X210" i="2"/>
  <c r="J9" i="1" s="1"/>
  <c r="X162" i="2"/>
  <c r="J7" i="1" s="1"/>
  <c r="X13" i="2"/>
  <c r="J3" i="1" s="1"/>
  <c r="P162" i="2"/>
  <c r="F7" i="1" s="1"/>
  <c r="H210" i="2"/>
  <c r="B9" i="1" s="1"/>
  <c r="P168" i="2"/>
  <c r="F8" i="1" s="1"/>
  <c r="H168" i="2"/>
  <c r="B8" i="1" s="1"/>
  <c r="H162" i="2"/>
  <c r="B7" i="1" s="1"/>
  <c r="R162" i="2"/>
  <c r="G7" i="1" s="1"/>
  <c r="X168" i="2"/>
  <c r="J8" i="1" s="1"/>
  <c r="X136" i="2"/>
  <c r="J6" i="1" s="1"/>
  <c r="X83" i="2"/>
  <c r="J5" i="1" s="1"/>
  <c r="X65" i="2"/>
  <c r="J4" i="1" s="1"/>
  <c r="J162" i="2"/>
  <c r="C7" i="1" s="1"/>
  <c r="H83" i="2"/>
  <c r="H136" i="2"/>
  <c r="B6" i="1" s="1"/>
  <c r="H65" i="2"/>
  <c r="B4" i="1" s="1"/>
  <c r="H13" i="2"/>
  <c r="B3" i="1" s="1"/>
  <c r="L162" i="2"/>
  <c r="D7" i="1" s="1"/>
  <c r="T162" i="2"/>
  <c r="H7" i="1" s="1"/>
  <c r="P65" i="2"/>
  <c r="F4" i="1" s="1"/>
  <c r="P136" i="2"/>
  <c r="F6" i="1" s="1"/>
  <c r="P13" i="2"/>
  <c r="F3" i="1" s="1"/>
  <c r="P83" i="2"/>
  <c r="F5" i="1" s="1"/>
  <c r="P210" i="2"/>
  <c r="F9" i="1" s="1"/>
  <c r="R210" i="2"/>
  <c r="G9" i="1" s="1"/>
  <c r="J210" i="2"/>
  <c r="C9" i="1" s="1"/>
  <c r="AB13" i="2"/>
  <c r="L3" i="1" s="1"/>
  <c r="AB65" i="2"/>
  <c r="L4" i="1" s="1"/>
  <c r="AB83" i="2"/>
  <c r="L5" i="1" s="1"/>
  <c r="AB210" i="2"/>
  <c r="L9" i="1" s="1"/>
  <c r="AB168" i="2"/>
  <c r="L8" i="1" s="1"/>
  <c r="AB162" i="2"/>
  <c r="L7" i="1" s="1"/>
  <c r="AB136" i="2"/>
  <c r="L6" i="1" s="1"/>
  <c r="J13" i="2"/>
  <c r="C3" i="1" s="1"/>
  <c r="J168" i="2"/>
  <c r="C8" i="1" s="1"/>
  <c r="Z210" i="2"/>
  <c r="K9" i="1" s="1"/>
  <c r="Z13" i="2"/>
  <c r="K3" i="1" s="1"/>
  <c r="R13" i="2"/>
  <c r="G3" i="1" s="1"/>
  <c r="R168" i="2"/>
  <c r="G8" i="1" s="1"/>
  <c r="Z168" i="2"/>
  <c r="K8" i="1" s="1"/>
  <c r="Z162" i="2"/>
  <c r="K7" i="1" s="1"/>
  <c r="Z83" i="2"/>
  <c r="K5" i="1" s="1"/>
  <c r="Z65" i="2"/>
  <c r="K4" i="1" s="1"/>
  <c r="Z136" i="2"/>
  <c r="K6" i="1" s="1"/>
  <c r="R136" i="2"/>
  <c r="G6" i="1" s="1"/>
  <c r="R65" i="2"/>
  <c r="G4" i="1" s="1"/>
  <c r="R83" i="2"/>
  <c r="G5" i="1" s="1"/>
  <c r="T210" i="2"/>
  <c r="H9" i="1" s="1"/>
  <c r="T13" i="2"/>
  <c r="H3" i="1" s="1"/>
  <c r="T65" i="2"/>
  <c r="H4" i="1" s="1"/>
  <c r="J136" i="2"/>
  <c r="C6" i="1" s="1"/>
  <c r="J65" i="2"/>
  <c r="C4" i="1" s="1"/>
  <c r="J83" i="2"/>
  <c r="C5" i="1" s="1"/>
  <c r="L13" i="2"/>
  <c r="D3" i="1" s="1"/>
  <c r="L83" i="2"/>
  <c r="D5" i="1" s="1"/>
  <c r="L136" i="2"/>
  <c r="D6" i="1" s="1"/>
  <c r="L65" i="2"/>
  <c r="D4" i="1" s="1"/>
  <c r="L210" i="2"/>
  <c r="D9" i="1" s="1"/>
  <c r="T168" i="2"/>
  <c r="H8" i="1" s="1"/>
  <c r="T136" i="2"/>
  <c r="H6" i="1" s="1"/>
  <c r="T83" i="2"/>
  <c r="H5" i="1" s="1"/>
  <c r="L168" i="2"/>
  <c r="D8" i="1" s="1"/>
  <c r="C10" i="1" l="1"/>
  <c r="H10" i="1"/>
  <c r="G10" i="1"/>
  <c r="K10" i="1"/>
  <c r="F10" i="1"/>
  <c r="J10" i="1"/>
  <c r="L10" i="1"/>
  <c r="H1" i="2"/>
  <c r="B5" i="1"/>
  <c r="B10" i="1" s="1"/>
  <c r="D10" i="1"/>
  <c r="P1" i="2"/>
  <c r="X1" i="2"/>
  <c r="R1" i="2"/>
  <c r="J1" i="2"/>
  <c r="AB1" i="2"/>
  <c r="L1" i="2"/>
  <c r="Z1" i="2"/>
  <c r="T1" i="2"/>
</calcChain>
</file>

<file path=xl/sharedStrings.xml><?xml version="1.0" encoding="utf-8"?>
<sst xmlns="http://schemas.openxmlformats.org/spreadsheetml/2006/main" count="1030" uniqueCount="331">
  <si>
    <t>RFQ No: R2247
 COST COMPARISON REPORT</t>
  </si>
  <si>
    <t>Comp. Date : 15/11/2024</t>
  </si>
  <si>
    <t>RFQ #: R2247</t>
  </si>
  <si>
    <t>Contact Name : Sameer Darekar/Rohit Mistry</t>
  </si>
  <si>
    <t>Contact Name : Julia</t>
  </si>
  <si>
    <t>Contact Name : Shubham Singh</t>
  </si>
  <si>
    <t>RFQ Date : 14/11/2024 17:29:51</t>
  </si>
  <si>
    <t xml:space="preserve">Vendor City : </t>
  </si>
  <si>
    <t>Vendor City : Lucknow</t>
  </si>
  <si>
    <t>BCD Date : 15/11/2024 12:15:00</t>
  </si>
  <si>
    <t xml:space="preserve">Telephone # : </t>
  </si>
  <si>
    <t>Telephone # : 8960449433</t>
  </si>
  <si>
    <t xml:space="preserve">Mobile # : </t>
  </si>
  <si>
    <t>Mobile # : 8960449433</t>
  </si>
  <si>
    <t>PR Number : Semolina-2425-01092,Semolina-2425-01093,Semolina-2425-01098,Semolina-2425-01100</t>
  </si>
  <si>
    <t>Email : accounts@vartinfra.com</t>
  </si>
  <si>
    <t>Email : julia.roberts@flgroup.in</t>
  </si>
  <si>
    <t>Email : vsasgroup@gmail.com</t>
  </si>
  <si>
    <t>Package / RFQ Name : Turn-key works- Idli.com LKN T3</t>
  </si>
  <si>
    <t xml:space="preserve">Quotation Date : </t>
  </si>
  <si>
    <t xml:space="preserve">Quotation Validity Date : </t>
  </si>
  <si>
    <t>Comp. # : 2</t>
  </si>
  <si>
    <t>Currency :INR</t>
  </si>
  <si>
    <t>Item Code</t>
  </si>
  <si>
    <t>Item Description</t>
  </si>
  <si>
    <t>Qty</t>
  </si>
  <si>
    <t>Unit Price</t>
  </si>
  <si>
    <t/>
  </si>
  <si>
    <t>Civil Interior Work</t>
  </si>
  <si>
    <t>NOS</t>
  </si>
  <si>
    <t>FL Group</t>
  </si>
  <si>
    <t>Plumbing Work</t>
  </si>
  <si>
    <t>VSAS GROUP</t>
  </si>
  <si>
    <t xml:space="preserve">Electric Work </t>
  </si>
  <si>
    <t xml:space="preserve">Fire Sprinkler </t>
  </si>
  <si>
    <t xml:space="preserve">HVAC HIGH SIDE </t>
  </si>
  <si>
    <t xml:space="preserve">HVAC LOW SIDE </t>
  </si>
  <si>
    <t>Smoke Detector</t>
  </si>
  <si>
    <t>VART INFRACON PRIVATE LIMITED</t>
  </si>
  <si>
    <t>Sr No.</t>
  </si>
  <si>
    <t>Vendor Name : VART INFRACON PRIVATE LIMITED</t>
  </si>
  <si>
    <t>Vendor Name : FL Group</t>
  </si>
  <si>
    <t>Vendor Name : VSAS GROUP</t>
  </si>
  <si>
    <t>Round # : 2 (RFQ)</t>
  </si>
  <si>
    <t>Buyer : Mrunal Joshi</t>
  </si>
  <si>
    <t xml:space="preserve">Techanical Score : </t>
  </si>
  <si>
    <t>BUDGET PRICE :.00</t>
  </si>
  <si>
    <t>Item Name</t>
  </si>
  <si>
    <t>UOM</t>
  </si>
  <si>
    <t>Amount</t>
  </si>
  <si>
    <t>CINDER or  LIGHT WT. SIPORAX BLOCK BATS  FILLING</t>
  </si>
  <si>
    <t xml:space="preserve">MOH raised floor - Providing  and  Filling light wt. Siporex block bats  to conceal drainage  and  plumbing lines. The Top layer should be finished properly to receive P.C.C base flooring layer on it. The same shall be  completed as per the details are provided in drawings or as directed by Architect. </t>
  </si>
  <si>
    <t>Sq.m.</t>
  </si>
  <si>
    <t>2200.00</t>
  </si>
  <si>
    <t>PCC Layer - Providing  and  Laying P.C.C 1 3 6 of average thickness of upto 50mm of M 10 grade of concrete ( 1 cement  3 coarse sand 6 graded stone aggregate 20 mm nominal size) as floor base.</t>
  </si>
  <si>
    <t>900.00</t>
  </si>
  <si>
    <t>3200.00</t>
  </si>
  <si>
    <t>FLORING  and  WALL TILING</t>
  </si>
  <si>
    <t xml:space="preserve">ENDURA GREY (MAKE JOHNSON) TILE - Providing and Fixing 600x600mm vitrified tile flooring with cement-sand mortar bedding of appd proportions  as per the design  and   specifications. Joints to be filled properly with pigmented cement  or  epoxy grouts matching the tile. Flooring should be fixed in proper plumb line. Job to include cost of labour, material, cartage, loading, unloading, cutting, fixing and grouting. ( MOH Area ) </t>
  </si>
  <si>
    <t>2800.00</t>
  </si>
  <si>
    <t>PALOMA  GREY  MATT - A (MAKE  RAK CERAMICS) TILE - Providing and Fixing 600x600mm vitrified tile flooring with cement-sand mortar bedding of appd proportions  as per the design  and   specifications. Joints to be filled properly with pigmented cement  or  epoxy grouts matching the tile. Flooring should be fixed in proper plumb line. Job to include cost of labour, material, cartage, loading, unloading, cutting, fixing and grouting. ( FOH Area )</t>
  </si>
  <si>
    <t>Sqm</t>
  </si>
  <si>
    <t xml:space="preserve">SS Skirting - 4 inch height  - Providing and Fixing appvd ss skirting fixed on plywood base as per the design  and   specifications. Joints to be filled properly with pigmented cement  or  epoxy grouts matching the tile. Skirting should be fixed in proper plumb line. Job to include cost of labour, material, cartage, loading, unloading, cutting, fixing and grouting.  ( FOH Area ) </t>
  </si>
  <si>
    <t>R.M</t>
  </si>
  <si>
    <t xml:space="preserve">SS Skirting - 6 inch  height  - Providing and Fixing appvd ss skirting fixed on plywood base as per the design  and   specifications. Joints to be filled properly with pigmented cement  or  epoxy grouts matching the tile. Skirting should be fixed in proper plumb line. Job to include cost of labour, material, cartage, loading, unloading, cutting, fixing and grouting.  ( FOH Area ) </t>
  </si>
  <si>
    <t xml:space="preserve">ENDURA GREY (MAKE JOHNSON) TILE SKIRTING  ( 4 inch  High )  - Providing and Fixing 600x600mm vitrified tile skirting  with cement-sand mortar bedding of appd proportions  as per the design  and   specifications. Joints to be filled properly with pigmented cement  or  epoxy grouts matching the tile. Skirting should be fixed in proper plumb line. Job to include cost of labour, material, cartage, loading, unloading, cutting, fixing and grouting. ( MOH Area ) </t>
  </si>
  <si>
    <t>600.00</t>
  </si>
  <si>
    <t xml:space="preserve">Commercial Tiles for Wall  - Providing and Fixing of 200x300mm Commerical wall tile as appvd  with cement-sand mortar bedding of appd proportions as per the design  and   specifications. Joints to be filled properly with pigmented cement  or  epoxy grouts matching the tile or stone. Flooring should be fixed in proper plumb line . Job to include cost of labour, material, cartage, loading, unloading, cutting, fixing and grouting. ( BOH Area  ) </t>
  </si>
  <si>
    <t>Terracota Tiles for Wall  - Providing and Fixing of 75x300mm Terracota Tiles on wall as appvd  with cement-sand mortar bedding of appd proportions as per the design  and   specifications. Joints to be filled properly with pigmented cement  or  epoxy grouts matching the tile or stone. Flooring should be fixed in proper plumb line . Job to include cost of labour, material, cartage, loading, unloading, cutting, fixing and grouting.</t>
  </si>
  <si>
    <t>3500.00</t>
  </si>
  <si>
    <t>Decorative Wall Tiles  - Providing and Fixing of 300x300mm Decorative tiles on wall as appvd  with adhesive of appd proportions as per the design  and   specifications. Joints to be filled properly with pigmented cement  or  epoxy grouts matching the tile or stone. Flooring should be fixed in proper plumb line . Job to include cost of labour, material, cartage, loading, unloading, cutting, fixing and grouting.</t>
  </si>
  <si>
    <t>Granite on back  Counter - Providing and Fixing of 18mm th. Granite  for  counter top as appvd  with adhesive as per the design  and   specifications. Joints to be filled properly with pigmented cement  or  epoxy grouts matching the tile or stone. Flooring should be fixed in proper plumb line . Job to include cost of labour, material, cartage, loading, unloading, cutting, fixing and grouting.</t>
  </si>
  <si>
    <t>Granite on Jambs,  - Providing and Fixing of 18mm th. Black Granite on wall, Floor jambs and Back counter top as appvd  with adhesive as per the design  and   specifications. Joints to be filled properly with pigmented cement  or  epoxy grouts matching the tile or stone. Flooring should be fixed in proper plumb line . Job to include cost of labour, material, watage, chmafering, polishing of edges, cartage, loading, unloading, cutting, fixing and grouting.</t>
  </si>
  <si>
    <t>R.M.</t>
  </si>
  <si>
    <t>1500.00</t>
  </si>
  <si>
    <t>Providing and laying plain cement concrete of specified grade, 1 2 4 (1 cement   2 coarse sand   4  graded stone aggregate 20 mm and down gauge) as bed concrete in locations as called for laid, consolidated and cured etc. complete upto maximun 100mm thickness as per specification and drawing including the cost of centering and shuttering.</t>
  </si>
  <si>
    <t>CEILING WORKS</t>
  </si>
  <si>
    <t>Gypsum False ceiling - Fire rated - 
Providing and fixing  -in position Saint Gobain Gyproc make, Gypsum Board False Ceiling as per manufacturer s  specifications and instructions with 12.5 mm thick `Gypboard  Screw-fixed to the underside  Of suspended G.I. grid. G.I. grid should be Constructed and suspended from the main ceiling as per manufacturer s instructions and as per specifications using Original Co. Specified GypRock  Framework Sections G.I.24 gauge The Gypboard should be fixed to G.I. grid with 25 mm long Drawali Screws. The `Gypboard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 or swaying at every 1200 mm. Item to be completed in all respect including necessary  sleeves for ducts finishing of joints cut outs supports for A.C. grills, light fixtures, speakers etc.</t>
  </si>
  <si>
    <t>2100.00</t>
  </si>
  <si>
    <t>1750.00</t>
  </si>
  <si>
    <t xml:space="preserve">Providing making  and  fixing 4 inch  high  and  20mm thick laminate finish HDHMER Board fire rated rafters ( @ 200mm C or C )  as per design  made of 18mm thick HDHMR Board rafter fixed on existing false Ceiling finally finish with 1mm thick laminate of approved make  and  shade. Rate inclusive of all required mateerial, labour, fixing arrangement complete as per drawing  and  design complete. ( Base rate of Laminate @ Rs. 45 or - Sqft ) </t>
  </si>
  <si>
    <t>Providing  and  fixing Trap door to be made of 19mm Fire Rated ply, finished with laminate or approved paint to match the shade of false ceiling. The trapdoor edges to be finished with 8mm thick teak wood lipping painted to match ceiling color. The item is inclusive of all fittings, fixtures and hardware; providing  and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and  details,as per the instructions of the Architect or Engineer in charge. ( 1500,mm  x 750mm ) 
Refer to detail drawing</t>
  </si>
  <si>
    <t>No</t>
  </si>
  <si>
    <t>PAINTING AND POLISHING</t>
  </si>
  <si>
    <t>POP Punning On walls  - Providing and applying of Plaster of Paris Punning  (1st Quality ISI approved POP) over plastered with minimum thickness of 8mm-12mm to existing  wall surfaces, ceilings  and  concrete members etc., to be finished in line and plumb with smooth surface ready to receive paint base. Rate to be inclusive of hacking wall surfaces for better bonding, cleaning, scrubbing the surface, proving grooves if necessary etc., complete as per architect s approval.</t>
  </si>
  <si>
    <t xml:space="preserve">Asian Royale Paint   Morning Glory- 0765 PT-01 - 
Sand papering the finished gypsum ceiling surface, filling in the cracks on the surface if any, Apply a coat of cement primer on the surface, Applying enamel putty making the surface smooth, applying one more coat of cement primer on the surface  and  applying two or more coats of approved Black Royale paint in approved hue to achieve uniform shade. </t>
  </si>
  <si>
    <t xml:space="preserve">Asian Royale Paint   K127 Graphite Grey-N PT-04 - 
Sand papering the finished gypsum ceiling surface, filling in the cracks on the surface if any, Apply a coat of cement primer on the surface, Applying enamel putty making the surface smooth, applying one more coat of cement primer on the surface  and  applying two or more coats of approved Black Royale paint in approved hue to achieve uniform shade. </t>
  </si>
  <si>
    <t>CARPENTERY</t>
  </si>
  <si>
    <t>IDLI.COM  FRONT COUNTER  - Providing and Fixing in place 900mm high from MOH fflvl., Front counter made out of 50x50mm MS tubular section in 600x600mm grid in both directions, fixed to the base slab and side walls to create rigidity, clad with 12mm th, HDHMR fire rated ply covered with 1mm thick laminate of approved make  and  shade  on the internal (MOH) side and FOH side covered with 19mm th. router cut HDHMR fire rated ply finished with paint of approved make  and  shade then further cladded  6mm thick router cut HDHMR jali ( 750 x 775mm ) finished with PU Paint of approved make  and  shade on the outside with cove arrangement at counter top level and at top also finished with  19mm thick HDHMR fire rated Ply  and  finally finished with 12mm thick  Corian of approved make  and  shade including grinding, buffing, polishing, moulding, edge chemfering complete. Rate inclusive of M.S. frame work,  19mm thick CNC cut HDHMR fire rated ply +12mm thick HDHMR fire rated  ply, PU Paint finish 6mm thick CNC cut HDHMR Jali, 12mm thick  Corian, creating flap door with one end hinged as per details, all necessary hardware, wastage, making provision for electrical wiring, lighting etc complete in all respects as per drawings. Measurement as per elevation.</t>
  </si>
  <si>
    <t>Providing and Fixing in place 12mm thick Corian for Storage  Couter top as design including all fixing arrangement, grinding,  buffing polishing, edge chemfering, moulding complete.  Rate inclusive of 12mm th. counter top corian,  as per details, all necessary hardware, wastage, making provision for electrical wiring, lighting etc complete in all respects as per drawings. Measurement as per elevation. ( Base rate of Corian @ Rs. 1000 or - Sqft )</t>
  </si>
  <si>
    <t>P or F 12mm thick Corian paneling ( C-Type 75mm + 100mm  + 75mm ) as per design  made  of MS Box section 50x25mm ,18 gauge at a spacing of 600 mm c or c in both direction to achieve rigidity in the frame of approved sections fixed to floor or soffit or existing ceiling structure with rust-free treatment  and  enamel paint of colour as specified then fixed 19mm thick HDHMR fire rated  and  finally finished with 12mm thick corian  of approved make  and  shade including grinding, buffing, polishing, moulding, edge chemfering complete.  Rate inclusive of all necessary M.S. frame work, hardware, HDHMER fire rated Ply, Corian, wastage, making provision for electrical points and edges with grooves, provision for fixing concealed LED lights, edge finishing  as per detailed drawing. Measurement as per elevation. (  Above counter  L- Type Corian Paneling 75mm + 100mm +75mm ) ( Base rate of Corian @ Rs. 1000 or - Sqft )</t>
  </si>
  <si>
    <t>TOUGHENED GLASS PANELING  - Providing making  and  fixing 8mm thick frosted toughened glass paneling as per design with Aluminium U profile at counter level  and  false ceiling level as per design including all fixing arrangement. Rate inclusive of 12mm thick toughened glass, Aluminium U profile, all required fixing hardware complete.  ( on Facade Above Counter )</t>
  </si>
  <si>
    <t>SHERA  BOARD  PARTITION - P or F full height  Shera Board Partition approx.  2700mm high, in 12mm thk Shera board fire rated fixed both sides on Framework of MS Box section 50x50mm ,18 gauge at a spacing of 600 mm c or c in both direction to achieve rigidity in the frame of approved sections supported or hung from existing airport structure, floor with rust-free treatment  and  enamel paint of colour as specified   and  finally finished with Shera board ready to recieve tile. Rate inclusive of all necessary hardware, wastage, making provision for electrical points, Fire paint coating on shera board etc complete fascia and edges with grooves,   edge finishing  as per detailed drawing. Measurement as per elevation.</t>
  </si>
  <si>
    <t>BOX TYPE LAMINATE PANELING - P or F Laminate  paneling ( Box Type 300mm deep  ) made to shape as per dwg, of MS Box section 50 x 50mm ,18 gauge at a spacing of 600 mm c or c in both direction to achieve rigidity in the frame of approved sections fixed to floor or soffit or existing ceiling structure with rust-free treatment  and  enamel paint of colour as specified then fixed 19mm thick HDHMR fire rated  and  finally finished with Laminate of approved make  and  shade with necessary grooves thick . Rate inclusive of all necessary hardware, HDHMER fire rated Ply, Laminate, wastage, making provision for electrical points and edges with grooves, provision for fixing concealed LED lights, edge finishing  as per detailed drawing. Measurement as per elevation. ( DMB Base Paneling ) Base rate of Laminate @ Rs.45 or - Sqft )</t>
  </si>
  <si>
    <t>9800.00</t>
  </si>
  <si>
    <t>OPEN Shelves Storage - Providing and placing in position open shelves  storage 300mm deep  made out of 19mm thk. HDHMR fire rated board on back, both  sides  and  shelves  finished with 1mm thick Laminate of approved make  and  shade at top  and  bottom  and  Back side  with necessary support  and  exposed edges finish with PVC edge bending complete. Cost to include all required hardware for fixing arrangement fasteners, and rubber  or  PVC leveller etc. complete in all respect as per detailed drawing. Size   900 x 450 x 1050 mm ( Base Cost of Laminate @ Rs. 45 or - Sqft )</t>
  </si>
  <si>
    <t>BULK HEAD FAÇADE WORK - P or F Laminate  paneling made to shape as per dwg, of MS Box section 50 x 50mm ,18 gauge at a spacing of 600 mm c or c in both direction to achieve rigidity in the frame of approved sections fixed to floor or soffit or existing ceiling structure with rust-free treatment  and  enamel paint of colour as specified then fixed 19mm thick HDHMR fire rated  and  finally finished with Laminate of approved make  and  shade with necessary grooves thick . Rate inclusive of all necessary hardware, HDHMER fire rated Ply, Laminate, wastage, making provision for electrical points and edges with grooves, provision for fixing concealed LED lights, edge finishing  as per detailed drawing. Measurement as per elevation. ( Facade Bulk head ) ( Base rate of Laminate @ Rs.45 or - Sqft )</t>
  </si>
  <si>
    <t>Providing making  and  fixing 3 inch  deep  and  20mm thick laminate finish HDHMER fore rated Board rafter ( @ 200mm C or C )  as per design  made of 18mm thick HDHMR fire rated Board rafter fixed on existing false Ceiling finally finish with 1mm thick laminate of approved make  and  shade. Rate inclusive of all required mateerial, labour, fixing arrangement complete as per drawing  and  design complete. ( Bulk Head facade ). ( Base rate of Laminate @ Rs.45 or - Sqft )</t>
  </si>
  <si>
    <t>3400.00</t>
  </si>
  <si>
    <t>Providing Making  and  fixing in position 20mm x 20mm HDHMER fire rated Board Strips as per design including all fixing arrangement  and  finally finish with laminate of approved make  and  shade complete. Rate inclusive of all required mateerial, labour, fixing arrangement complete as per drawing  and  design complete. ( Bulk Head facade ).  ( Base rate of Laminate @ Rs.45 or - Sqft )</t>
  </si>
  <si>
    <t>P or F 12mm thick Corian paneling ( C-Type 75mm + 100mm  + 75mm ) as per design  made  of MS Box section 50x25mm ,18 gauge at a spacing of 600 mm c or c in both direction to achieve rigidity in the frame of approved sections fixed to floor or soffit or existing ceiling structure with rust-free treatment  and  enamel paint of colour as specified then fixed 19mm thick HDHMR  and  finally finished with 12mm thick corian  of approved make  and  shade including grinding, buffing, polishing, moulding, edge chemfering complete.  Rate inclusive of all necessary M.S. frame work, hardware, HDHMER Ply, Corian, wastage, making provision for electrical points and edges with grooves, provision for fixing concealed LED lights, edge finishing  as per detailed drawing. Measurement as per elevation. (  Above counter  L- Type Corian Paneling 75mm + 100mm +75mm ) ( Base rate of Corian @ Rs. 1000 or - Sqft )</t>
  </si>
  <si>
    <t>IDLI.COM SIGNAGE BOARD - Providing and Fixing 1 -6 inch   high  and  2215mm long  ACP  base with 3 inch  thick verticals of approved make and shade alongwith Logo in Front Lit Acrylic Signage of approved wattage and electrical points . Job to include cost of labour, material, cartage, loading,unloading, glazing,  hardware, adhesives or resins, edgeband, etc.</t>
  </si>
  <si>
    <t>No.</t>
  </si>
  <si>
    <t>20000.00</t>
  </si>
  <si>
    <t>15000.00</t>
  </si>
  <si>
    <t>IDLI.COM SIGNAGE BOARD - Providing and Fixing 1 -2 inch   high  and   1735mm long  ACP  base with 3 inch  thick verticals of approved make and shade alongwith Logo in Front Lit Acrylic Signage of approved wattage and electrical points . Job to include cost of labour, material, cartage, loading,unloading, glazing,  hardware, adhesives or resins, edgeband, etc.</t>
  </si>
  <si>
    <t>40000.00</t>
  </si>
  <si>
    <t>IDLI.COM DMB - Providing and Fixing boxing for fixing 2 No.s 43 inch  DMB s on back of MOH wall, made out of 19mm th. HDHMR fire rated ply, as per the design finished with Laminate as per approved shade,  complete with hardware, locks etc. Job to include cost of labour, material, cartage, loading,unloading, glazing,  hardware, adhesives or resins, edgeband, etc. Measurement as per elevation</t>
  </si>
  <si>
    <t>FRESHLY FRESH FOOD  SIGNAGE  - Providing and Fixing 0 -5 inch   high  and   1950mm long  ACP  base with 3 inch  thick verticals of approved make and shade along with Logo in Back Lit Acrylic Signage of approved wattage and electrical points . Job to include cost of labour, material, cartage, loading,unloading, glazing,  hardware, adhesives or resins, edgeband, etc.</t>
  </si>
  <si>
    <t xml:space="preserve">Nos </t>
  </si>
  <si>
    <t>PURE VEG.  SIGNAGE  - Providing and Fixing 0 -5 inch   high  and   930mm long  ACP  base with 3 inch  thick verticals of approved make and shade along with Logo in Back Lit Acrylic Signage of approved wattage and electrical points . Job to include cost of labour, material, cartage, loading,unloading, glazing,  hardware, adhesives or resins, edgeband, etc.</t>
  </si>
  <si>
    <t>HEALTHY. HOT. TASTY  SIGNAGE  - Providing and Fixing 0 -5 inch   high  and   1850mm long  ACP  base with 3 inch  thick verticals of approved make and shade along with Logo in Back Lit Acrylic Signage of approved wattage and electrical points . Job to include cost of labour, material, cartage, loading,unloading, glazing,  hardware, adhesives or resins, edgeband, etc.</t>
  </si>
  <si>
    <t>22000.00</t>
  </si>
  <si>
    <t>IDLI.COM FRONT AND BACK UNDER COUNTER STORAGE - Providing  and  fixing in place under Counter storage approx. 750mm deep and 900mm high, made out of 19mm marine fire rated ply  complete with drawers  and  pedestal storage units duly finished in appvd laminate as per the dwg. Counter to be finished in Granite of approved make and shade (taken seperately).   Job to include cost of labour, material, cutting and finishing top, 150mm high back support cartage, loading,unloading,  hardware, adhesives or resins, edgeband and appvd coatings or  polishing. Measurement as per elevation.</t>
  </si>
  <si>
    <t>Providing and fixing in place Flap door for shaft access approx. 1050mm high, made out of 19mm th. HDHMR fire rated ply, laminated on all visible faces, higed as per details. Rate inclusive of all necessary hardware, wastage, etc complete in all respects as per drawings</t>
  </si>
  <si>
    <t>MISCELLANEOUS</t>
  </si>
  <si>
    <t xml:space="preserve">P or F in place 50mm dia SS foot rail, fixed to the floor or counter or wall with 25mm dia members and cleats of the same finish. Rate inclusive of all necessary hardware, wastage, fixing, etc complete in all respects as per details. </t>
  </si>
  <si>
    <t>Providing and fixing STAINLESS STEEL CORNER GUARD, finished in Black anodized color with all necessary arrangements  and  hardware, all as per approved sample, as shown in drawing, including all wastage, all incidentals, clamp, cutting, fixing, lead, lift, scaffolding, staging, as shown in drawing, complete in all respect as per drawing, designs and directions by Architect or Project-In-charge.</t>
  </si>
  <si>
    <t>1850.00</t>
  </si>
  <si>
    <t>Providing and fixing in position LT Panel  and  DB storage units 450mm Deep with Louver  Shutters formed of  19mm thick fire rated Ply formwork or carcass with adjustable shelves as per details.The storage to be finished with laminate of approved make  and  shade.
Externally finished with 1mm thick laminate of approved  make  and  shade. All internal surfaces to be laminated with 0.8mm thick laminate to approved shade. The LT Panel  and  DB Storage should be perforated with louvers  for Ventilation as per detailed drawing.
Cabinet to be complete with all hardware installed as directed to consist of the following  Louvers Shutter to have soft closing hinge of approved make installed strictly as per manufacturers guidelines with requisite tools. Each set of shutters to be provided with 1 no multi purpose lock as specified, recessed handles , auto bolt, 100mm high skirting match with flooring etc.To be completed as per the Detailed Drawing  and  Architect s Approval.</t>
  </si>
  <si>
    <t>Sq.m</t>
  </si>
  <si>
    <t>Wooden boxing to be done for CCTV DVR  and  other system</t>
  </si>
  <si>
    <t>Job</t>
  </si>
  <si>
    <t>Hoods installation with all accessories or fittings such as ms support or anchor fasteners etc in all aspects.</t>
  </si>
  <si>
    <t>Equipment s shifting from terminal outside till putlet with placement. Kinldy note handling and shifting of equipment s to be done on properly basis.</t>
  </si>
  <si>
    <t>Providing fixing Signage as per Image</t>
  </si>
  <si>
    <t xml:space="preserve">WATER SUPPLY PIPES - CPVC Pipes   
Supply, laying, testing  and  commissioning of FOOD GRADE CPVC pipes conforming to CTS (Copper Tube Size) SDR-11 as per (is 15778 ASTM D 2846)  with necessary fittings up to the size of 50 mm dia. (Make – SUPREME  or  KASTA) including all necessary fitting as per site.
20mm dia                     </t>
  </si>
  <si>
    <t>650.00</t>
  </si>
  <si>
    <t>WATER DRAIN PIPES - UPVC WASTE PIPE  - UPVC Pipe for Drainage
(Make – SUPREME  or  KASTA) including all necessary fitting as per site.</t>
  </si>
  <si>
    <t>100mm dia</t>
  </si>
  <si>
    <t>550.00</t>
  </si>
  <si>
    <t xml:space="preserve">50mm dia for </t>
  </si>
  <si>
    <t>400.00</t>
  </si>
  <si>
    <t>CHAMBER  and  GRATING - 
INSPECTION CHAMBER - Supply, Laying, Testing  and  Commissioning of Approved SS Inspection Chamber along of Size- 450mmx450mm with SS Cover  and  SS Grating over it with perforated sheet. Make Jaquar  or  Ozone. Including trenching and finishing with ceramic tiles as per dwg and details with proper water proffing to avoid any issues</t>
  </si>
  <si>
    <t>Nos.</t>
  </si>
  <si>
    <t>FLOOR TRAP - Supply, Laying, Testing  and  Commissioning of 100x100mm  Floor Trap with Approved Make heavy duty round or Square. Cockroach trap to be given. Proper water proffing to be done to avoid any leakages</t>
  </si>
  <si>
    <t>1200.00</t>
  </si>
  <si>
    <t>VALVE AND TAP</t>
  </si>
  <si>
    <t>ANGLE VALVE - Providing  and  Fixing Angle Valve with connector pipe.</t>
  </si>
  <si>
    <t>LONG BODY TAP for hand wash sink - Providing  and  Fixing Sink Cock. with foot operated</t>
  </si>
  <si>
    <t>LONG BODY TAP for sink - Providing  and  Fixing Sink Cock.</t>
  </si>
  <si>
    <t>1800.00</t>
  </si>
  <si>
    <t>ACCESSORIES</t>
  </si>
  <si>
    <t>Grease trap connections with all fittings or accessories</t>
  </si>
  <si>
    <t>Handwash sink connections - complete drain and supply connections with all fittings or accessories</t>
  </si>
  <si>
    <t>Bain marie connections - complete draina and supply connections to be done with all fittings or accessories</t>
  </si>
  <si>
    <t>S.S. GRATING - Providing  and  Fixingof S.S. triple layer grating for the drain as per drawings.</t>
  </si>
  <si>
    <t>SS sink - 16 inch  x 16 inch x 12 inch  deep</t>
  </si>
  <si>
    <t>nos.</t>
  </si>
  <si>
    <t>GEYSER - 6 LITER GEYSER</t>
  </si>
  <si>
    <t>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and  seal) with wiring upto KWH meter  and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An approval shall be taken for each panel before manufacturing. Galvanised hardwares with zinc passivation shall  be used in fabrication of boards. 
 Note  The following provisions shall be required to be made in the switchboard detailed below
 The Switchboard shall have provision for entry of all PVCA cables from the top or bottom as required.
 All live accessible parts shall be shrouded and all equipment shall be finger touch proof. The busbar insulation shall be with heat shrinkable sleeves. SMC or DMC shrouds and busbar supports shall be used.
 Control circuits includes breaker control switch, auto manual selector switch, anti pumping relay, spring charging trip indication, TIMER, control wiring, Auxiliary contactors MCB’s as required at site. 
 Positive isolation of all breakers.
 All fault level breaking capacity indicates shall be ICS value at 415 volts (ICS = ICU = ICW = 100%).
 Space Heater or  light or air filter shall be provided for each vertical compartment
 Link and drops from MCCB shall be designed for full rated current of MCCB ratings at same current density as of Main Bus Bar
 2 nos. GI earth strip throughout the panel. 
1 MDB 
A Incoming
 1 No. 160 amps 16 kA 440 volt TP+NL MCCB with Thermal Magnetic overcurrent  and short circuit and with following
B Metering, Indication  and  Protection 
a 1 Nos. 6 Parameter Multi Function Meter with 3 Nos. Cast Resin CTs and MCBs
b Breaker ON OFF indication Lamps 
c R-Y-B indication lamps with MCBs
d Earth Leakage Relay with CBCT
C Bus Bar 
 200 A, TPN Al. Bus Bar of suitable length having Current density 1Amp or sq.mm  and  having high conductivity electrical grade suitable to withstand symmetrical fault level of 16 kA. Neutral busbar shall be of 100% capacity.
D Outgoings 
a 1 No.32 amps 4P MCB ( Type C)+ 4P RCCB (30mA)
b 2 No. 63 amps 4P MCB ( Type C)
c 1 No. 32 amps 4P MCB ( Type C)
d 1 No. 25 amps 4P MCB ( Type C)
e 2 No. 32 amps 2P MCB ( Type C)
f 1 No. 25 amps 2P MCB ( Type C)
 DB In built(Refer SLD)
 1-63 amp FP MCB with 3 single phase banks each comprising of 63A DP RCCB(30 mA) and 6 nos. 6 or 16 or 20 or 25 amps SP 10 kA MCB(Type C)  with thermal magnetic protective releases out goings. 
 Main MDB as described above, tagging to be done as per layout</t>
  </si>
  <si>
    <t>Set</t>
  </si>
  <si>
    <t>180000.00</t>
  </si>
  <si>
    <t xml:space="preserve">Supply installation testing and commisioning of 1 Incoming  and  2 Outgoing panel and complete with 1 No. 200A TP+NL MCCB with TM released , R-Y-B Indication  and  ON-OFF Lamp as incomer and following outgoings 
-1 No. 160A TP+NL MCCB with TM releases  
-1 No. 63A FP MCB Type C 
and complete as required </t>
  </si>
  <si>
    <t>52500.00</t>
  </si>
  <si>
    <t xml:space="preserve">Lighting DB ( Idli ), tagging to be done as per drawings - 1-32 amp DP MCB + DP RCCB ( 30mA) and 10 nos. 6 or 16 or 20 or 25 amps SP 10 kA MCB(Type C)  with thermal magnetic protective releases out goings. </t>
  </si>
  <si>
    <t xml:space="preserve">UPS DB, tagging to be done as per drawings. - 1-32 amp DP MCB + DP RCCB ( 30mA) and 10 nos. 6 or 16 or 20 or 25 amps SP 10 kA MCB(Type C)  with thermal magnetic protective releases out goings. </t>
  </si>
  <si>
    <t>Supply installation testing and commisioning 3.0 kVA online ( 1ph input and 1ph output)  UPS with 30 Min power back up complete with in buit Static by pass switch , Mannual external maintenance by pass switch , Rectifiers , Sealed MF batteries etc as required, stand to be included with proper fittings.</t>
  </si>
  <si>
    <t>Supply, laying, testing  and  commissioning of following sizes of Al or Cu. conductor 1.1 kV grade, armoured, XLPE insulated FRLS LT Cables or  Control Cables  including necessary cleats, clamps etc. (Cables shall be partly laid in Pipes, O or H cable tray, on wall as required )</t>
  </si>
  <si>
    <t>3.5C – 70.0 (Al.) FRLS Armoured XLPE Cable *</t>
  </si>
  <si>
    <t>Mtrs</t>
  </si>
  <si>
    <t>1250.00</t>
  </si>
  <si>
    <t xml:space="preserve">4C – 4.0 (Cu.) FRLS Armoured XLPE Cable </t>
  </si>
  <si>
    <t xml:space="preserve">3C – 6.0 (Cu.) FRLS Armoured XLPE Cable </t>
  </si>
  <si>
    <t>385.00</t>
  </si>
  <si>
    <t>*Approx and shall be as per location of point of supply</t>
  </si>
  <si>
    <t>Supply, erection, testing  and  commissioning of following sizes of cable end terminations with Double compression gland for 1.1 kV grade, XLPE insulated,  Al or Cu Conductor cable</t>
  </si>
  <si>
    <t>300.00</t>
  </si>
  <si>
    <t>Wiring for DB Submains with PVC insulated stranded copper conductor 1100 volt grade wires (FRLS) in surface or concealed MS surface or concealed conduit including cost of providing saddles etc as required for surface conduiting and or 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</si>
  <si>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</si>
  <si>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</si>
  <si>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</si>
  <si>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25X6 mm GI Strip</t>
  </si>
  <si>
    <t>25X3 mm GI Strip</t>
  </si>
  <si>
    <t>225.00</t>
  </si>
  <si>
    <t>8 SWG Copper Wire</t>
  </si>
  <si>
    <t>275.00</t>
  </si>
  <si>
    <t>8 SWG GI Wire</t>
  </si>
  <si>
    <t>35.00</t>
  </si>
  <si>
    <t xml:space="preserve">1 Core 6.0 Sq. Mm FRLS Green Wire </t>
  </si>
  <si>
    <t>Supply, erection, testing  and  commissioning  of prefabricated GI Perforated type cable trays including  Tees  or  Bends  or  Crossing  or  Reducers  or  Couping to be laid in cable trench, overhead on wall or hanged from ceiling complete with all accessories as required including support at every 1500mm as required
150 mm x 40 x 40 x 2 mm thick</t>
  </si>
  <si>
    <t xml:space="preserve">Wiring for MCB controlled normal primary light points or  Wall Point or  Floor Point with 2.5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</si>
  <si>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</si>
  <si>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</si>
  <si>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or  Wall Point or  Floor Point with 2.5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</si>
  <si>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</si>
  <si>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or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or  Client)</t>
  </si>
  <si>
    <t>Pt.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</si>
  <si>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or  Client)
</t>
  </si>
  <si>
    <t xml:space="preserve">Wiring for 6 pin 240 volt 16 amp single phase and neutral switch socket outlets (1 outlet wired on 1 circuit) with 2.5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or  Client)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</si>
  <si>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or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</si>
  <si>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or  Ceiling  including cost of providing saddles etc as required for surface conduiting and or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or Socket Shall be as per approved sample by Architect)</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</si>
  <si>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1 Nos. 16A  modular switch , safety shutters in a recessed or surface GI box including earthing of the 3rd pin with 1.5 sq mm  1100 volt grade PVC insulated stranded copper conductor wire complete as required. (Switch or Socket Shall be as per approved sample by Architect)</t>
  </si>
  <si>
    <t>Supply installation testing and fixing 3 pin 16A or 20A , 240V , single Phase metal Clad industrial socket outlet with 16A or 20A DP MCB and complete in all respects( Wiring Excluded from scope of this item)</t>
  </si>
  <si>
    <t>5000.00</t>
  </si>
  <si>
    <t>Supply installation testing and fixing 3 pin 25A or 32A , 240V , single Phase metal Clad industrial socket outlet with 25A or 32A DP MCB and complete in all respects( Wiring Excluded from scope of this item)</t>
  </si>
  <si>
    <t>1450.00</t>
  </si>
  <si>
    <t>Supply and Installation of following in wall mounted MS enclosure - 32A or 25A DP RCBO</t>
  </si>
  <si>
    <t>Nos</t>
  </si>
  <si>
    <t>8500.00</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</si>
  <si>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or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</si>
  <si>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</si>
  <si>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</si>
  <si>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or  raceways including 
Numbering-ferruling, bunching, tagging, computerised labeling of utp cable , Input  and  Output termination  or  Punching at both the ends ,  (both side i.e. user  and  rack) Cable Dressing etc as required . </t>
  </si>
  <si>
    <t>Supplying,installation and commisioning of  CAT-6A patch cords 2 mtrs.</t>
  </si>
  <si>
    <t>Supplying,installation and commisioning of  CAT-6A patch cords 1 mtr.</t>
  </si>
  <si>
    <t>Supply , fixing  and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</si>
  <si>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</si>
  <si>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</si>
  <si>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Supply of rubber mat (eletrically approved) infornt of LT panel - 4ft * 2ft</t>
  </si>
  <si>
    <t>nos</t>
  </si>
  <si>
    <t>Eelctrical meter as approved from airport authority</t>
  </si>
  <si>
    <t>Installation of  following light fixtures including connections and  complete in all respects</t>
  </si>
  <si>
    <t>25 or 15 or 12Watt Recessed Down Lighter</t>
  </si>
  <si>
    <t>Signage</t>
  </si>
  <si>
    <t>LED Strip Light</t>
  </si>
  <si>
    <t>Providing, Laying, Jointing  and  Testing of Pipes for Sprinkler System - G.I Pipe confirming IS Codes Class `C  Heavy Pipe  and  with necessary support  and  anchore fastening from slab.</t>
  </si>
  <si>
    <t>25 mm dia</t>
  </si>
  <si>
    <t>Rmt.</t>
  </si>
  <si>
    <t>350.00</t>
  </si>
  <si>
    <t>40 mm dia</t>
  </si>
  <si>
    <t>50 mm dia</t>
  </si>
  <si>
    <t>65mm dia</t>
  </si>
  <si>
    <t>Synthetic Enamel Paint.</t>
  </si>
  <si>
    <t>200.00</t>
  </si>
  <si>
    <t>Providing  and  Fixing of Butterfly Valve. 65mm dia</t>
  </si>
  <si>
    <t>Providing  and  Fixing of Ball Valve. 65 mm dia</t>
  </si>
  <si>
    <t>HEADER FITTING.</t>
  </si>
  <si>
    <t>Flow Switch</t>
  </si>
  <si>
    <t>Pressure Gauge</t>
  </si>
  <si>
    <t>Air Release Valve</t>
  </si>
  <si>
    <t>65 mm dia NRV</t>
  </si>
  <si>
    <t>Providing  and  Fixing C.P. Brass 68 degree Quartzoid Bulb Sprinklers. Make    Tyco  or  viking temp rating  standard coverage discharge coefficent k- 6.6 quick response UL listed  and  EN approved.</t>
  </si>
  <si>
    <t>Pendant Type</t>
  </si>
  <si>
    <t>UP Right Type</t>
  </si>
  <si>
    <t>Providing  and  Fixing C.P. Brass 79 degree(QR) Quartzoid Bulb Sprinklers. Make    Tyco  or  viking temp rating  standard coverage discharge coefficent k- 6.6 quick response UL listed  and  EN approved for high temperature area in Kitchen temprating shall</t>
  </si>
  <si>
    <t>Flexible Sprinkler Drop. 25mm</t>
  </si>
  <si>
    <t>12500.00</t>
  </si>
  <si>
    <t>Drain Valve</t>
  </si>
  <si>
    <t>HVAC Equipments</t>
  </si>
  <si>
    <t>Air Handling Units (Indoor Type)
Supply , Installation , testing  and  commissioning Of Double skin Ceiling Suspended Type air handling units of extruded aluminium section with 0.6 mm preplasticized or precoated GI sheet outside and 0.6 mm plain Galvanized sheet inside, minimum of 25 mm thick PUF insulation of 38KG or m3 ,   DIDW Blower with TEFC motors, copper cooling coils as mentioned below , with aluminium fins, MERV-8 and MERV 13 Filters. The drain pan shall be constructed out of 18G stainless steel duly insulated. All the AHU s installed under this tender shall have IE3 motor. All the cooling coils shall be AHRI  or  Eurovent Certified . The AHU Coil shall be selected at 9 deg C Chilled water Inlet Temp Temperature. Approval of AHU Technical Data by consultant prior to fabrication is required. kinldy note it include fixing with proper MS support or vibration pads, electrical connections or installation  and  commisisoning in all aspects with CFM report to be handover with proper sign off from airport engg team.
Design Parameters- 25 deg C -R.A.Temp, 55% RH, 9 deg C- CHW IN
Water Flow Rate- 2.0 GPM or  TR</t>
  </si>
  <si>
    <t>Ceiling Suspended Type - 3910 CMH(2500 CFM) at 15 mm External Static Pressure, 6 RD Cooling Coil, Approx 6.0 TR, 1 x 1.1 KW Motor</t>
  </si>
  <si>
    <t>Digital Cooling Thermostat for Air Handling Units with all accessories including gauges for checking in and out temperature etc.</t>
  </si>
  <si>
    <t>Kitchen Scrubber (Dry Type) 
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inch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 kinldy note it include fixing with proper MS support or vibration pads, electrical connections or installation  and  commisisoning in all aspects with CFM report to be handover with proper sign off from airport engg team.
The  system should be fitted with interlock switch for safety . The system should allow connection  to a fan section to achieve 500 FPM velocity across the air 
Operating Voltage    220V, 50 Hz
Ionizing Voltage   12.5 to 13 KVDC
Collector Cell Voltage   6 to 6.5 KVDC
Power Consumption   Not more than 50W per cell.
2300 CFM</t>
  </si>
  <si>
    <t>Low Side Works</t>
  </si>
  <si>
    <t>Chilled Water Piping with Nitrile Rubber Insulation - 
Supplying, laying or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 or PIR inserts shall be used. Thermal conductivity should not exceed 0.035 W or MK at 0 degree celsius and water vaper resisitance &gt; 7000. Manufactures tapes and adhesive to used only. The pipe supports should also be of nitrile rubber with PUF or PIR inserts and are to be installed as per manufacturer s recomendation. The pipe fittings shall be MS. class for pipes upto 150 mm and for 200mm and above, same material of the pipe shall be usee all bends or  Reducess or  Tee upto 150 mm shall be factory fabricated ready made  MS  C  class. Note   Use proper template for marking block colour Arrows pipe. for supply or return.</t>
  </si>
  <si>
    <t>40mm dia with 38mm (25 mm + 13 mm) dia thick insulation</t>
  </si>
  <si>
    <t>Mtrs.</t>
  </si>
  <si>
    <t>32mm dia with 38mm (25 mm + 13mm) dia thick insulation</t>
  </si>
  <si>
    <t>Insulated Valves</t>
  </si>
  <si>
    <t>Dynamic Balancing Valve-PID type</t>
  </si>
  <si>
    <t>Supply  and  installation, testing and commissioning of BMS Compatible electronic self balancing valve with integrated two way modulating control valves in a single body. The actuator shall be capable of accepting 230V or  24V or  2-10VDC or 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0-20 USGPM (32 mm dia) Insulation as per pipes</t>
  </si>
  <si>
    <t>Ball valves with Strainer
Providing and Fixing of the following insulated ball valve having a heavy duty forged body as per approved  make. The ball shall be of bronze construction duty chrome plated.
32 mm dia - PN-16 with insulation same a Chilled water piping</t>
  </si>
  <si>
    <t>Providing and Fixing digital type thermometers  with copper well, valve  and  probe suitable for binder test point application.
6 INCH long (Insulated)</t>
  </si>
  <si>
    <t>Dial Presure Guages (glycerine filled Type) with SS Encasing with isolating valve  and  piping etc.The gauge should be with appropriate range and valve and fitted with probe suitable for binder test point application as well. 
4 inch  Dial (Insulated)</t>
  </si>
  <si>
    <t>Providing and Fixing  of automatic air vent of approved make with insulation valves  as per specifications or drawings - 20mm dia</t>
  </si>
  <si>
    <t>Drain Piping
Supply, Installation, testing and commissioning of UPVC condensate drain pipe along with necessary clamps, fittings sich as bends, tees, etc. it shall be insulated with 9 mm thick nitrile foam insulation in tubular form as per specifications. 
25 mm dia</t>
  </si>
  <si>
    <t>BTU Meter
Supply, Installation, testing and commissioning of BTU Meter as per specifications given or approved from airport authorities.
40 mm dia</t>
  </si>
  <si>
    <t>DUCTING</t>
  </si>
  <si>
    <t>G.I. Sheet Metal Ducting - Factory Fabricated  - Supply,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</si>
  <si>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</si>
  <si>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</si>
  <si>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1650.00</t>
  </si>
  <si>
    <t>1300.00</t>
  </si>
  <si>
    <t xml:space="preserve">0.63 MM (24 Gauge)  </t>
  </si>
  <si>
    <t xml:space="preserve">0.80 MM (22 Gauge)  </t>
  </si>
  <si>
    <t>2250.00</t>
  </si>
  <si>
    <t xml:space="preserve">1.00 MM (20 Gauge)            </t>
  </si>
  <si>
    <t>3300.00</t>
  </si>
  <si>
    <t xml:space="preserve">1.25 MM (18 Gauge)            </t>
  </si>
  <si>
    <t xml:space="preserve">Sqm.   </t>
  </si>
  <si>
    <t>3750.00</t>
  </si>
  <si>
    <t xml:space="preserve">G.I. Sheet Metal Ducting - Site Fabricated  - Supply,Installation, Testing and Commissioning of site fabricated GSS sheet metal rectangular ducting complete with neoprene rubber gaskets, elbows, splitter dampers, vanes,  hangers, supports etc. as per approved drawings and specifications of following sheet thickness complete as required. </t>
  </si>
  <si>
    <t>INSULATION</t>
  </si>
  <si>
    <t>Nitrile Rubber Insulation- Class  O  - 
Supplying and fixing of closed cell elastomeric insulation of following thickness and density 55 kg or cu.m.and K valueof not less than 0.037W or mk at 20 deg C as per specifications and drawings (For indoor applications) with  factory Laminated 7 mill woven glass cloth</t>
  </si>
  <si>
    <t>19 mm thick (AC  and  Fresh Air Duct)</t>
  </si>
  <si>
    <t>25 mm thick (Exhaust Duct)</t>
  </si>
  <si>
    <t>450.00</t>
  </si>
  <si>
    <t>Acoustic Lining
Supplying and Application of Acoustic lining within the Supply Air duct with 10 mm thick class  O  open cell  nitrile Rubber of density 140-160 kg. or Cubm. as per spefications.
15 MM Thick</t>
  </si>
  <si>
    <t>980.00</t>
  </si>
  <si>
    <t>DUCT ACCESSORIES</t>
  </si>
  <si>
    <t>Supply,Installation, Testing and Commissioning of GI multiblade volume control duct damper complete with neoprene rubber gaskets, nuts, bolts, screws linkages, flanges etc., as per specifications.</t>
  </si>
  <si>
    <t>10250.00</t>
  </si>
  <si>
    <t>Supply,Installation, Testing and Commissioning of multiblade Al volume control Collar  or  Grille  or  exhaust Air Opening damper complete with  suitable links, lever and quadrants for manual control of airflow and with suitable links , lever and quadrants for manual control of airflow and neoprene rubber gaskets, nuts, bolts, screws, flanges etc., as per specifications.</t>
  </si>
  <si>
    <t>Supply,Installation, Testing and Commissioning  and  fixing of powder coated extruded aluminium Supply  or  Exhaust Air Grills as per specifications</t>
  </si>
  <si>
    <t>Supply,Installation, Testing and Commissioning  and  fixing of powder coated extruded aluminium Continuos Grills as per specifications - 200 MM Wide</t>
  </si>
  <si>
    <t>RM</t>
  </si>
  <si>
    <t>Electrical Works</t>
  </si>
  <si>
    <t>Electrical Control Panel 
Supply, installation, testing and commissioning of panel boards made of 2.0 mm thick steel sheet duly powder coated with voltmeter, ammeter, electronic energy meter, indicating lights, Stop or manual  or Auto selector switch in each, outgoing current operated single phase preventer. The starters should have potential free contacts for connection to Building Automation System. The panel shall include contactors  or over load relay with built in single phase protection  or  Time delay relay for delayed automatic start of the motor. All panels should have spare NO or  NC Contacts for BMS applications as required.
Panel-P01  
(1 X 1.1 KW)
OUTGOING
1 Nos. 32 Amps TP MCB ( for AHU) and each with following 
- Spare NO  or  NC Contacts for BMS Integration, Looping with Fire Alarm Panel to trip the Fan in case of Fire. 
- Fully automatic 1.1 KW Motor DOL starter each 20A TP Contactor , ON or OFF push buttons and  on or off or Trip indicating  lights  , A or M selector switch for local or remote operations, CT operated Digital Ammeter, suitable NO  and  NC Potential free contacts for Interlocking with Fire alarm panel , 9.0 A -15 A O or L relay with inbuilt single phase preventor , selector switches etc as required. 
Panel P-01 as described above</t>
  </si>
  <si>
    <t>Cables (FRLS) - Supplying, laying, testing and commissioning of XLPE insulated copper  conductor armored FRLS cables of 1.1 KV grade of following sizes directly on wall or structural frame or  cable trays or racks using approved type of clamps,End terminations with Double Compression type glands on both ends, double earthing with GI strip or wire of suitable size and hardware as per specifications.</t>
  </si>
  <si>
    <t>3 C      x    4 Sq. mm</t>
  </si>
  <si>
    <t>2C  x  1.5 sqmm</t>
  </si>
  <si>
    <t>Earthing - 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</si>
  <si>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25 mm x 3 mm GI strip</t>
  </si>
  <si>
    <t>R1 (RESPONSE INDICATORS) - 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</si>
  <si>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 - 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</si>
  <si>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MCP (MANUAL CALL POINT) - 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Honeywell Notifier and FM approved with GI mounting Box</t>
  </si>
  <si>
    <t>H (HOOTER)  - 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Honeywell Notifier  with GI mounting Box</t>
  </si>
  <si>
    <t>SD (SMOKE DETECTOR ABOVE CEILING) -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Honeywell Notifier.</t>
  </si>
  <si>
    <t xml:space="preserve">NOS </t>
  </si>
  <si>
    <t>SD (SMOKE DETECTOR BELOW CEILING) -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Honeywell Notifier.</t>
  </si>
  <si>
    <t xml:space="preserve">FIRE ALARM SYSTEM LOOPING </t>
  </si>
  <si>
    <t>RMT.</t>
  </si>
  <si>
    <t>185000.00</t>
  </si>
  <si>
    <t>6800.00</t>
  </si>
  <si>
    <t>210000.00</t>
  </si>
  <si>
    <t>300000.00</t>
  </si>
  <si>
    <t>825.00</t>
  </si>
  <si>
    <t>10100.00</t>
  </si>
  <si>
    <t>85000.00</t>
  </si>
  <si>
    <t>15500.00</t>
  </si>
  <si>
    <t>250000.00</t>
  </si>
  <si>
    <t>28500.00</t>
  </si>
  <si>
    <t>2850.00</t>
  </si>
  <si>
    <t>77500.00</t>
  </si>
  <si>
    <t>2950.00</t>
  </si>
  <si>
    <t>3100.00</t>
  </si>
  <si>
    <t>3350.00</t>
  </si>
  <si>
    <t>13500.00</t>
  </si>
  <si>
    <t>8750.00</t>
  </si>
  <si>
    <t>37500.00</t>
  </si>
  <si>
    <t>R0</t>
  </si>
  <si>
    <t>R1</t>
  </si>
  <si>
    <t>R2</t>
  </si>
  <si>
    <t>R3 (Auction)</t>
  </si>
  <si>
    <t>Auction</t>
  </si>
  <si>
    <t>28% GST only HVAC (hi-side)</t>
  </si>
  <si>
    <t>18% GST on overall (except HVAC Hi-side)</t>
  </si>
  <si>
    <t>Sub-Total</t>
  </si>
  <si>
    <t>Grand Total (including GST)</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</si>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</sst>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8" x14ac:knownFonts="1">
    <font>
      <sz val="11"/>
      <name val="Calibri"/>
    </font>
    <font>
      <sz val="11"/>
      <name val="Cambria"/>
      <family val="1"/>
    </font>
    <font>
      <b/>
      <sz val="11"/>
      <name val="Cambria"/>
      <family val="1"/>
    </font>
    <font>
      <b/>
      <sz val="11"/>
      <name val="Calibri"/>
      <family val="2"/>
    </font>
    <font>
      <b/>
      <sz val="11"/>
      <color rgb="FF000000"/>
      <name val="Cambria"/>
      <family val="1"/>
    </font>
    <font>
      <sz val="11"/>
      <name val="Calibri"/>
      <family val="2"/>
    </font>
    <font>
      <b/>
      <sz val="11"/>
      <name val="Cambria"/>
      <family val="1"/>
    </font>
    <font>
      <b/>
      <sz val="11"/>
      <name val="Calibri"/>
      <family val="2"/>
    </font>
  </fonts>
  <fills count="5">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5" fillId="0" borderId="0" applyFont="0" applyFill="0" applyBorder="0" applyAlignment="0" applyProtection="0"/>
  </cellStyleXfs>
  <cellXfs count="34">
    <xf numFmtId="0" fontId="0" fillId="0" borderId="0" xfId="0" applyNumberFormat="1" applyFont="1" applyProtection="1"/>
    <xf numFmtId="0" fontId="1" fillId="0" borderId="0" xfId="0" applyNumberFormat="1" applyFont="1" applyProtection="1"/>
    <xf numFmtId="0" fontId="2" fillId="2" borderId="1" xfId="0" applyNumberFormat="1" applyFont="1" applyFill="1" applyBorder="1" applyProtection="1"/>
    <xf numFmtId="0" fontId="1" fillId="3" borderId="1" xfId="0" applyNumberFormat="1" applyFont="1" applyFill="1" applyBorder="1" applyProtection="1"/>
    <xf numFmtId="0" fontId="1" fillId="3" borderId="1" xfId="0" applyNumberFormat="1" applyFont="1" applyFill="1" applyBorder="1" applyAlignment="1" applyProtection="1">
      <alignment horizontal="right"/>
    </xf>
    <xf numFmtId="4" fontId="1" fillId="3" borderId="1" xfId="0" applyNumberFormat="1" applyFont="1" applyFill="1" applyBorder="1" applyAlignment="1" applyProtection="1">
      <alignment horizontal="right"/>
    </xf>
    <xf numFmtId="0" fontId="1" fillId="0" borderId="1" xfId="0" applyNumberFormat="1" applyFont="1" applyBorder="1" applyProtection="1"/>
    <xf numFmtId="4" fontId="1" fillId="0" borderId="0" xfId="0" applyNumberFormat="1" applyFont="1" applyProtection="1"/>
    <xf numFmtId="0" fontId="1" fillId="0" borderId="0" xfId="0" applyNumberFormat="1" applyFont="1" applyFill="1" applyProtection="1"/>
    <xf numFmtId="0" fontId="1" fillId="0" borderId="1" xfId="0" applyNumberFormat="1" applyFont="1" applyFill="1" applyBorder="1" applyProtection="1"/>
    <xf numFmtId="0" fontId="1" fillId="0" borderId="1" xfId="0" applyNumberFormat="1" applyFont="1" applyFill="1" applyBorder="1" applyAlignment="1" applyProtection="1">
      <alignment horizontal="right"/>
    </xf>
    <xf numFmtId="4" fontId="1" fillId="0" borderId="1" xfId="0" applyNumberFormat="1" applyFont="1" applyFill="1" applyBorder="1" applyAlignment="1" applyProtection="1">
      <alignment horizontal="right"/>
    </xf>
    <xf numFmtId="0" fontId="4" fillId="2" borderId="1" xfId="0" applyNumberFormat="1" applyFont="1" applyFill="1" applyBorder="1" applyAlignment="1" applyProtection="1">
      <alignment vertical="center"/>
    </xf>
    <xf numFmtId="0" fontId="1" fillId="0" borderId="0" xfId="0" applyNumberFormat="1" applyFont="1" applyProtection="1"/>
    <xf numFmtId="0" fontId="2" fillId="2"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164" fontId="1" fillId="0" borderId="1" xfId="1" applyNumberFormat="1" applyFont="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1" fillId="0" borderId="2" xfId="0" applyNumberFormat="1" applyFont="1" applyBorder="1" applyAlignment="1" applyProtection="1">
      <alignment horizontal="center" vertical="center" wrapText="1"/>
    </xf>
    <xf numFmtId="164" fontId="1" fillId="4" borderId="5" xfId="1" applyNumberFormat="1" applyFont="1" applyFill="1" applyBorder="1" applyProtection="1"/>
    <xf numFmtId="164" fontId="1" fillId="0" borderId="1" xfId="1" applyNumberFormat="1" applyFont="1" applyBorder="1" applyProtection="1"/>
    <xf numFmtId="0" fontId="6" fillId="0" borderId="1" xfId="0" applyNumberFormat="1" applyFont="1" applyBorder="1" applyProtection="1"/>
    <xf numFmtId="164" fontId="6" fillId="0" borderId="1" xfId="0" applyNumberFormat="1" applyFont="1" applyBorder="1" applyProtection="1"/>
    <xf numFmtId="0" fontId="6" fillId="0" borderId="0" xfId="0" applyNumberFormat="1" applyFont="1" applyProtection="1"/>
    <xf numFmtId="0" fontId="7" fillId="0" borderId="0" xfId="0" applyNumberFormat="1" applyFont="1" applyProtection="1"/>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0" borderId="1" xfId="0" applyNumberFormat="1" applyFont="1" applyBorder="1" applyProtection="1"/>
    <xf numFmtId="0" fontId="1" fillId="2" borderId="1" xfId="0" applyNumberFormat="1" applyFont="1" applyFill="1" applyBorder="1" applyProtection="1"/>
    <xf numFmtId="0" fontId="1" fillId="0" borderId="2" xfId="0" applyNumberFormat="1" applyFont="1" applyBorder="1" applyAlignment="1" applyProtection="1">
      <alignment horizontal="center"/>
    </xf>
    <xf numFmtId="0" fontId="1" fillId="0" borderId="4" xfId="0" applyNumberFormat="1" applyFont="1" applyBorder="1" applyAlignment="1" applyProtection="1">
      <alignment horizontal="center"/>
    </xf>
    <xf numFmtId="0" fontId="1" fillId="0" borderId="1" xfId="0" applyNumberFormat="1" applyFont="1" applyBorder="1" applyAlignment="1" applyProtection="1">
      <alignment vertical="top"/>
    </xf>
    <xf numFmtId="0" fontId="4" fillId="2" borderId="1" xfId="0" applyNumberFormat="1" applyFont="1" applyFill="1" applyBorder="1" applyAlignment="1" applyProtection="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F20"/>
  <sheetViews>
    <sheetView showGridLines="0" tabSelected="1" zoomScale="83" workbookViewId="0">
      <selection activeCell="K16" sqref="K16"/>
    </sheetView>
  </sheetViews>
  <sheetFormatPr defaultRowHeight="15" x14ac:dyDescent="0.25"/>
  <cols>
    <col min="1" max="1" width="37.140625" style="1" customWidth="1"/>
    <col min="2" max="4" width="12" style="1" customWidth="1"/>
    <col min="5" max="5" width="12" style="13" customWidth="1"/>
    <col min="6" max="8" width="12" style="1" customWidth="1"/>
    <col min="9" max="9" width="12" style="13" customWidth="1"/>
    <col min="10" max="12" width="12" style="1" customWidth="1"/>
    <col min="13" max="13" width="12.42578125" style="1" customWidth="1"/>
    <col min="14" max="16360" width="9.140625" style="1" customWidth="1"/>
  </cols>
  <sheetData>
    <row r="1" spans="1:16360" ht="56.1" customHeight="1" x14ac:dyDescent="0.25">
      <c r="A1" s="12" t="s">
        <v>0</v>
      </c>
      <c r="B1" s="25" t="s">
        <v>38</v>
      </c>
      <c r="C1" s="26"/>
      <c r="D1" s="26"/>
      <c r="E1" s="27"/>
      <c r="F1" s="25" t="s">
        <v>30</v>
      </c>
      <c r="G1" s="26"/>
      <c r="H1" s="26"/>
      <c r="I1" s="27"/>
      <c r="J1" s="25" t="s">
        <v>32</v>
      </c>
      <c r="K1" s="26"/>
      <c r="L1" s="26"/>
      <c r="M1" s="27"/>
    </row>
    <row r="2" spans="1:16360" ht="28.5" x14ac:dyDescent="0.25">
      <c r="A2" s="17" t="s">
        <v>24</v>
      </c>
      <c r="B2" s="14" t="s">
        <v>321</v>
      </c>
      <c r="C2" s="15" t="s">
        <v>322</v>
      </c>
      <c r="D2" s="14" t="s">
        <v>323</v>
      </c>
      <c r="E2" s="14" t="s">
        <v>324</v>
      </c>
      <c r="F2" s="14" t="s">
        <v>321</v>
      </c>
      <c r="G2" s="15" t="s">
        <v>322</v>
      </c>
      <c r="H2" s="14" t="s">
        <v>323</v>
      </c>
      <c r="I2" s="14" t="s">
        <v>324</v>
      </c>
      <c r="J2" s="14" t="s">
        <v>321</v>
      </c>
      <c r="K2" s="15" t="s">
        <v>322</v>
      </c>
      <c r="L2" s="14" t="s">
        <v>323</v>
      </c>
      <c r="M2" s="14" t="s">
        <v>324</v>
      </c>
    </row>
    <row r="3" spans="1:16360" x14ac:dyDescent="0.25">
      <c r="A3" s="18" t="s">
        <v>28</v>
      </c>
      <c r="B3" s="16">
        <f>'BOQ Price Bid'!H13</f>
        <v>2741200</v>
      </c>
      <c r="C3" s="16">
        <f>'BOQ Price Bid'!J13</f>
        <v>2105307</v>
      </c>
      <c r="D3" s="16">
        <f>'BOQ Price Bid'!L13</f>
        <v>2105307</v>
      </c>
      <c r="E3" s="16">
        <f>'BOQ Price Bid'!N13</f>
        <v>1975000</v>
      </c>
      <c r="F3" s="16">
        <f>'BOQ Price Bid'!P13</f>
        <v>2026327</v>
      </c>
      <c r="G3" s="16">
        <f>'BOQ Price Bid'!R13</f>
        <v>1993089.5</v>
      </c>
      <c r="H3" s="16">
        <f>'BOQ Price Bid'!T13</f>
        <v>1777993</v>
      </c>
      <c r="I3" s="16">
        <f>'BOQ Price Bid'!V13</f>
        <v>1777993</v>
      </c>
      <c r="J3" s="16">
        <f>'BOQ Price Bid'!X13</f>
        <v>2859569.86</v>
      </c>
      <c r="K3" s="16">
        <f>'BOQ Price Bid'!Z13</f>
        <v>2518928.2800000003</v>
      </c>
      <c r="L3" s="16">
        <f>'BOQ Price Bid'!AB13</f>
        <v>2518928.2800000003</v>
      </c>
      <c r="M3" s="16">
        <f>'BOQ Price Bid'!AD13</f>
        <v>1718928.28</v>
      </c>
    </row>
    <row r="4" spans="1:16360" x14ac:dyDescent="0.25">
      <c r="A4" s="18" t="s">
        <v>31</v>
      </c>
      <c r="B4" s="16">
        <f>'BOQ Price Bid'!H65</f>
        <v>221850</v>
      </c>
      <c r="C4" s="16">
        <f>'BOQ Price Bid'!J65</f>
        <v>190000</v>
      </c>
      <c r="D4" s="16">
        <f>'BOQ Price Bid'!L65</f>
        <v>190000</v>
      </c>
      <c r="E4" s="16">
        <f>'BOQ Price Bid'!N65</f>
        <v>175000</v>
      </c>
      <c r="F4" s="16">
        <f>'BOQ Price Bid'!P65</f>
        <v>303100</v>
      </c>
      <c r="G4" s="16">
        <f>'BOQ Price Bid'!R65</f>
        <v>293550</v>
      </c>
      <c r="H4" s="16">
        <f>'BOQ Price Bid'!T65</f>
        <v>287100</v>
      </c>
      <c r="I4" s="16">
        <f>'BOQ Price Bid'!V65</f>
        <v>287100</v>
      </c>
      <c r="J4" s="16">
        <f>'BOQ Price Bid'!X65</f>
        <v>168450</v>
      </c>
      <c r="K4" s="16">
        <f>'BOQ Price Bid'!Z65</f>
        <v>144650</v>
      </c>
      <c r="L4" s="16">
        <f>'BOQ Price Bid'!AB65</f>
        <v>144650</v>
      </c>
      <c r="M4" s="16">
        <f>'BOQ Price Bid'!AD65</f>
        <v>125000</v>
      </c>
    </row>
    <row r="5" spans="1:16360" x14ac:dyDescent="0.25">
      <c r="A5" s="18" t="s">
        <v>33</v>
      </c>
      <c r="B5" s="16">
        <f>'BOQ Price Bid'!H83</f>
        <v>791443.75</v>
      </c>
      <c r="C5" s="16">
        <f>'BOQ Price Bid'!J83</f>
        <v>791443.75</v>
      </c>
      <c r="D5" s="16">
        <f>'BOQ Price Bid'!L83</f>
        <v>791443.75</v>
      </c>
      <c r="E5" s="16">
        <f>'BOQ Price Bid'!N83</f>
        <v>750000</v>
      </c>
      <c r="F5" s="16">
        <f>'BOQ Price Bid'!P83</f>
        <v>1119156</v>
      </c>
      <c r="G5" s="16">
        <f>'BOQ Price Bid'!R83</f>
        <v>1119156</v>
      </c>
      <c r="H5" s="16">
        <f>'BOQ Price Bid'!T83</f>
        <v>1144956</v>
      </c>
      <c r="I5" s="16">
        <f>'BOQ Price Bid'!V83</f>
        <v>1144956</v>
      </c>
      <c r="J5" s="16">
        <f>'BOQ Price Bid'!X83</f>
        <v>766350</v>
      </c>
      <c r="K5" s="16">
        <f>'BOQ Price Bid'!Z83</f>
        <v>766350</v>
      </c>
      <c r="L5" s="16">
        <f>'BOQ Price Bid'!AB83</f>
        <v>766350</v>
      </c>
      <c r="M5" s="16">
        <f>'BOQ Price Bid'!AD83</f>
        <v>680000</v>
      </c>
    </row>
    <row r="6" spans="1:16360" x14ac:dyDescent="0.25">
      <c r="A6" s="18" t="s">
        <v>34</v>
      </c>
      <c r="B6" s="16">
        <f>'BOQ Price Bid'!H136</f>
        <v>166555</v>
      </c>
      <c r="C6" s="16">
        <f>'BOQ Price Bid'!J136</f>
        <v>144910</v>
      </c>
      <c r="D6" s="16">
        <f>'BOQ Price Bid'!L136</f>
        <v>144910</v>
      </c>
      <c r="E6" s="16">
        <f>'BOQ Price Bid'!N136</f>
        <v>135000</v>
      </c>
      <c r="F6" s="16">
        <f>'BOQ Price Bid'!P136</f>
        <v>135774</v>
      </c>
      <c r="G6" s="16">
        <f>'BOQ Price Bid'!R136</f>
        <v>125336</v>
      </c>
      <c r="H6" s="16">
        <f>'BOQ Price Bid'!T136</f>
        <v>124294</v>
      </c>
      <c r="I6" s="16">
        <f>'BOQ Price Bid'!V136</f>
        <v>124294</v>
      </c>
      <c r="J6" s="16">
        <f>'BOQ Price Bid'!X136</f>
        <v>329200</v>
      </c>
      <c r="K6" s="16">
        <f>'BOQ Price Bid'!Z136</f>
        <v>329200</v>
      </c>
      <c r="L6" s="16">
        <f>'BOQ Price Bid'!AB136</f>
        <v>329200</v>
      </c>
      <c r="M6" s="16">
        <f>'BOQ Price Bid'!AD136</f>
        <v>280000</v>
      </c>
    </row>
    <row r="7" spans="1:16360" x14ac:dyDescent="0.25">
      <c r="A7" s="18" t="s">
        <v>35</v>
      </c>
      <c r="B7" s="16">
        <f>'BOQ Price Bid'!H162</f>
        <v>715000</v>
      </c>
      <c r="C7" s="16">
        <f>'BOQ Price Bid'!J162</f>
        <v>615000</v>
      </c>
      <c r="D7" s="16">
        <f>'BOQ Price Bid'!L162</f>
        <v>615000</v>
      </c>
      <c r="E7" s="16">
        <f>'BOQ Price Bid'!N162</f>
        <v>575000</v>
      </c>
      <c r="F7" s="16">
        <f>'BOQ Price Bid'!P162</f>
        <v>611800</v>
      </c>
      <c r="G7" s="16">
        <f>'BOQ Price Bid'!R162</f>
        <v>531000</v>
      </c>
      <c r="H7" s="16">
        <f>'BOQ Price Bid'!T162</f>
        <v>531000</v>
      </c>
      <c r="I7" s="16">
        <f>'BOQ Price Bid'!V162</f>
        <v>531000</v>
      </c>
      <c r="J7" s="16">
        <f>'BOQ Price Bid'!X162</f>
        <v>795000</v>
      </c>
      <c r="K7" s="16">
        <f>'BOQ Price Bid'!Z162</f>
        <v>707500</v>
      </c>
      <c r="L7" s="16">
        <f>'BOQ Price Bid'!AB162</f>
        <v>707500</v>
      </c>
      <c r="M7" s="16">
        <f>'BOQ Price Bid'!AD162</f>
        <v>650000</v>
      </c>
    </row>
    <row r="8" spans="1:16360" x14ac:dyDescent="0.25">
      <c r="A8" s="18" t="s">
        <v>36</v>
      </c>
      <c r="B8" s="16">
        <f>'BOQ Price Bid'!H168</f>
        <v>1213150</v>
      </c>
      <c r="C8" s="16">
        <f>'BOQ Price Bid'!J168</f>
        <v>1051270</v>
      </c>
      <c r="D8" s="16">
        <f>'BOQ Price Bid'!L168</f>
        <v>1051270</v>
      </c>
      <c r="E8" s="16">
        <f>'BOQ Price Bid'!N168</f>
        <v>1000000</v>
      </c>
      <c r="F8" s="16">
        <f>'BOQ Price Bid'!P168</f>
        <v>1099540</v>
      </c>
      <c r="G8" s="16">
        <f>'BOQ Price Bid'!R168</f>
        <v>973560</v>
      </c>
      <c r="H8" s="16">
        <f>'BOQ Price Bid'!T168</f>
        <v>973560</v>
      </c>
      <c r="I8" s="16">
        <f>'BOQ Price Bid'!V168</f>
        <v>973560</v>
      </c>
      <c r="J8" s="16">
        <f>'BOQ Price Bid'!X168</f>
        <v>1281600</v>
      </c>
      <c r="K8" s="16">
        <f>'BOQ Price Bid'!Z168</f>
        <v>1143800</v>
      </c>
      <c r="L8" s="16">
        <f>'BOQ Price Bid'!AB168</f>
        <v>1143800</v>
      </c>
      <c r="M8" s="16">
        <f>'BOQ Price Bid'!AD168</f>
        <v>1143800</v>
      </c>
    </row>
    <row r="9" spans="1:16360" x14ac:dyDescent="0.25">
      <c r="A9" s="18" t="s">
        <v>37</v>
      </c>
      <c r="B9" s="16">
        <f>'BOQ Price Bid'!H210</f>
        <v>36000</v>
      </c>
      <c r="C9" s="16">
        <f>'BOQ Price Bid'!J210</f>
        <v>36000</v>
      </c>
      <c r="D9" s="16">
        <f>'BOQ Price Bid'!L210</f>
        <v>36000</v>
      </c>
      <c r="E9" s="16">
        <f>'BOQ Price Bid'!N210</f>
        <v>33000</v>
      </c>
      <c r="F9" s="16">
        <f>'BOQ Price Bid'!P210</f>
        <v>47900</v>
      </c>
      <c r="G9" s="16">
        <f>'BOQ Price Bid'!R210</f>
        <v>45000</v>
      </c>
      <c r="H9" s="16">
        <f>'BOQ Price Bid'!T210</f>
        <v>47900</v>
      </c>
      <c r="I9" s="16">
        <f>'BOQ Price Bid'!V210</f>
        <v>47900</v>
      </c>
      <c r="J9" s="16">
        <f>'BOQ Price Bid'!X210</f>
        <v>58600</v>
      </c>
      <c r="K9" s="16">
        <f>'BOQ Price Bid'!Z210</f>
        <v>58600</v>
      </c>
      <c r="L9" s="16">
        <f>'BOQ Price Bid'!AB210</f>
        <v>58600</v>
      </c>
      <c r="M9" s="16">
        <f>'BOQ Price Bid'!AD210</f>
        <v>58600</v>
      </c>
    </row>
    <row r="10" spans="1:16360" x14ac:dyDescent="0.25">
      <c r="A10" s="1" t="s">
        <v>328</v>
      </c>
      <c r="B10" s="19">
        <f t="shared" ref="B10:M10" si="0">SUM(B3:B9)</f>
        <v>5885198.75</v>
      </c>
      <c r="C10" s="19">
        <f t="shared" si="0"/>
        <v>4933930.75</v>
      </c>
      <c r="D10" s="19">
        <f t="shared" si="0"/>
        <v>4933930.75</v>
      </c>
      <c r="E10" s="19">
        <f t="shared" si="0"/>
        <v>4643000</v>
      </c>
      <c r="F10" s="19">
        <f t="shared" si="0"/>
        <v>5343597</v>
      </c>
      <c r="G10" s="19">
        <f t="shared" si="0"/>
        <v>5080691.5</v>
      </c>
      <c r="H10" s="19">
        <f t="shared" si="0"/>
        <v>4886803</v>
      </c>
      <c r="I10" s="19">
        <f t="shared" si="0"/>
        <v>4886803</v>
      </c>
      <c r="J10" s="19">
        <f t="shared" si="0"/>
        <v>6258769.8599999994</v>
      </c>
      <c r="K10" s="19">
        <f t="shared" si="0"/>
        <v>5669028.2800000003</v>
      </c>
      <c r="L10" s="19">
        <f t="shared" si="0"/>
        <v>5669028.2800000003</v>
      </c>
      <c r="M10" s="19">
        <f t="shared" si="0"/>
        <v>4656328.28</v>
      </c>
    </row>
    <row r="11" spans="1:16360" x14ac:dyDescent="0.25">
      <c r="A11" s="6" t="s">
        <v>326</v>
      </c>
      <c r="B11" s="6"/>
      <c r="C11" s="6"/>
      <c r="D11" s="6"/>
      <c r="E11" s="20">
        <f>E7*28%</f>
        <v>161000.00000000003</v>
      </c>
      <c r="F11" s="20"/>
      <c r="G11" s="20"/>
      <c r="H11" s="20"/>
      <c r="I11" s="20">
        <f>I7*28%</f>
        <v>148680</v>
      </c>
      <c r="J11" s="20"/>
      <c r="K11" s="20"/>
      <c r="L11" s="20"/>
      <c r="M11" s="20">
        <f>M7*28%</f>
        <v>182000.00000000003</v>
      </c>
    </row>
    <row r="12" spans="1:16360" x14ac:dyDescent="0.25">
      <c r="A12" s="6" t="s">
        <v>327</v>
      </c>
      <c r="B12" s="6"/>
      <c r="C12" s="6"/>
      <c r="D12" s="6"/>
      <c r="E12" s="20">
        <f>(E10-E7)*18%</f>
        <v>732240</v>
      </c>
      <c r="F12" s="20"/>
      <c r="G12" s="20"/>
      <c r="H12" s="20"/>
      <c r="I12" s="20">
        <f>(I10-I7)*18%</f>
        <v>784044.53999999992</v>
      </c>
      <c r="J12" s="20"/>
      <c r="K12" s="20"/>
      <c r="L12" s="20"/>
      <c r="M12" s="20">
        <f>(M10-M7)*18%</f>
        <v>721139.09039999999</v>
      </c>
    </row>
    <row r="13" spans="1:16360" s="24" customFormat="1" x14ac:dyDescent="0.25">
      <c r="A13" s="21" t="s">
        <v>329</v>
      </c>
      <c r="B13" s="21"/>
      <c r="C13" s="21"/>
      <c r="D13" s="21"/>
      <c r="E13" s="22">
        <f>E10+E11+E12</f>
        <v>5536240</v>
      </c>
      <c r="F13" s="21"/>
      <c r="G13" s="21"/>
      <c r="H13" s="21"/>
      <c r="I13" s="22">
        <f>I10+I11+I12</f>
        <v>5819527.54</v>
      </c>
      <c r="J13" s="21"/>
      <c r="K13" s="21"/>
      <c r="L13" s="21"/>
      <c r="M13" s="22">
        <f>M10+M11+M12</f>
        <v>5559467.3704000004</v>
      </c>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row>
    <row r="20" spans="8:8" x14ac:dyDescent="0.25">
      <c r="H20" s="1" t="s">
        <v>330</v>
      </c>
    </row>
  </sheetData>
  <mergeCells count="3">
    <mergeCell ref="B1:E1"/>
    <mergeCell ref="F1:I1"/>
    <mergeCell ref="J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17"/>
  <sheetViews>
    <sheetView showGridLines="0" topLeftCell="B1" zoomScale="39" workbookViewId="0">
      <pane ySplit="7" topLeftCell="A185" activePane="bottomLeft" state="frozen"/>
      <selection pane="bottomLeft" activeCell="T214" sqref="T214"/>
    </sheetView>
  </sheetViews>
  <sheetFormatPr defaultColWidth="9.140625" defaultRowHeight="14.25" x14ac:dyDescent="0.2"/>
  <cols>
    <col min="1" max="2" width="9.140625" style="1" customWidth="1"/>
    <col min="3" max="3" width="13.42578125" style="1" customWidth="1"/>
    <col min="4" max="4" width="32.85546875" style="1" customWidth="1"/>
    <col min="5" max="6" width="9.140625" style="1" customWidth="1"/>
    <col min="7" max="7" width="11" style="13" bestFit="1" customWidth="1"/>
    <col min="8" max="8" width="12.5703125" style="13" bestFit="1" customWidth="1"/>
    <col min="9" max="9" width="11" style="1" bestFit="1" customWidth="1"/>
    <col min="10" max="10" width="15.42578125" style="1" customWidth="1"/>
    <col min="11" max="11" width="11" style="1" bestFit="1" customWidth="1"/>
    <col min="12" max="12" width="17" style="1" customWidth="1"/>
    <col min="13" max="14" width="17" style="13" customWidth="1"/>
    <col min="15" max="15" width="11" style="13" bestFit="1" customWidth="1"/>
    <col min="16" max="16" width="17.140625" style="13" bestFit="1" customWidth="1"/>
    <col min="17" max="17" width="11" style="1" bestFit="1" customWidth="1"/>
    <col min="18" max="18" width="12.5703125" style="1" bestFit="1" customWidth="1"/>
    <col min="19" max="19" width="11" style="1" bestFit="1" customWidth="1"/>
    <col min="20" max="20" width="17.140625" style="1" bestFit="1" customWidth="1"/>
    <col min="21" max="22" width="17.140625" style="13" customWidth="1"/>
    <col min="23" max="23" width="11" style="13" bestFit="1" customWidth="1"/>
    <col min="24" max="24" width="17.140625" style="13" bestFit="1" customWidth="1"/>
    <col min="25" max="25" width="11" style="1" bestFit="1" customWidth="1"/>
    <col min="26" max="26" width="17.140625" style="1" bestFit="1" customWidth="1"/>
    <col min="27" max="27" width="11" style="1" bestFit="1" customWidth="1"/>
    <col min="28" max="28" width="17.140625" style="1" bestFit="1" customWidth="1"/>
    <col min="29" max="30" width="17.140625" style="13" customWidth="1"/>
    <col min="31" max="16384" width="9.140625" style="1"/>
  </cols>
  <sheetData>
    <row r="1" spans="2:30" x14ac:dyDescent="0.2">
      <c r="H1" s="7">
        <f>SUM(H13,H65,H83,H136,H162,H168,H210)</f>
        <v>5885198.75</v>
      </c>
      <c r="J1" s="7">
        <f>SUM(J13,J65,J83,J136,J162,J168,J210)</f>
        <v>4933930.75</v>
      </c>
      <c r="L1" s="7">
        <f>SUM(L13,L65,L83,L136,L162,L168,L210)</f>
        <v>4933930.75</v>
      </c>
      <c r="M1" s="7"/>
      <c r="N1" s="7">
        <f>SUM(N13,N65,N83,N136,N162,N168,N210)</f>
        <v>4643000</v>
      </c>
      <c r="P1" s="7">
        <f>SUM(P13,P65,P83,P136,P162,P168,P210)</f>
        <v>5343597</v>
      </c>
      <c r="R1" s="7">
        <f>SUM(R13,R65,R83,R136,R162,R168,R210)</f>
        <v>5080691.5</v>
      </c>
      <c r="T1" s="7">
        <f>SUM(T13,T65,T83,T136,T162,T168,T210)</f>
        <v>4886803</v>
      </c>
      <c r="U1" s="7"/>
      <c r="V1" s="7">
        <f>SUM(V13,V65,V83,V136,V162,V168,V210)</f>
        <v>4886803</v>
      </c>
      <c r="X1" s="7">
        <f>SUM(X13,X65,X83,X136,X162,X168,X210)</f>
        <v>6258769.8599999994</v>
      </c>
      <c r="Z1" s="7">
        <f>SUM(Z13,Z65,Z83,Z136,Z162,Z168,Z210)</f>
        <v>5669028.2800000003</v>
      </c>
      <c r="AB1" s="7">
        <f>SUM(AB13,AB65,AB83,AB136,AB162,AB168,AB210)</f>
        <v>5669028.2800000003</v>
      </c>
      <c r="AC1" s="7"/>
      <c r="AD1" s="7">
        <f>SUM(AD13,AD65,AD83,AD136,AD162,AD168,AD210)</f>
        <v>4656328.28</v>
      </c>
    </row>
    <row r="2" spans="2:30" x14ac:dyDescent="0.2">
      <c r="B2" s="28"/>
      <c r="C2" s="28"/>
      <c r="D2" s="33" t="s">
        <v>0</v>
      </c>
      <c r="E2" s="28" t="s">
        <v>1</v>
      </c>
      <c r="F2" s="28" t="s">
        <v>1</v>
      </c>
      <c r="G2" s="29" t="s">
        <v>40</v>
      </c>
      <c r="H2" s="29" t="s">
        <v>40</v>
      </c>
      <c r="I2" s="29" t="s">
        <v>40</v>
      </c>
      <c r="J2" s="29" t="s">
        <v>40</v>
      </c>
      <c r="K2" s="29" t="s">
        <v>40</v>
      </c>
      <c r="L2" s="29" t="s">
        <v>40</v>
      </c>
      <c r="M2" s="29" t="s">
        <v>40</v>
      </c>
      <c r="N2" s="29" t="s">
        <v>40</v>
      </c>
      <c r="O2" s="29" t="s">
        <v>41</v>
      </c>
      <c r="P2" s="29" t="s">
        <v>41</v>
      </c>
      <c r="Q2" s="29" t="s">
        <v>41</v>
      </c>
      <c r="R2" s="29" t="s">
        <v>41</v>
      </c>
      <c r="S2" s="29" t="s">
        <v>41</v>
      </c>
      <c r="T2" s="29" t="s">
        <v>41</v>
      </c>
      <c r="U2" s="29" t="s">
        <v>41</v>
      </c>
      <c r="V2" s="29" t="s">
        <v>41</v>
      </c>
      <c r="W2" s="29" t="s">
        <v>42</v>
      </c>
      <c r="X2" s="29" t="s">
        <v>42</v>
      </c>
      <c r="Y2" s="29" t="s">
        <v>42</v>
      </c>
      <c r="Z2" s="29" t="s">
        <v>42</v>
      </c>
      <c r="AA2" s="29" t="s">
        <v>42</v>
      </c>
      <c r="AB2" s="29" t="s">
        <v>42</v>
      </c>
      <c r="AC2" s="29" t="s">
        <v>42</v>
      </c>
      <c r="AD2" s="29" t="s">
        <v>42</v>
      </c>
    </row>
    <row r="3" spans="2:30" ht="14.25" hidden="1" customHeight="1" x14ac:dyDescent="0.2">
      <c r="B3" s="28"/>
      <c r="C3" s="28"/>
      <c r="D3" s="33" t="s">
        <v>0</v>
      </c>
      <c r="E3" s="28" t="s">
        <v>2</v>
      </c>
      <c r="F3" s="28" t="s">
        <v>2</v>
      </c>
      <c r="G3" s="28" t="s">
        <v>3</v>
      </c>
      <c r="H3" s="28" t="s">
        <v>3</v>
      </c>
      <c r="I3" s="28" t="s">
        <v>3</v>
      </c>
      <c r="J3" s="28" t="s">
        <v>3</v>
      </c>
      <c r="K3" s="28" t="s">
        <v>3</v>
      </c>
      <c r="L3" s="28" t="s">
        <v>3</v>
      </c>
      <c r="M3" s="6"/>
      <c r="N3" s="6"/>
      <c r="O3" s="28" t="s">
        <v>4</v>
      </c>
      <c r="P3" s="28" t="s">
        <v>4</v>
      </c>
      <c r="Q3" s="28" t="s">
        <v>4</v>
      </c>
      <c r="R3" s="28" t="s">
        <v>4</v>
      </c>
      <c r="S3" s="28" t="s">
        <v>4</v>
      </c>
      <c r="T3" s="28" t="s">
        <v>4</v>
      </c>
      <c r="U3" s="6"/>
      <c r="V3" s="6"/>
      <c r="W3" s="28" t="s">
        <v>5</v>
      </c>
      <c r="X3" s="28" t="s">
        <v>5</v>
      </c>
      <c r="Y3" s="28" t="s">
        <v>5</v>
      </c>
      <c r="Z3" s="28" t="s">
        <v>5</v>
      </c>
      <c r="AA3" s="28" t="s">
        <v>5</v>
      </c>
      <c r="AB3" s="28" t="s">
        <v>5</v>
      </c>
      <c r="AC3" s="6"/>
      <c r="AD3" s="6"/>
    </row>
    <row r="4" spans="2:30" ht="14.25" hidden="1" customHeight="1" x14ac:dyDescent="0.2">
      <c r="B4" s="28"/>
      <c r="C4" s="28"/>
      <c r="D4" s="33" t="s">
        <v>0</v>
      </c>
      <c r="E4" s="28" t="s">
        <v>6</v>
      </c>
      <c r="F4" s="28" t="s">
        <v>6</v>
      </c>
      <c r="G4" s="28" t="s">
        <v>7</v>
      </c>
      <c r="H4" s="28" t="s">
        <v>7</v>
      </c>
      <c r="I4" s="28" t="s">
        <v>7</v>
      </c>
      <c r="J4" s="28" t="s">
        <v>7</v>
      </c>
      <c r="K4" s="28" t="s">
        <v>7</v>
      </c>
      <c r="L4" s="28" t="s">
        <v>7</v>
      </c>
      <c r="M4" s="6"/>
      <c r="N4" s="6"/>
      <c r="O4" s="28" t="s">
        <v>7</v>
      </c>
      <c r="P4" s="28" t="s">
        <v>7</v>
      </c>
      <c r="Q4" s="28" t="s">
        <v>7</v>
      </c>
      <c r="R4" s="28" t="s">
        <v>7</v>
      </c>
      <c r="S4" s="28" t="s">
        <v>7</v>
      </c>
      <c r="T4" s="28" t="s">
        <v>7</v>
      </c>
      <c r="U4" s="6"/>
      <c r="V4" s="6"/>
      <c r="W4" s="28" t="s">
        <v>8</v>
      </c>
      <c r="X4" s="28" t="s">
        <v>8</v>
      </c>
      <c r="Y4" s="28" t="s">
        <v>8</v>
      </c>
      <c r="Z4" s="28" t="s">
        <v>8</v>
      </c>
      <c r="AA4" s="28" t="s">
        <v>8</v>
      </c>
      <c r="AB4" s="28" t="s">
        <v>8</v>
      </c>
      <c r="AC4" s="6"/>
      <c r="AD4" s="6"/>
    </row>
    <row r="5" spans="2:30" ht="14.25" hidden="1" customHeight="1" x14ac:dyDescent="0.2">
      <c r="B5" s="28"/>
      <c r="C5" s="28"/>
      <c r="D5" s="33" t="s">
        <v>0</v>
      </c>
      <c r="E5" s="28" t="s">
        <v>9</v>
      </c>
      <c r="F5" s="28" t="s">
        <v>9</v>
      </c>
      <c r="G5" s="28" t="s">
        <v>10</v>
      </c>
      <c r="H5" s="28" t="s">
        <v>10</v>
      </c>
      <c r="I5" s="28" t="s">
        <v>10</v>
      </c>
      <c r="J5" s="28" t="s">
        <v>10</v>
      </c>
      <c r="K5" s="28" t="s">
        <v>10</v>
      </c>
      <c r="L5" s="28" t="s">
        <v>10</v>
      </c>
      <c r="M5" s="6"/>
      <c r="N5" s="6"/>
      <c r="O5" s="28" t="s">
        <v>10</v>
      </c>
      <c r="P5" s="28" t="s">
        <v>10</v>
      </c>
      <c r="Q5" s="28" t="s">
        <v>10</v>
      </c>
      <c r="R5" s="28" t="s">
        <v>10</v>
      </c>
      <c r="S5" s="28" t="s">
        <v>10</v>
      </c>
      <c r="T5" s="28" t="s">
        <v>10</v>
      </c>
      <c r="U5" s="6"/>
      <c r="V5" s="6"/>
      <c r="W5" s="28" t="s">
        <v>11</v>
      </c>
      <c r="X5" s="28" t="s">
        <v>11</v>
      </c>
      <c r="Y5" s="28" t="s">
        <v>11</v>
      </c>
      <c r="Z5" s="28" t="s">
        <v>11</v>
      </c>
      <c r="AA5" s="28" t="s">
        <v>11</v>
      </c>
      <c r="AB5" s="28" t="s">
        <v>11</v>
      </c>
      <c r="AC5" s="6"/>
      <c r="AD5" s="6"/>
    </row>
    <row r="6" spans="2:30" ht="14.25" hidden="1" customHeight="1" x14ac:dyDescent="0.2">
      <c r="B6" s="28"/>
      <c r="C6" s="28"/>
      <c r="D6" s="33" t="s">
        <v>0</v>
      </c>
      <c r="E6" s="28"/>
      <c r="F6" s="28"/>
      <c r="G6" s="28" t="s">
        <v>12</v>
      </c>
      <c r="H6" s="28" t="s">
        <v>12</v>
      </c>
      <c r="I6" s="28" t="s">
        <v>12</v>
      </c>
      <c r="J6" s="28" t="s">
        <v>12</v>
      </c>
      <c r="K6" s="28" t="s">
        <v>12</v>
      </c>
      <c r="L6" s="28" t="s">
        <v>12</v>
      </c>
      <c r="M6" s="6"/>
      <c r="N6" s="6"/>
      <c r="O6" s="28" t="s">
        <v>12</v>
      </c>
      <c r="P6" s="28" t="s">
        <v>12</v>
      </c>
      <c r="Q6" s="28" t="s">
        <v>12</v>
      </c>
      <c r="R6" s="28" t="s">
        <v>12</v>
      </c>
      <c r="S6" s="28" t="s">
        <v>12</v>
      </c>
      <c r="T6" s="28" t="s">
        <v>12</v>
      </c>
      <c r="U6" s="6"/>
      <c r="V6" s="6"/>
      <c r="W6" s="28" t="s">
        <v>13</v>
      </c>
      <c r="X6" s="28" t="s">
        <v>13</v>
      </c>
      <c r="Y6" s="28" t="s">
        <v>13</v>
      </c>
      <c r="Z6" s="28" t="s">
        <v>13</v>
      </c>
      <c r="AA6" s="28" t="s">
        <v>13</v>
      </c>
      <c r="AB6" s="28" t="s">
        <v>13</v>
      </c>
      <c r="AC6" s="6"/>
      <c r="AD6" s="6"/>
    </row>
    <row r="7" spans="2:30" ht="14.25" hidden="1" customHeight="1" x14ac:dyDescent="0.2">
      <c r="B7" s="28" t="s">
        <v>14</v>
      </c>
      <c r="C7" s="28" t="s">
        <v>14</v>
      </c>
      <c r="D7" s="28" t="s">
        <v>14</v>
      </c>
      <c r="E7" s="28" t="s">
        <v>14</v>
      </c>
      <c r="F7" s="28" t="s">
        <v>14</v>
      </c>
      <c r="G7" s="28" t="s">
        <v>15</v>
      </c>
      <c r="H7" s="28" t="s">
        <v>15</v>
      </c>
      <c r="I7" s="28" t="s">
        <v>15</v>
      </c>
      <c r="J7" s="28" t="s">
        <v>15</v>
      </c>
      <c r="K7" s="28" t="s">
        <v>15</v>
      </c>
      <c r="L7" s="28" t="s">
        <v>15</v>
      </c>
      <c r="M7" s="6"/>
      <c r="N7" s="6"/>
      <c r="O7" s="28" t="s">
        <v>16</v>
      </c>
      <c r="P7" s="28" t="s">
        <v>16</v>
      </c>
      <c r="Q7" s="28" t="s">
        <v>16</v>
      </c>
      <c r="R7" s="28" t="s">
        <v>16</v>
      </c>
      <c r="S7" s="28" t="s">
        <v>16</v>
      </c>
      <c r="T7" s="28" t="s">
        <v>16</v>
      </c>
      <c r="U7" s="6"/>
      <c r="V7" s="6"/>
      <c r="W7" s="28" t="s">
        <v>17</v>
      </c>
      <c r="X7" s="28" t="s">
        <v>17</v>
      </c>
      <c r="Y7" s="28" t="s">
        <v>17</v>
      </c>
      <c r="Z7" s="28" t="s">
        <v>17</v>
      </c>
      <c r="AA7" s="28" t="s">
        <v>17</v>
      </c>
      <c r="AB7" s="28" t="s">
        <v>17</v>
      </c>
      <c r="AC7" s="6"/>
      <c r="AD7" s="6"/>
    </row>
    <row r="8" spans="2:30" x14ac:dyDescent="0.2">
      <c r="B8" s="28" t="s">
        <v>18</v>
      </c>
      <c r="C8" s="28" t="s">
        <v>18</v>
      </c>
      <c r="D8" s="28" t="s">
        <v>18</v>
      </c>
      <c r="E8" s="28" t="s">
        <v>18</v>
      </c>
      <c r="F8" s="28" t="s">
        <v>18</v>
      </c>
      <c r="G8" s="28" t="s">
        <v>43</v>
      </c>
      <c r="H8" s="28" t="s">
        <v>43</v>
      </c>
      <c r="I8" s="28" t="s">
        <v>43</v>
      </c>
      <c r="J8" s="28" t="s">
        <v>43</v>
      </c>
      <c r="K8" s="28" t="s">
        <v>43</v>
      </c>
      <c r="L8" s="28" t="s">
        <v>43</v>
      </c>
      <c r="M8" s="30" t="s">
        <v>325</v>
      </c>
      <c r="N8" s="31"/>
      <c r="O8" s="28" t="s">
        <v>43</v>
      </c>
      <c r="P8" s="28" t="s">
        <v>43</v>
      </c>
      <c r="Q8" s="28" t="s">
        <v>43</v>
      </c>
      <c r="R8" s="28" t="s">
        <v>43</v>
      </c>
      <c r="S8" s="28" t="s">
        <v>43</v>
      </c>
      <c r="T8" s="28" t="s">
        <v>43</v>
      </c>
      <c r="U8" s="30" t="s">
        <v>325</v>
      </c>
      <c r="V8" s="31"/>
      <c r="W8" s="28" t="s">
        <v>43</v>
      </c>
      <c r="X8" s="28" t="s">
        <v>43</v>
      </c>
      <c r="Y8" s="28" t="s">
        <v>43</v>
      </c>
      <c r="Z8" s="28" t="s">
        <v>43</v>
      </c>
      <c r="AA8" s="28" t="s">
        <v>43</v>
      </c>
      <c r="AB8" s="28" t="s">
        <v>43</v>
      </c>
      <c r="AC8" s="30" t="s">
        <v>325</v>
      </c>
      <c r="AD8" s="31"/>
    </row>
    <row r="9" spans="2:30" ht="14.25" hidden="1" customHeight="1" x14ac:dyDescent="0.2">
      <c r="B9" s="28" t="s">
        <v>44</v>
      </c>
      <c r="C9" s="28" t="s">
        <v>44</v>
      </c>
      <c r="D9" s="28" t="s">
        <v>44</v>
      </c>
      <c r="E9" s="28" t="s">
        <v>44</v>
      </c>
      <c r="F9" s="28" t="s">
        <v>44</v>
      </c>
      <c r="G9" s="28" t="s">
        <v>45</v>
      </c>
      <c r="H9" s="28" t="s">
        <v>45</v>
      </c>
      <c r="I9" s="28" t="s">
        <v>45</v>
      </c>
      <c r="J9" s="28" t="s">
        <v>45</v>
      </c>
      <c r="K9" s="28" t="s">
        <v>45</v>
      </c>
      <c r="L9" s="28" t="s">
        <v>45</v>
      </c>
      <c r="M9" s="6"/>
      <c r="N9" s="6"/>
      <c r="O9" s="28" t="s">
        <v>45</v>
      </c>
      <c r="P9" s="28" t="s">
        <v>45</v>
      </c>
      <c r="Q9" s="28" t="s">
        <v>45</v>
      </c>
      <c r="R9" s="28" t="s">
        <v>45</v>
      </c>
      <c r="S9" s="28" t="s">
        <v>45</v>
      </c>
      <c r="T9" s="28" t="s">
        <v>45</v>
      </c>
      <c r="U9" s="6"/>
      <c r="V9" s="6"/>
      <c r="W9" s="28" t="s">
        <v>45</v>
      </c>
      <c r="X9" s="28" t="s">
        <v>45</v>
      </c>
      <c r="Y9" s="28" t="s">
        <v>45</v>
      </c>
      <c r="Z9" s="28" t="s">
        <v>45</v>
      </c>
      <c r="AA9" s="28" t="s">
        <v>45</v>
      </c>
      <c r="AB9" s="28" t="s">
        <v>45</v>
      </c>
      <c r="AC9" s="6"/>
      <c r="AD9" s="6"/>
    </row>
    <row r="10" spans="2:30" ht="14.25" hidden="1" customHeight="1" x14ac:dyDescent="0.2">
      <c r="B10" s="32" t="s">
        <v>21</v>
      </c>
      <c r="C10" s="32" t="s">
        <v>21</v>
      </c>
      <c r="D10" s="32" t="s">
        <v>21</v>
      </c>
      <c r="E10" s="28" t="s">
        <v>22</v>
      </c>
      <c r="F10" s="28" t="s">
        <v>22</v>
      </c>
      <c r="G10" s="28" t="s">
        <v>19</v>
      </c>
      <c r="H10" s="28" t="s">
        <v>19</v>
      </c>
      <c r="I10" s="28" t="s">
        <v>19</v>
      </c>
      <c r="J10" s="28" t="s">
        <v>19</v>
      </c>
      <c r="K10" s="28" t="s">
        <v>19</v>
      </c>
      <c r="L10" s="28" t="s">
        <v>19</v>
      </c>
      <c r="M10" s="6"/>
      <c r="N10" s="6"/>
      <c r="O10" s="28" t="s">
        <v>19</v>
      </c>
      <c r="P10" s="28" t="s">
        <v>19</v>
      </c>
      <c r="Q10" s="28" t="s">
        <v>19</v>
      </c>
      <c r="R10" s="28" t="s">
        <v>19</v>
      </c>
      <c r="S10" s="28" t="s">
        <v>19</v>
      </c>
      <c r="T10" s="28" t="s">
        <v>19</v>
      </c>
      <c r="U10" s="6"/>
      <c r="V10" s="6"/>
      <c r="W10" s="28" t="s">
        <v>19</v>
      </c>
      <c r="X10" s="28" t="s">
        <v>19</v>
      </c>
      <c r="Y10" s="28" t="s">
        <v>19</v>
      </c>
      <c r="Z10" s="28" t="s">
        <v>19</v>
      </c>
      <c r="AA10" s="28" t="s">
        <v>19</v>
      </c>
      <c r="AB10" s="28" t="s">
        <v>19</v>
      </c>
      <c r="AC10" s="6"/>
      <c r="AD10" s="6"/>
    </row>
    <row r="11" spans="2:30" ht="14.25" hidden="1" customHeight="1" x14ac:dyDescent="0.2">
      <c r="B11" s="32" t="s">
        <v>21</v>
      </c>
      <c r="C11" s="32" t="s">
        <v>21</v>
      </c>
      <c r="D11" s="32" t="s">
        <v>21</v>
      </c>
      <c r="E11" s="28" t="s">
        <v>46</v>
      </c>
      <c r="F11" s="28" t="s">
        <v>46</v>
      </c>
      <c r="G11" s="28" t="s">
        <v>20</v>
      </c>
      <c r="H11" s="28" t="s">
        <v>20</v>
      </c>
      <c r="I11" s="28" t="s">
        <v>20</v>
      </c>
      <c r="J11" s="28" t="s">
        <v>20</v>
      </c>
      <c r="K11" s="28" t="s">
        <v>20</v>
      </c>
      <c r="L11" s="28" t="s">
        <v>20</v>
      </c>
      <c r="M11" s="6"/>
      <c r="N11" s="6"/>
      <c r="O11" s="28" t="s">
        <v>20</v>
      </c>
      <c r="P11" s="28" t="s">
        <v>20</v>
      </c>
      <c r="Q11" s="28" t="s">
        <v>20</v>
      </c>
      <c r="R11" s="28" t="s">
        <v>20</v>
      </c>
      <c r="S11" s="28" t="s">
        <v>20</v>
      </c>
      <c r="T11" s="28" t="s">
        <v>20</v>
      </c>
      <c r="U11" s="6"/>
      <c r="V11" s="6"/>
      <c r="W11" s="28" t="s">
        <v>20</v>
      </c>
      <c r="X11" s="28" t="s">
        <v>20</v>
      </c>
      <c r="Y11" s="28" t="s">
        <v>20</v>
      </c>
      <c r="Z11" s="28" t="s">
        <v>20</v>
      </c>
      <c r="AA11" s="28" t="s">
        <v>20</v>
      </c>
      <c r="AB11" s="28" t="s">
        <v>20</v>
      </c>
      <c r="AC11" s="6"/>
      <c r="AD11" s="6"/>
    </row>
    <row r="12" spans="2:30" x14ac:dyDescent="0.2">
      <c r="B12" s="2" t="s">
        <v>39</v>
      </c>
      <c r="C12" s="2" t="s">
        <v>23</v>
      </c>
      <c r="D12" s="2" t="s">
        <v>47</v>
      </c>
      <c r="E12" s="2" t="s">
        <v>48</v>
      </c>
      <c r="F12" s="2" t="s">
        <v>25</v>
      </c>
      <c r="G12" s="2" t="s">
        <v>26</v>
      </c>
      <c r="H12" s="2" t="s">
        <v>49</v>
      </c>
      <c r="I12" s="2" t="s">
        <v>26</v>
      </c>
      <c r="J12" s="2" t="s">
        <v>49</v>
      </c>
      <c r="K12" s="2" t="s">
        <v>26</v>
      </c>
      <c r="L12" s="2" t="s">
        <v>49</v>
      </c>
      <c r="M12" s="2" t="s">
        <v>26</v>
      </c>
      <c r="N12" s="2" t="s">
        <v>49</v>
      </c>
      <c r="O12" s="2" t="s">
        <v>26</v>
      </c>
      <c r="P12" s="2" t="s">
        <v>49</v>
      </c>
      <c r="Q12" s="2" t="s">
        <v>26</v>
      </c>
      <c r="R12" s="2" t="s">
        <v>49</v>
      </c>
      <c r="S12" s="2" t="s">
        <v>26</v>
      </c>
      <c r="T12" s="2" t="s">
        <v>49</v>
      </c>
      <c r="U12" s="2" t="s">
        <v>26</v>
      </c>
      <c r="V12" s="2" t="s">
        <v>49</v>
      </c>
      <c r="W12" s="2" t="s">
        <v>26</v>
      </c>
      <c r="X12" s="2" t="s">
        <v>49</v>
      </c>
      <c r="Y12" s="2" t="s">
        <v>26</v>
      </c>
      <c r="Z12" s="2" t="s">
        <v>49</v>
      </c>
      <c r="AA12" s="2" t="s">
        <v>26</v>
      </c>
      <c r="AB12" s="2" t="s">
        <v>49</v>
      </c>
      <c r="AC12" s="2" t="s">
        <v>26</v>
      </c>
      <c r="AD12" s="2" t="s">
        <v>49</v>
      </c>
    </row>
    <row r="13" spans="2:30" x14ac:dyDescent="0.2">
      <c r="B13" s="3">
        <v>1</v>
      </c>
      <c r="C13" s="3" t="s">
        <v>27</v>
      </c>
      <c r="D13" s="3" t="s">
        <v>28</v>
      </c>
      <c r="E13" s="3" t="s">
        <v>29</v>
      </c>
      <c r="F13" s="3">
        <v>1</v>
      </c>
      <c r="G13" s="4"/>
      <c r="H13" s="5">
        <f>SUM(H15:H64)</f>
        <v>2741200</v>
      </c>
      <c r="I13" s="4"/>
      <c r="J13" s="5">
        <f>SUM(J15:J64)</f>
        <v>2105307</v>
      </c>
      <c r="K13" s="4"/>
      <c r="L13" s="5">
        <f>SUM(L15:L64)</f>
        <v>2105307</v>
      </c>
      <c r="M13" s="5"/>
      <c r="N13" s="5">
        <v>1975000</v>
      </c>
      <c r="O13" s="4"/>
      <c r="P13" s="5">
        <f>SUM(P15:P64)</f>
        <v>2026327</v>
      </c>
      <c r="Q13" s="4"/>
      <c r="R13" s="5">
        <f>SUM(R15:R64)</f>
        <v>1993089.5</v>
      </c>
      <c r="S13" s="4"/>
      <c r="T13" s="5">
        <f>SUM(T15:T64)</f>
        <v>1777993</v>
      </c>
      <c r="U13" s="5"/>
      <c r="V13" s="5">
        <v>1777993</v>
      </c>
      <c r="W13" s="4"/>
      <c r="X13" s="5">
        <f>SUM(X15:X64)</f>
        <v>2859569.86</v>
      </c>
      <c r="Y13" s="4"/>
      <c r="Z13" s="5">
        <f>SUM(Z15:Z64)</f>
        <v>2518928.2800000003</v>
      </c>
      <c r="AA13" s="4"/>
      <c r="AB13" s="5">
        <f>SUM(AB15:AB64)</f>
        <v>2518928.2800000003</v>
      </c>
      <c r="AC13" s="5"/>
      <c r="AD13" s="5">
        <v>1718928.28</v>
      </c>
    </row>
    <row r="14" spans="2:30" x14ac:dyDescent="0.2">
      <c r="B14" s="6">
        <v>1</v>
      </c>
      <c r="C14" s="6" t="s">
        <v>27</v>
      </c>
      <c r="D14" s="6" t="s">
        <v>50</v>
      </c>
      <c r="E14" s="6" t="s">
        <v>27</v>
      </c>
      <c r="F14" s="6" t="s">
        <v>27</v>
      </c>
      <c r="G14" s="6"/>
      <c r="H14" s="6"/>
      <c r="I14" s="6"/>
      <c r="J14" s="6"/>
      <c r="K14" s="6"/>
      <c r="L14" s="6"/>
      <c r="M14" s="6"/>
      <c r="N14" s="6"/>
      <c r="O14" s="6"/>
      <c r="P14" s="6"/>
      <c r="Q14" s="6"/>
      <c r="R14" s="6"/>
      <c r="S14" s="6"/>
      <c r="T14" s="6"/>
      <c r="U14" s="6"/>
      <c r="V14" s="6"/>
      <c r="W14" s="6"/>
      <c r="X14" s="6"/>
      <c r="Y14" s="6"/>
      <c r="Z14" s="6"/>
      <c r="AA14" s="6"/>
      <c r="AB14" s="6"/>
      <c r="AC14" s="6"/>
      <c r="AD14" s="6"/>
    </row>
    <row r="15" spans="2:30" s="8" customFormat="1" x14ac:dyDescent="0.2">
      <c r="B15" s="9">
        <v>2</v>
      </c>
      <c r="C15" s="9" t="s">
        <v>27</v>
      </c>
      <c r="D15" s="9" t="s">
        <v>51</v>
      </c>
      <c r="E15" s="9" t="s">
        <v>52</v>
      </c>
      <c r="F15" s="9">
        <v>25</v>
      </c>
      <c r="G15" s="10">
        <v>3300</v>
      </c>
      <c r="H15" s="11">
        <f>G15*$F15</f>
        <v>82500</v>
      </c>
      <c r="I15" s="10">
        <v>2200</v>
      </c>
      <c r="J15" s="11">
        <f>I15*$F15</f>
        <v>55000</v>
      </c>
      <c r="K15" s="10">
        <v>2200</v>
      </c>
      <c r="L15" s="11">
        <f>K15*$F15</f>
        <v>55000</v>
      </c>
      <c r="M15" s="11">
        <v>2200</v>
      </c>
      <c r="N15" s="11">
        <v>55000</v>
      </c>
      <c r="O15" s="10">
        <v>2800</v>
      </c>
      <c r="P15" s="11">
        <f>O15*$F15</f>
        <v>70000</v>
      </c>
      <c r="Q15" s="10">
        <v>2800</v>
      </c>
      <c r="R15" s="11">
        <f>Q15*$F15</f>
        <v>70000</v>
      </c>
      <c r="S15" s="10">
        <v>1700</v>
      </c>
      <c r="T15" s="11">
        <f>S15*$F15</f>
        <v>42500</v>
      </c>
      <c r="U15" s="11">
        <v>1700</v>
      </c>
      <c r="V15" s="11">
        <v>42500</v>
      </c>
      <c r="W15" s="10">
        <v>1400</v>
      </c>
      <c r="X15" s="11">
        <f>W15*$F15</f>
        <v>35000</v>
      </c>
      <c r="Y15" s="10">
        <v>1400</v>
      </c>
      <c r="Z15" s="11">
        <f>Y15*$F15</f>
        <v>35000</v>
      </c>
      <c r="AA15" s="10">
        <v>1400</v>
      </c>
      <c r="AB15" s="11">
        <f>AA15*$F15</f>
        <v>35000</v>
      </c>
      <c r="AC15" s="11">
        <v>1400</v>
      </c>
      <c r="AD15" s="11">
        <v>35000</v>
      </c>
    </row>
    <row r="16" spans="2:30" s="8" customFormat="1" x14ac:dyDescent="0.2">
      <c r="B16" s="9">
        <v>3</v>
      </c>
      <c r="C16" s="9" t="s">
        <v>27</v>
      </c>
      <c r="D16" s="9" t="s">
        <v>54</v>
      </c>
      <c r="E16" s="9" t="s">
        <v>52</v>
      </c>
      <c r="F16" s="9">
        <v>25</v>
      </c>
      <c r="G16" s="10">
        <v>900</v>
      </c>
      <c r="H16" s="11">
        <f t="shared" ref="H16" si="0">G16*$F16</f>
        <v>22500</v>
      </c>
      <c r="I16" s="10">
        <v>900</v>
      </c>
      <c r="J16" s="11">
        <f t="shared" ref="J16" si="1">I16*$F16</f>
        <v>22500</v>
      </c>
      <c r="K16" s="10">
        <v>900</v>
      </c>
      <c r="L16" s="11">
        <f t="shared" ref="L16:T16" si="2">K16*$F16</f>
        <v>22500</v>
      </c>
      <c r="M16" s="11">
        <v>900</v>
      </c>
      <c r="N16" s="11">
        <v>22500</v>
      </c>
      <c r="O16" s="10">
        <v>1384</v>
      </c>
      <c r="P16" s="11">
        <f t="shared" ref="P16" si="3">O16*$F16</f>
        <v>34600</v>
      </c>
      <c r="Q16" s="10">
        <v>1184</v>
      </c>
      <c r="R16" s="11">
        <f t="shared" ref="R16" si="4">Q16*$F16</f>
        <v>29600</v>
      </c>
      <c r="S16" s="10">
        <v>1000</v>
      </c>
      <c r="T16" s="11">
        <f t="shared" si="2"/>
        <v>25000</v>
      </c>
      <c r="U16" s="11">
        <v>1000</v>
      </c>
      <c r="V16" s="11">
        <v>25000</v>
      </c>
      <c r="W16" s="10">
        <v>4200</v>
      </c>
      <c r="X16" s="11">
        <f t="shared" ref="X16" si="5">W16*$F16</f>
        <v>105000</v>
      </c>
      <c r="Y16" s="10">
        <v>3200</v>
      </c>
      <c r="Z16" s="11">
        <f t="shared" ref="Z16:AB16" si="6">Y16*$F16</f>
        <v>80000</v>
      </c>
      <c r="AA16" s="10">
        <v>3200</v>
      </c>
      <c r="AB16" s="11">
        <f t="shared" si="6"/>
        <v>80000</v>
      </c>
      <c r="AC16" s="11">
        <v>3200</v>
      </c>
      <c r="AD16" s="11">
        <v>80000</v>
      </c>
    </row>
    <row r="17" spans="2:30" x14ac:dyDescent="0.2">
      <c r="B17" s="6">
        <v>4</v>
      </c>
      <c r="C17" s="6" t="s">
        <v>27</v>
      </c>
      <c r="D17" s="6" t="s">
        <v>57</v>
      </c>
      <c r="E17" s="6" t="s">
        <v>27</v>
      </c>
      <c r="F17" s="6" t="s">
        <v>27</v>
      </c>
      <c r="G17" s="6"/>
      <c r="H17" s="6"/>
      <c r="I17" s="6"/>
      <c r="J17" s="6"/>
      <c r="K17" s="6"/>
      <c r="L17" s="6"/>
      <c r="M17" s="6"/>
      <c r="N17" s="6"/>
      <c r="O17" s="6"/>
      <c r="P17" s="6"/>
      <c r="Q17" s="6"/>
      <c r="R17" s="6"/>
      <c r="S17" s="6"/>
      <c r="T17" s="6"/>
      <c r="U17" s="6"/>
      <c r="V17" s="6"/>
      <c r="W17" s="6"/>
      <c r="X17" s="6"/>
      <c r="Y17" s="6"/>
      <c r="Z17" s="6"/>
      <c r="AA17" s="6"/>
      <c r="AB17" s="6"/>
      <c r="AC17" s="6"/>
      <c r="AD17" s="6"/>
    </row>
    <row r="18" spans="2:30" s="8" customFormat="1" x14ac:dyDescent="0.2">
      <c r="B18" s="9">
        <v>5</v>
      </c>
      <c r="C18" s="9" t="s">
        <v>27</v>
      </c>
      <c r="D18" s="9" t="s">
        <v>58</v>
      </c>
      <c r="E18" s="9" t="s">
        <v>52</v>
      </c>
      <c r="F18" s="9">
        <v>22</v>
      </c>
      <c r="G18" s="10">
        <v>3300</v>
      </c>
      <c r="H18" s="11">
        <f t="shared" ref="H18" si="7">G18*$F18</f>
        <v>72600</v>
      </c>
      <c r="I18" s="10">
        <v>2800</v>
      </c>
      <c r="J18" s="11">
        <f t="shared" ref="J18" si="8">I18*$F18</f>
        <v>61600</v>
      </c>
      <c r="K18" s="10">
        <v>2800</v>
      </c>
      <c r="L18" s="11">
        <f t="shared" ref="L18:T28" si="9">K18*$F18</f>
        <v>61600</v>
      </c>
      <c r="M18" s="11">
        <v>2800</v>
      </c>
      <c r="N18" s="11">
        <v>61600</v>
      </c>
      <c r="O18" s="10">
        <v>4300</v>
      </c>
      <c r="P18" s="11">
        <f t="shared" ref="P18" si="10">O18*$F18</f>
        <v>94600</v>
      </c>
      <c r="Q18" s="10">
        <v>4305</v>
      </c>
      <c r="R18" s="11">
        <f t="shared" ref="R18" si="11">Q18*$F18</f>
        <v>94710</v>
      </c>
      <c r="S18" s="10">
        <v>2700</v>
      </c>
      <c r="T18" s="11">
        <f t="shared" si="9"/>
        <v>59400</v>
      </c>
      <c r="U18" s="11">
        <v>2700</v>
      </c>
      <c r="V18" s="11">
        <v>59400</v>
      </c>
      <c r="W18" s="10">
        <v>2368</v>
      </c>
      <c r="X18" s="11">
        <f t="shared" ref="X18" si="12">W18*$F18</f>
        <v>52096</v>
      </c>
      <c r="Y18" s="10">
        <v>2268</v>
      </c>
      <c r="Z18" s="11">
        <f t="shared" ref="Z18:AB18" si="13">Y18*$F18</f>
        <v>49896</v>
      </c>
      <c r="AA18" s="10">
        <v>2268</v>
      </c>
      <c r="AB18" s="11">
        <f t="shared" si="13"/>
        <v>49896</v>
      </c>
      <c r="AC18" s="11">
        <v>2268</v>
      </c>
      <c r="AD18" s="11">
        <v>49896</v>
      </c>
    </row>
    <row r="19" spans="2:30" s="8" customFormat="1" x14ac:dyDescent="0.2">
      <c r="B19" s="9">
        <v>6</v>
      </c>
      <c r="C19" s="9" t="s">
        <v>27</v>
      </c>
      <c r="D19" s="9" t="s">
        <v>60</v>
      </c>
      <c r="E19" s="9" t="s">
        <v>61</v>
      </c>
      <c r="F19" s="9">
        <v>22</v>
      </c>
      <c r="G19" s="10">
        <v>2750</v>
      </c>
      <c r="H19" s="11">
        <f t="shared" ref="H19" si="14">G19*$F19</f>
        <v>60500</v>
      </c>
      <c r="I19" s="10">
        <v>2350</v>
      </c>
      <c r="J19" s="11">
        <f t="shared" ref="J19" si="15">I19*$F19</f>
        <v>51700</v>
      </c>
      <c r="K19" s="10">
        <v>2350</v>
      </c>
      <c r="L19" s="11">
        <f t="shared" si="9"/>
        <v>51700</v>
      </c>
      <c r="M19" s="11">
        <v>2350</v>
      </c>
      <c r="N19" s="11">
        <v>51700</v>
      </c>
      <c r="O19" s="10">
        <v>4300</v>
      </c>
      <c r="P19" s="11">
        <f t="shared" ref="P19" si="16">O19*$F19</f>
        <v>94600</v>
      </c>
      <c r="Q19" s="10">
        <v>4305</v>
      </c>
      <c r="R19" s="11">
        <f t="shared" ref="R19" si="17">Q19*$F19</f>
        <v>94710</v>
      </c>
      <c r="S19" s="10">
        <v>2800</v>
      </c>
      <c r="T19" s="11">
        <f t="shared" si="9"/>
        <v>61600</v>
      </c>
      <c r="U19" s="11">
        <v>2800</v>
      </c>
      <c r="V19" s="11">
        <v>61600</v>
      </c>
      <c r="W19" s="10">
        <v>3015</v>
      </c>
      <c r="X19" s="11">
        <f t="shared" ref="X19" si="18">W19*$F19</f>
        <v>66330</v>
      </c>
      <c r="Y19" s="10">
        <v>2798</v>
      </c>
      <c r="Z19" s="11">
        <f t="shared" ref="Z19:AB19" si="19">Y19*$F19</f>
        <v>61556</v>
      </c>
      <c r="AA19" s="10">
        <v>2798</v>
      </c>
      <c r="AB19" s="11">
        <f t="shared" si="19"/>
        <v>61556</v>
      </c>
      <c r="AC19" s="11">
        <v>2798</v>
      </c>
      <c r="AD19" s="11">
        <v>61556</v>
      </c>
    </row>
    <row r="20" spans="2:30" s="8" customFormat="1" x14ac:dyDescent="0.2">
      <c r="B20" s="9">
        <v>7</v>
      </c>
      <c r="C20" s="9" t="s">
        <v>27</v>
      </c>
      <c r="D20" s="9" t="s">
        <v>62</v>
      </c>
      <c r="E20" s="9" t="s">
        <v>63</v>
      </c>
      <c r="F20" s="9">
        <v>12</v>
      </c>
      <c r="G20" s="10">
        <v>875</v>
      </c>
      <c r="H20" s="11">
        <f t="shared" ref="H20" si="20">G20*$F20</f>
        <v>10500</v>
      </c>
      <c r="I20" s="10">
        <v>750</v>
      </c>
      <c r="J20" s="11">
        <f t="shared" ref="J20" si="21">I20*$F20</f>
        <v>9000</v>
      </c>
      <c r="K20" s="10">
        <v>750</v>
      </c>
      <c r="L20" s="11">
        <f t="shared" si="9"/>
        <v>9000</v>
      </c>
      <c r="M20" s="11">
        <v>750</v>
      </c>
      <c r="N20" s="11">
        <v>9000</v>
      </c>
      <c r="O20" s="10">
        <v>1200</v>
      </c>
      <c r="P20" s="11">
        <f t="shared" ref="P20" si="22">O20*$F20</f>
        <v>14400</v>
      </c>
      <c r="Q20" s="10">
        <v>1200</v>
      </c>
      <c r="R20" s="11">
        <f t="shared" ref="R20" si="23">Q20*$F20</f>
        <v>14400</v>
      </c>
      <c r="S20" s="10">
        <v>900</v>
      </c>
      <c r="T20" s="11">
        <f t="shared" si="9"/>
        <v>10800</v>
      </c>
      <c r="U20" s="11">
        <v>900</v>
      </c>
      <c r="V20" s="11">
        <v>10800</v>
      </c>
      <c r="W20" s="10">
        <v>1750</v>
      </c>
      <c r="X20" s="11">
        <f t="shared" ref="X20" si="24">W20*$F20</f>
        <v>21000</v>
      </c>
      <c r="Y20" s="10">
        <v>1476</v>
      </c>
      <c r="Z20" s="11">
        <f t="shared" ref="Z20:AB20" si="25">Y20*$F20</f>
        <v>17712</v>
      </c>
      <c r="AA20" s="10">
        <v>1476</v>
      </c>
      <c r="AB20" s="11">
        <f t="shared" si="25"/>
        <v>17712</v>
      </c>
      <c r="AC20" s="11">
        <v>1476</v>
      </c>
      <c r="AD20" s="11">
        <v>17712</v>
      </c>
    </row>
    <row r="21" spans="2:30" s="8" customFormat="1" x14ac:dyDescent="0.2">
      <c r="B21" s="9">
        <v>8</v>
      </c>
      <c r="C21" s="9" t="s">
        <v>27</v>
      </c>
      <c r="D21" s="9" t="s">
        <v>64</v>
      </c>
      <c r="E21" s="9" t="s">
        <v>63</v>
      </c>
      <c r="F21" s="9">
        <v>10</v>
      </c>
      <c r="G21" s="10">
        <v>1200</v>
      </c>
      <c r="H21" s="11">
        <f t="shared" ref="H21" si="26">G21*$F21</f>
        <v>12000</v>
      </c>
      <c r="I21" s="10">
        <v>1020</v>
      </c>
      <c r="J21" s="11">
        <f t="shared" ref="J21" si="27">I21*$F21</f>
        <v>10200</v>
      </c>
      <c r="K21" s="10">
        <v>1020</v>
      </c>
      <c r="L21" s="11">
        <f t="shared" si="9"/>
        <v>10200</v>
      </c>
      <c r="M21" s="11">
        <v>1020</v>
      </c>
      <c r="N21" s="11">
        <v>10200</v>
      </c>
      <c r="O21" s="10">
        <v>1600</v>
      </c>
      <c r="P21" s="11">
        <f t="shared" ref="P21" si="28">O21*$F21</f>
        <v>16000</v>
      </c>
      <c r="Q21" s="10">
        <v>1600</v>
      </c>
      <c r="R21" s="11">
        <f t="shared" ref="R21" si="29">Q21*$F21</f>
        <v>16000</v>
      </c>
      <c r="S21" s="10">
        <v>1400</v>
      </c>
      <c r="T21" s="11">
        <f t="shared" si="9"/>
        <v>14000</v>
      </c>
      <c r="U21" s="11">
        <v>1400</v>
      </c>
      <c r="V21" s="11">
        <v>14000</v>
      </c>
      <c r="W21" s="10">
        <v>2000</v>
      </c>
      <c r="X21" s="11">
        <f t="shared" ref="X21" si="30">W21*$F21</f>
        <v>20000</v>
      </c>
      <c r="Y21" s="10">
        <v>1804</v>
      </c>
      <c r="Z21" s="11">
        <f t="shared" ref="Z21:AB21" si="31">Y21*$F21</f>
        <v>18040</v>
      </c>
      <c r="AA21" s="10">
        <v>1804</v>
      </c>
      <c r="AB21" s="11">
        <f t="shared" si="31"/>
        <v>18040</v>
      </c>
      <c r="AC21" s="11">
        <v>1804</v>
      </c>
      <c r="AD21" s="11">
        <v>18040</v>
      </c>
    </row>
    <row r="22" spans="2:30" s="8" customFormat="1" x14ac:dyDescent="0.2">
      <c r="B22" s="9">
        <v>9</v>
      </c>
      <c r="C22" s="9" t="s">
        <v>27</v>
      </c>
      <c r="D22" s="9" t="s">
        <v>65</v>
      </c>
      <c r="E22" s="9" t="s">
        <v>63</v>
      </c>
      <c r="F22" s="9">
        <v>24</v>
      </c>
      <c r="G22" s="10">
        <v>500</v>
      </c>
      <c r="H22" s="11">
        <f t="shared" ref="H22" si="32">G22*$F22</f>
        <v>12000</v>
      </c>
      <c r="I22" s="10">
        <v>425</v>
      </c>
      <c r="J22" s="11">
        <f t="shared" ref="J22" si="33">I22*$F22</f>
        <v>10200</v>
      </c>
      <c r="K22" s="10">
        <v>425</v>
      </c>
      <c r="L22" s="11">
        <f t="shared" si="9"/>
        <v>10200</v>
      </c>
      <c r="M22" s="11">
        <v>425</v>
      </c>
      <c r="N22" s="11">
        <v>10200</v>
      </c>
      <c r="O22" s="10">
        <v>820</v>
      </c>
      <c r="P22" s="11">
        <f t="shared" ref="P22" si="34">O22*$F22</f>
        <v>19680</v>
      </c>
      <c r="Q22" s="10">
        <v>820</v>
      </c>
      <c r="R22" s="11">
        <f t="shared" ref="R22" si="35">Q22*$F22</f>
        <v>19680</v>
      </c>
      <c r="S22" s="10">
        <v>600</v>
      </c>
      <c r="T22" s="11">
        <f t="shared" si="9"/>
        <v>14400</v>
      </c>
      <c r="U22" s="11">
        <v>600</v>
      </c>
      <c r="V22" s="11">
        <v>14400</v>
      </c>
      <c r="W22" s="10">
        <v>780</v>
      </c>
      <c r="X22" s="11">
        <f t="shared" ref="X22" si="36">W22*$F22</f>
        <v>18720</v>
      </c>
      <c r="Y22" s="10">
        <v>720</v>
      </c>
      <c r="Z22" s="11">
        <f t="shared" ref="Z22:AB22" si="37">Y22*$F22</f>
        <v>17280</v>
      </c>
      <c r="AA22" s="10">
        <v>720</v>
      </c>
      <c r="AB22" s="11">
        <f t="shared" si="37"/>
        <v>17280</v>
      </c>
      <c r="AC22" s="11">
        <v>720</v>
      </c>
      <c r="AD22" s="11">
        <v>17280</v>
      </c>
    </row>
    <row r="23" spans="2:30" s="8" customFormat="1" x14ac:dyDescent="0.2">
      <c r="B23" s="9">
        <v>10</v>
      </c>
      <c r="C23" s="9" t="s">
        <v>27</v>
      </c>
      <c r="D23" s="9" t="s">
        <v>67</v>
      </c>
      <c r="E23" s="9" t="s">
        <v>52</v>
      </c>
      <c r="F23" s="9">
        <v>12</v>
      </c>
      <c r="G23" s="10">
        <v>2250</v>
      </c>
      <c r="H23" s="11">
        <f t="shared" ref="H23" si="38">G23*$F23</f>
        <v>27000</v>
      </c>
      <c r="I23" s="10">
        <v>1900</v>
      </c>
      <c r="J23" s="11">
        <f t="shared" ref="J23" si="39">I23*$F23</f>
        <v>22800</v>
      </c>
      <c r="K23" s="10">
        <v>1900</v>
      </c>
      <c r="L23" s="11">
        <f t="shared" si="9"/>
        <v>22800</v>
      </c>
      <c r="M23" s="11">
        <v>1900</v>
      </c>
      <c r="N23" s="11">
        <v>22800</v>
      </c>
      <c r="O23" s="10">
        <v>3770</v>
      </c>
      <c r="P23" s="11">
        <f t="shared" ref="P23" si="40">O23*$F23</f>
        <v>45240</v>
      </c>
      <c r="Q23" s="10">
        <v>3767</v>
      </c>
      <c r="R23" s="11">
        <f t="shared" ref="R23" si="41">Q23*$F23</f>
        <v>45204</v>
      </c>
      <c r="S23" s="10">
        <v>2800</v>
      </c>
      <c r="T23" s="11">
        <f t="shared" si="9"/>
        <v>33600</v>
      </c>
      <c r="U23" s="11">
        <v>2800</v>
      </c>
      <c r="V23" s="11">
        <v>33600</v>
      </c>
      <c r="W23" s="10">
        <v>3015</v>
      </c>
      <c r="X23" s="11">
        <f t="shared" ref="X23" si="42">W23*$F23</f>
        <v>36180</v>
      </c>
      <c r="Y23" s="10">
        <v>2798.64</v>
      </c>
      <c r="Z23" s="11">
        <f t="shared" ref="Z23:AB23" si="43">Y23*$F23</f>
        <v>33583.68</v>
      </c>
      <c r="AA23" s="10">
        <v>2798.64</v>
      </c>
      <c r="AB23" s="11">
        <f t="shared" si="43"/>
        <v>33583.68</v>
      </c>
      <c r="AC23" s="11">
        <v>2798.64</v>
      </c>
      <c r="AD23" s="11">
        <v>33583.68</v>
      </c>
    </row>
    <row r="24" spans="2:30" s="8" customFormat="1" x14ac:dyDescent="0.2">
      <c r="B24" s="9">
        <v>11</v>
      </c>
      <c r="C24" s="9" t="s">
        <v>27</v>
      </c>
      <c r="D24" s="9" t="s">
        <v>68</v>
      </c>
      <c r="E24" s="9" t="s">
        <v>52</v>
      </c>
      <c r="F24" s="9">
        <v>24</v>
      </c>
      <c r="G24" s="10">
        <v>3500</v>
      </c>
      <c r="H24" s="11">
        <f t="shared" ref="H24" si="44">G24*$F24</f>
        <v>84000</v>
      </c>
      <c r="I24" s="10">
        <v>3000</v>
      </c>
      <c r="J24" s="11">
        <f t="shared" ref="J24" si="45">I24*$F24</f>
        <v>72000</v>
      </c>
      <c r="K24" s="10">
        <v>3000</v>
      </c>
      <c r="L24" s="11">
        <f t="shared" si="9"/>
        <v>72000</v>
      </c>
      <c r="M24" s="11">
        <v>3000</v>
      </c>
      <c r="N24" s="11">
        <v>72000</v>
      </c>
      <c r="O24" s="10">
        <v>4300</v>
      </c>
      <c r="P24" s="11">
        <f t="shared" ref="P24" si="46">O24*$F24</f>
        <v>103200</v>
      </c>
      <c r="Q24" s="10">
        <v>4305</v>
      </c>
      <c r="R24" s="11">
        <f t="shared" ref="R24" si="47">Q24*$F24</f>
        <v>103320</v>
      </c>
      <c r="S24" s="10">
        <v>3500</v>
      </c>
      <c r="T24" s="11">
        <f t="shared" si="9"/>
        <v>84000</v>
      </c>
      <c r="U24" s="11">
        <v>3500</v>
      </c>
      <c r="V24" s="11">
        <v>84000</v>
      </c>
      <c r="W24" s="10">
        <v>4090</v>
      </c>
      <c r="X24" s="11">
        <f t="shared" ref="X24" si="48">W24*$F24</f>
        <v>98160</v>
      </c>
      <c r="Y24" s="10">
        <v>3767.4</v>
      </c>
      <c r="Z24" s="11">
        <f t="shared" ref="Z24:AB24" si="49">Y24*$F24</f>
        <v>90417.600000000006</v>
      </c>
      <c r="AA24" s="10">
        <v>3767.4</v>
      </c>
      <c r="AB24" s="11">
        <f t="shared" si="49"/>
        <v>90417.600000000006</v>
      </c>
      <c r="AC24" s="11">
        <v>3767.4</v>
      </c>
      <c r="AD24" s="11">
        <v>90417.600000000006</v>
      </c>
    </row>
    <row r="25" spans="2:30" s="8" customFormat="1" x14ac:dyDescent="0.2">
      <c r="B25" s="9">
        <v>12</v>
      </c>
      <c r="C25" s="9" t="s">
        <v>27</v>
      </c>
      <c r="D25" s="9" t="s">
        <v>70</v>
      </c>
      <c r="E25" s="9" t="s">
        <v>52</v>
      </c>
      <c r="F25" s="9">
        <v>18</v>
      </c>
      <c r="G25" s="10">
        <v>6000</v>
      </c>
      <c r="H25" s="11">
        <f t="shared" ref="H25" si="50">G25*$F25</f>
        <v>108000</v>
      </c>
      <c r="I25" s="10">
        <v>5100</v>
      </c>
      <c r="J25" s="11">
        <f t="shared" ref="J25" si="51">I25*$F25</f>
        <v>91800</v>
      </c>
      <c r="K25" s="10">
        <v>5100</v>
      </c>
      <c r="L25" s="11">
        <f t="shared" si="9"/>
        <v>91800</v>
      </c>
      <c r="M25" s="11">
        <v>5100</v>
      </c>
      <c r="N25" s="11">
        <v>91800</v>
      </c>
      <c r="O25" s="10">
        <v>4300</v>
      </c>
      <c r="P25" s="11">
        <f t="shared" ref="P25" si="52">O25*$F25</f>
        <v>77400</v>
      </c>
      <c r="Q25" s="10">
        <v>4305</v>
      </c>
      <c r="R25" s="11">
        <f t="shared" ref="R25" si="53">Q25*$F25</f>
        <v>77490</v>
      </c>
      <c r="S25" s="10">
        <v>4700</v>
      </c>
      <c r="T25" s="11">
        <f t="shared" si="9"/>
        <v>84600</v>
      </c>
      <c r="U25" s="11">
        <v>4700</v>
      </c>
      <c r="V25" s="11">
        <v>84600</v>
      </c>
      <c r="W25" s="10">
        <v>4628.5200000000004</v>
      </c>
      <c r="X25" s="11">
        <f t="shared" ref="X25" si="54">W25*$F25</f>
        <v>83313.360000000015</v>
      </c>
      <c r="Y25" s="10">
        <v>4629</v>
      </c>
      <c r="Z25" s="11">
        <f t="shared" ref="Z25:AB25" si="55">Y25*$F25</f>
        <v>83322</v>
      </c>
      <c r="AA25" s="10">
        <v>4629</v>
      </c>
      <c r="AB25" s="11">
        <f t="shared" si="55"/>
        <v>83322</v>
      </c>
      <c r="AC25" s="11">
        <v>4629</v>
      </c>
      <c r="AD25" s="11">
        <v>83322</v>
      </c>
    </row>
    <row r="26" spans="2:30" s="8" customFormat="1" x14ac:dyDescent="0.2">
      <c r="B26" s="9">
        <v>13</v>
      </c>
      <c r="C26" s="9" t="s">
        <v>27</v>
      </c>
      <c r="D26" s="9" t="s">
        <v>71</v>
      </c>
      <c r="E26" s="9" t="s">
        <v>52</v>
      </c>
      <c r="F26" s="9">
        <v>5</v>
      </c>
      <c r="G26" s="10">
        <v>6750</v>
      </c>
      <c r="H26" s="11">
        <f t="shared" ref="H26" si="56">G26*$F26</f>
        <v>33750</v>
      </c>
      <c r="I26" s="10">
        <v>5750</v>
      </c>
      <c r="J26" s="11">
        <f t="shared" ref="J26" si="57">I26*$F26</f>
        <v>28750</v>
      </c>
      <c r="K26" s="10">
        <v>5750</v>
      </c>
      <c r="L26" s="11">
        <f t="shared" si="9"/>
        <v>28750</v>
      </c>
      <c r="M26" s="11">
        <v>5750</v>
      </c>
      <c r="N26" s="11">
        <v>28750</v>
      </c>
      <c r="O26" s="10">
        <v>7550</v>
      </c>
      <c r="P26" s="11">
        <f t="shared" ref="P26" si="58">O26*$F26</f>
        <v>37750</v>
      </c>
      <c r="Q26" s="10">
        <v>6457</v>
      </c>
      <c r="R26" s="11">
        <f t="shared" ref="R26" si="59">Q26*$F26</f>
        <v>32285</v>
      </c>
      <c r="S26" s="10">
        <v>6500</v>
      </c>
      <c r="T26" s="11">
        <f t="shared" si="9"/>
        <v>32500</v>
      </c>
      <c r="U26" s="11">
        <v>6500</v>
      </c>
      <c r="V26" s="11">
        <v>32500</v>
      </c>
      <c r="W26" s="10">
        <v>7500</v>
      </c>
      <c r="X26" s="11">
        <f t="shared" ref="X26" si="60">W26*$F26</f>
        <v>37500</v>
      </c>
      <c r="Y26" s="10">
        <v>7000</v>
      </c>
      <c r="Z26" s="11">
        <f t="shared" ref="Z26:AB26" si="61">Y26*$F26</f>
        <v>35000</v>
      </c>
      <c r="AA26" s="10">
        <v>7000</v>
      </c>
      <c r="AB26" s="11">
        <f t="shared" si="61"/>
        <v>35000</v>
      </c>
      <c r="AC26" s="11">
        <v>7000</v>
      </c>
      <c r="AD26" s="11">
        <v>35000</v>
      </c>
    </row>
    <row r="27" spans="2:30" s="8" customFormat="1" x14ac:dyDescent="0.2">
      <c r="B27" s="9">
        <v>14</v>
      </c>
      <c r="C27" s="9" t="s">
        <v>27</v>
      </c>
      <c r="D27" s="9" t="s">
        <v>72</v>
      </c>
      <c r="E27" s="9" t="s">
        <v>73</v>
      </c>
      <c r="F27" s="9">
        <v>13</v>
      </c>
      <c r="G27" s="10">
        <v>5650</v>
      </c>
      <c r="H27" s="11">
        <f t="shared" ref="H27" si="62">G27*$F27</f>
        <v>73450</v>
      </c>
      <c r="I27" s="10">
        <v>4800</v>
      </c>
      <c r="J27" s="11">
        <f t="shared" ref="J27" si="63">I27*$F27</f>
        <v>62400</v>
      </c>
      <c r="K27" s="10">
        <v>4800</v>
      </c>
      <c r="L27" s="11">
        <f t="shared" si="9"/>
        <v>62400</v>
      </c>
      <c r="M27" s="11">
        <v>4800</v>
      </c>
      <c r="N27" s="11">
        <v>62400</v>
      </c>
      <c r="O27" s="10">
        <v>1968</v>
      </c>
      <c r="P27" s="11">
        <f t="shared" ref="P27" si="64">O27*$F27</f>
        <v>25584</v>
      </c>
      <c r="Q27" s="10">
        <v>1968</v>
      </c>
      <c r="R27" s="11">
        <f t="shared" ref="R27" si="65">Q27*$F27</f>
        <v>25584</v>
      </c>
      <c r="S27" s="10">
        <v>1500</v>
      </c>
      <c r="T27" s="11">
        <f t="shared" si="9"/>
        <v>19500</v>
      </c>
      <c r="U27" s="11">
        <v>1500</v>
      </c>
      <c r="V27" s="11">
        <v>19500</v>
      </c>
      <c r="W27" s="10">
        <v>8000</v>
      </c>
      <c r="X27" s="11">
        <f t="shared" ref="X27" si="66">W27*$F27</f>
        <v>104000</v>
      </c>
      <c r="Y27" s="10">
        <v>2788</v>
      </c>
      <c r="Z27" s="11">
        <f t="shared" ref="Z27:AB27" si="67">Y27*$F27</f>
        <v>36244</v>
      </c>
      <c r="AA27" s="10">
        <v>2788</v>
      </c>
      <c r="AB27" s="11">
        <f t="shared" si="67"/>
        <v>36244</v>
      </c>
      <c r="AC27" s="11">
        <v>2788</v>
      </c>
      <c r="AD27" s="11">
        <v>36244</v>
      </c>
    </row>
    <row r="28" spans="2:30" s="8" customFormat="1" x14ac:dyDescent="0.2">
      <c r="B28" s="9">
        <v>15</v>
      </c>
      <c r="C28" s="9" t="s">
        <v>27</v>
      </c>
      <c r="D28" s="9" t="s">
        <v>75</v>
      </c>
      <c r="E28" s="9" t="s">
        <v>52</v>
      </c>
      <c r="F28" s="9">
        <v>20</v>
      </c>
      <c r="G28" s="10">
        <v>1500</v>
      </c>
      <c r="H28" s="11">
        <f t="shared" ref="H28" si="68">G28*$F28</f>
        <v>30000</v>
      </c>
      <c r="I28" s="10">
        <v>1275</v>
      </c>
      <c r="J28" s="11">
        <f t="shared" ref="J28" si="69">I28*$F28</f>
        <v>25500</v>
      </c>
      <c r="K28" s="10">
        <v>1275</v>
      </c>
      <c r="L28" s="11">
        <f t="shared" si="9"/>
        <v>25500</v>
      </c>
      <c r="M28" s="11">
        <v>1275</v>
      </c>
      <c r="N28" s="11">
        <v>25500</v>
      </c>
      <c r="O28" s="10">
        <v>1684</v>
      </c>
      <c r="P28" s="11">
        <f t="shared" ref="P28" si="70">O28*$F28</f>
        <v>33680</v>
      </c>
      <c r="Q28" s="10">
        <v>1684</v>
      </c>
      <c r="R28" s="11">
        <f t="shared" ref="R28" si="71">Q28*$F28</f>
        <v>33680</v>
      </c>
      <c r="S28" s="10">
        <v>3000</v>
      </c>
      <c r="T28" s="11">
        <f t="shared" si="9"/>
        <v>60000</v>
      </c>
      <c r="U28" s="11">
        <v>3000</v>
      </c>
      <c r="V28" s="11">
        <v>60000</v>
      </c>
      <c r="W28" s="10">
        <v>4000</v>
      </c>
      <c r="X28" s="11">
        <f t="shared" ref="X28" si="72">W28*$F28</f>
        <v>80000</v>
      </c>
      <c r="Y28" s="10">
        <v>3000</v>
      </c>
      <c r="Z28" s="11">
        <f t="shared" ref="Z28:AB28" si="73">Y28*$F28</f>
        <v>60000</v>
      </c>
      <c r="AA28" s="10">
        <v>3000</v>
      </c>
      <c r="AB28" s="11">
        <f t="shared" si="73"/>
        <v>60000</v>
      </c>
      <c r="AC28" s="11">
        <v>3000</v>
      </c>
      <c r="AD28" s="11">
        <v>60000</v>
      </c>
    </row>
    <row r="29" spans="2:30" x14ac:dyDescent="0.2">
      <c r="B29" s="6">
        <v>16</v>
      </c>
      <c r="C29" s="6" t="s">
        <v>27</v>
      </c>
      <c r="D29" s="6" t="s">
        <v>76</v>
      </c>
      <c r="E29" s="6" t="s">
        <v>27</v>
      </c>
      <c r="F29" s="6" t="s">
        <v>27</v>
      </c>
      <c r="G29" s="6"/>
      <c r="H29" s="6"/>
      <c r="I29" s="6"/>
      <c r="J29" s="6"/>
      <c r="K29" s="6"/>
      <c r="L29" s="6"/>
      <c r="M29" s="6"/>
      <c r="N29" s="6"/>
      <c r="O29" s="6"/>
      <c r="P29" s="6"/>
      <c r="Q29" s="6"/>
      <c r="R29" s="6"/>
      <c r="S29" s="6"/>
      <c r="T29" s="6"/>
      <c r="U29" s="6"/>
      <c r="V29" s="6"/>
      <c r="W29" s="6"/>
      <c r="X29" s="6"/>
      <c r="Y29" s="6"/>
      <c r="Z29" s="6"/>
      <c r="AA29" s="6"/>
      <c r="AB29" s="6"/>
      <c r="AC29" s="6"/>
      <c r="AD29" s="6"/>
    </row>
    <row r="30" spans="2:30" s="8" customFormat="1" x14ac:dyDescent="0.2">
      <c r="B30" s="9">
        <v>17</v>
      </c>
      <c r="C30" s="9" t="s">
        <v>27</v>
      </c>
      <c r="D30" s="9" t="s">
        <v>77</v>
      </c>
      <c r="E30" s="9" t="s">
        <v>52</v>
      </c>
      <c r="F30" s="9">
        <v>50</v>
      </c>
      <c r="G30" s="10">
        <v>2450</v>
      </c>
      <c r="H30" s="11">
        <f t="shared" ref="H30" si="74">G30*$F30</f>
        <v>122500</v>
      </c>
      <c r="I30" s="10">
        <v>2100</v>
      </c>
      <c r="J30" s="11">
        <f t="shared" ref="J30" si="75">I30*$F30</f>
        <v>105000</v>
      </c>
      <c r="K30" s="10">
        <v>2100</v>
      </c>
      <c r="L30" s="11">
        <f t="shared" ref="L30:T32" si="76">K30*$F30</f>
        <v>105000</v>
      </c>
      <c r="M30" s="11">
        <v>2100</v>
      </c>
      <c r="N30" s="11">
        <v>105000</v>
      </c>
      <c r="O30" s="10">
        <v>2800</v>
      </c>
      <c r="P30" s="11">
        <f t="shared" ref="P30" si="77">O30*$F30</f>
        <v>140000</v>
      </c>
      <c r="Q30" s="10">
        <v>2800</v>
      </c>
      <c r="R30" s="11">
        <f t="shared" ref="R30" si="78">Q30*$F30</f>
        <v>140000</v>
      </c>
      <c r="S30" s="10">
        <v>1750</v>
      </c>
      <c r="T30" s="11">
        <f t="shared" si="76"/>
        <v>87500</v>
      </c>
      <c r="U30" s="11">
        <v>1750</v>
      </c>
      <c r="V30" s="11">
        <v>87500</v>
      </c>
      <c r="W30" s="10">
        <v>1750</v>
      </c>
      <c r="X30" s="11">
        <f t="shared" ref="X30" si="79">W30*$F30</f>
        <v>87500</v>
      </c>
      <c r="Y30" s="10">
        <v>1750</v>
      </c>
      <c r="Z30" s="11">
        <f t="shared" ref="Z30:AB30" si="80">Y30*$F30</f>
        <v>87500</v>
      </c>
      <c r="AA30" s="10">
        <v>1750</v>
      </c>
      <c r="AB30" s="11">
        <f t="shared" si="80"/>
        <v>87500</v>
      </c>
      <c r="AC30" s="11">
        <v>1750</v>
      </c>
      <c r="AD30" s="11">
        <v>87500</v>
      </c>
    </row>
    <row r="31" spans="2:30" s="8" customFormat="1" x14ac:dyDescent="0.2">
      <c r="B31" s="9">
        <v>18</v>
      </c>
      <c r="C31" s="9" t="s">
        <v>27</v>
      </c>
      <c r="D31" s="9" t="s">
        <v>80</v>
      </c>
      <c r="E31" s="9" t="s">
        <v>52</v>
      </c>
      <c r="F31" s="9">
        <v>20</v>
      </c>
      <c r="G31" s="10">
        <v>5650</v>
      </c>
      <c r="H31" s="11">
        <f t="shared" ref="H31" si="81">G31*$F31</f>
        <v>113000</v>
      </c>
      <c r="I31" s="10">
        <v>4800</v>
      </c>
      <c r="J31" s="11">
        <f t="shared" ref="J31" si="82">I31*$F31</f>
        <v>96000</v>
      </c>
      <c r="K31" s="10">
        <v>4800</v>
      </c>
      <c r="L31" s="11">
        <f t="shared" si="76"/>
        <v>96000</v>
      </c>
      <c r="M31" s="11">
        <v>4800</v>
      </c>
      <c r="N31" s="11">
        <v>96000</v>
      </c>
      <c r="O31" s="10">
        <v>4000</v>
      </c>
      <c r="P31" s="11">
        <f t="shared" ref="P31" si="83">O31*$F31</f>
        <v>80000</v>
      </c>
      <c r="Q31" s="10">
        <v>4000</v>
      </c>
      <c r="R31" s="11">
        <f t="shared" ref="R31" si="84">Q31*$F31</f>
        <v>80000</v>
      </c>
      <c r="S31" s="10">
        <v>3600</v>
      </c>
      <c r="T31" s="11">
        <f t="shared" si="76"/>
        <v>72000</v>
      </c>
      <c r="U31" s="11">
        <v>3600</v>
      </c>
      <c r="V31" s="11">
        <v>72000</v>
      </c>
      <c r="W31" s="10">
        <v>6300</v>
      </c>
      <c r="X31" s="11">
        <f t="shared" ref="X31" si="85">W31*$F31</f>
        <v>126000</v>
      </c>
      <c r="Y31" s="10">
        <v>5920.2</v>
      </c>
      <c r="Z31" s="11">
        <f t="shared" ref="Z31:AB31" si="86">Y31*$F31</f>
        <v>118404</v>
      </c>
      <c r="AA31" s="10">
        <v>5920.2</v>
      </c>
      <c r="AB31" s="11">
        <f t="shared" si="86"/>
        <v>118404</v>
      </c>
      <c r="AC31" s="11">
        <v>5920.2</v>
      </c>
      <c r="AD31" s="11">
        <v>118404</v>
      </c>
    </row>
    <row r="32" spans="2:30" s="8" customFormat="1" x14ac:dyDescent="0.2">
      <c r="B32" s="9">
        <v>19</v>
      </c>
      <c r="C32" s="9" t="s">
        <v>27</v>
      </c>
      <c r="D32" s="9" t="s">
        <v>81</v>
      </c>
      <c r="E32" s="9" t="s">
        <v>82</v>
      </c>
      <c r="F32" s="9">
        <v>1</v>
      </c>
      <c r="G32" s="10">
        <v>17000</v>
      </c>
      <c r="H32" s="11">
        <f t="shared" ref="H32" si="87">G32*$F32</f>
        <v>17000</v>
      </c>
      <c r="I32" s="10">
        <v>14500</v>
      </c>
      <c r="J32" s="11">
        <f t="shared" ref="J32" si="88">I32*$F32</f>
        <v>14500</v>
      </c>
      <c r="K32" s="10">
        <v>14500</v>
      </c>
      <c r="L32" s="11">
        <f t="shared" si="76"/>
        <v>14500</v>
      </c>
      <c r="M32" s="11">
        <v>14500</v>
      </c>
      <c r="N32" s="11">
        <v>14500</v>
      </c>
      <c r="O32" s="10">
        <v>3600</v>
      </c>
      <c r="P32" s="11">
        <f t="shared" ref="P32" si="89">O32*$F32</f>
        <v>3600</v>
      </c>
      <c r="Q32" s="10">
        <v>3600</v>
      </c>
      <c r="R32" s="11">
        <f t="shared" ref="R32" si="90">Q32*$F32</f>
        <v>3600</v>
      </c>
      <c r="S32" s="10">
        <v>3600</v>
      </c>
      <c r="T32" s="11">
        <f t="shared" si="76"/>
        <v>3600</v>
      </c>
      <c r="U32" s="11">
        <v>3600</v>
      </c>
      <c r="V32" s="11">
        <v>3600</v>
      </c>
      <c r="W32" s="10">
        <v>7000</v>
      </c>
      <c r="X32" s="11">
        <f t="shared" ref="X32" si="91">W32*$F32</f>
        <v>7000</v>
      </c>
      <c r="Y32" s="10">
        <v>7000</v>
      </c>
      <c r="Z32" s="11">
        <f t="shared" ref="Z32:AB32" si="92">Y32*$F32</f>
        <v>7000</v>
      </c>
      <c r="AA32" s="10">
        <v>7000</v>
      </c>
      <c r="AB32" s="11">
        <f t="shared" si="92"/>
        <v>7000</v>
      </c>
      <c r="AC32" s="11">
        <v>7000</v>
      </c>
      <c r="AD32" s="11">
        <v>7000</v>
      </c>
    </row>
    <row r="33" spans="2:30" x14ac:dyDescent="0.2">
      <c r="B33" s="6">
        <v>20</v>
      </c>
      <c r="C33" s="6" t="s">
        <v>27</v>
      </c>
      <c r="D33" s="6" t="s">
        <v>83</v>
      </c>
      <c r="E33" s="6" t="s">
        <v>27</v>
      </c>
      <c r="F33" s="6" t="s">
        <v>27</v>
      </c>
      <c r="G33" s="6"/>
      <c r="H33" s="6"/>
      <c r="I33" s="6"/>
      <c r="J33" s="6"/>
      <c r="K33" s="6"/>
      <c r="L33" s="6"/>
      <c r="M33" s="6"/>
      <c r="N33" s="6"/>
      <c r="O33" s="6"/>
      <c r="P33" s="6"/>
      <c r="Q33" s="6"/>
      <c r="R33" s="6"/>
      <c r="S33" s="6"/>
      <c r="T33" s="6"/>
      <c r="U33" s="6"/>
      <c r="V33" s="6"/>
      <c r="W33" s="6"/>
      <c r="X33" s="6"/>
      <c r="Y33" s="6"/>
      <c r="Z33" s="6"/>
      <c r="AA33" s="6"/>
      <c r="AB33" s="6"/>
      <c r="AC33" s="6"/>
      <c r="AD33" s="6"/>
    </row>
    <row r="34" spans="2:30" s="8" customFormat="1" x14ac:dyDescent="0.2">
      <c r="B34" s="9">
        <v>21</v>
      </c>
      <c r="C34" s="9" t="s">
        <v>27</v>
      </c>
      <c r="D34" s="9" t="s">
        <v>84</v>
      </c>
      <c r="E34" s="9" t="s">
        <v>52</v>
      </c>
      <c r="F34" s="9">
        <v>7</v>
      </c>
      <c r="G34" s="10">
        <v>700</v>
      </c>
      <c r="H34" s="11">
        <f t="shared" ref="H34" si="93">G34*$F34</f>
        <v>4900</v>
      </c>
      <c r="I34" s="10">
        <v>600</v>
      </c>
      <c r="J34" s="11">
        <f t="shared" ref="J34" si="94">I34*$F34</f>
        <v>4200</v>
      </c>
      <c r="K34" s="10">
        <v>600</v>
      </c>
      <c r="L34" s="11">
        <f t="shared" ref="L34:T36" si="95">K34*$F34</f>
        <v>4200</v>
      </c>
      <c r="M34" s="11">
        <v>600</v>
      </c>
      <c r="N34" s="11">
        <v>4200</v>
      </c>
      <c r="O34" s="10">
        <v>900</v>
      </c>
      <c r="P34" s="11">
        <f t="shared" ref="P34" si="96">O34*$F34</f>
        <v>6300</v>
      </c>
      <c r="Q34" s="10">
        <v>700</v>
      </c>
      <c r="R34" s="11">
        <f t="shared" ref="R34" si="97">Q34*$F34</f>
        <v>4900</v>
      </c>
      <c r="S34" s="10">
        <v>700</v>
      </c>
      <c r="T34" s="11">
        <f t="shared" si="95"/>
        <v>4900</v>
      </c>
      <c r="U34" s="11">
        <v>700</v>
      </c>
      <c r="V34" s="11">
        <v>4900</v>
      </c>
      <c r="W34" s="10">
        <v>950</v>
      </c>
      <c r="X34" s="11">
        <f t="shared" ref="X34" si="98">W34*$F34</f>
        <v>6650</v>
      </c>
      <c r="Y34" s="10">
        <v>700</v>
      </c>
      <c r="Z34" s="11">
        <f t="shared" ref="Z34:AB34" si="99">Y34*$F34</f>
        <v>4900</v>
      </c>
      <c r="AA34" s="10">
        <v>700</v>
      </c>
      <c r="AB34" s="11">
        <f t="shared" si="99"/>
        <v>4900</v>
      </c>
      <c r="AC34" s="11">
        <v>700</v>
      </c>
      <c r="AD34" s="11">
        <v>4900</v>
      </c>
    </row>
    <row r="35" spans="2:30" s="8" customFormat="1" x14ac:dyDescent="0.2">
      <c r="B35" s="9">
        <v>22</v>
      </c>
      <c r="C35" s="9" t="s">
        <v>27</v>
      </c>
      <c r="D35" s="9" t="s">
        <v>85</v>
      </c>
      <c r="E35" s="9" t="s">
        <v>52</v>
      </c>
      <c r="F35" s="9">
        <v>65</v>
      </c>
      <c r="G35" s="10">
        <v>1150</v>
      </c>
      <c r="H35" s="11">
        <f t="shared" ref="H35" si="100">G35*$F35</f>
        <v>74750</v>
      </c>
      <c r="I35" s="10">
        <v>990</v>
      </c>
      <c r="J35" s="11">
        <f t="shared" ref="J35" si="101">I35*$F35</f>
        <v>64350</v>
      </c>
      <c r="K35" s="10">
        <v>990</v>
      </c>
      <c r="L35" s="11">
        <f t="shared" si="95"/>
        <v>64350</v>
      </c>
      <c r="M35" s="11">
        <v>990</v>
      </c>
      <c r="N35" s="11">
        <v>64350</v>
      </c>
      <c r="O35" s="10">
        <v>500</v>
      </c>
      <c r="P35" s="11">
        <f t="shared" ref="P35" si="102">O35*$F35</f>
        <v>32500</v>
      </c>
      <c r="Q35" s="10">
        <v>450</v>
      </c>
      <c r="R35" s="11">
        <f t="shared" ref="R35" si="103">Q35*$F35</f>
        <v>29250</v>
      </c>
      <c r="S35" s="10">
        <v>500</v>
      </c>
      <c r="T35" s="11">
        <f t="shared" si="95"/>
        <v>32500</v>
      </c>
      <c r="U35" s="11">
        <v>500</v>
      </c>
      <c r="V35" s="11">
        <v>32500</v>
      </c>
      <c r="W35" s="10">
        <v>750</v>
      </c>
      <c r="X35" s="11">
        <f t="shared" ref="X35" si="104">W35*$F35</f>
        <v>48750</v>
      </c>
      <c r="Y35" s="10">
        <v>750</v>
      </c>
      <c r="Z35" s="11">
        <f t="shared" ref="Z35:AB35" si="105">Y35*$F35</f>
        <v>48750</v>
      </c>
      <c r="AA35" s="10">
        <v>750</v>
      </c>
      <c r="AB35" s="11">
        <f t="shared" si="105"/>
        <v>48750</v>
      </c>
      <c r="AC35" s="11">
        <v>750</v>
      </c>
      <c r="AD35" s="11">
        <v>48750</v>
      </c>
    </row>
    <row r="36" spans="2:30" s="8" customFormat="1" x14ac:dyDescent="0.2">
      <c r="B36" s="9">
        <v>23</v>
      </c>
      <c r="C36" s="9" t="s">
        <v>27</v>
      </c>
      <c r="D36" s="9" t="s">
        <v>86</v>
      </c>
      <c r="E36" s="9" t="s">
        <v>52</v>
      </c>
      <c r="F36" s="9">
        <v>22</v>
      </c>
      <c r="G36" s="10">
        <v>1150</v>
      </c>
      <c r="H36" s="11">
        <f t="shared" ref="H36" si="106">G36*$F36</f>
        <v>25300</v>
      </c>
      <c r="I36" s="10">
        <v>990</v>
      </c>
      <c r="J36" s="11">
        <f t="shared" ref="J36" si="107">I36*$F36</f>
        <v>21780</v>
      </c>
      <c r="K36" s="10">
        <v>990</v>
      </c>
      <c r="L36" s="11">
        <f t="shared" si="95"/>
        <v>21780</v>
      </c>
      <c r="M36" s="11">
        <v>990</v>
      </c>
      <c r="N36" s="11">
        <v>21780</v>
      </c>
      <c r="O36" s="10">
        <v>500</v>
      </c>
      <c r="P36" s="11">
        <f t="shared" ref="P36" si="108">O36*$F36</f>
        <v>11000</v>
      </c>
      <c r="Q36" s="10">
        <v>450</v>
      </c>
      <c r="R36" s="11">
        <f t="shared" ref="R36" si="109">Q36*$F36</f>
        <v>9900</v>
      </c>
      <c r="S36" s="10">
        <v>500</v>
      </c>
      <c r="T36" s="11">
        <f t="shared" si="95"/>
        <v>11000</v>
      </c>
      <c r="U36" s="11">
        <v>500</v>
      </c>
      <c r="V36" s="11">
        <v>11000</v>
      </c>
      <c r="W36" s="10">
        <v>1200</v>
      </c>
      <c r="X36" s="11">
        <f t="shared" ref="X36" si="110">W36*$F36</f>
        <v>26400</v>
      </c>
      <c r="Y36" s="10">
        <v>1150</v>
      </c>
      <c r="Z36" s="11">
        <f t="shared" ref="Z36:AB36" si="111">Y36*$F36</f>
        <v>25300</v>
      </c>
      <c r="AA36" s="10">
        <v>1150</v>
      </c>
      <c r="AB36" s="11">
        <f t="shared" si="111"/>
        <v>25300</v>
      </c>
      <c r="AC36" s="11">
        <v>1150</v>
      </c>
      <c r="AD36" s="11">
        <v>25300</v>
      </c>
    </row>
    <row r="37" spans="2:30" x14ac:dyDescent="0.2">
      <c r="B37" s="6">
        <v>24</v>
      </c>
      <c r="C37" s="6" t="s">
        <v>27</v>
      </c>
      <c r="D37" s="6" t="s">
        <v>87</v>
      </c>
      <c r="E37" s="6" t="s">
        <v>27</v>
      </c>
      <c r="F37" s="6" t="s">
        <v>27</v>
      </c>
      <c r="G37" s="6"/>
      <c r="H37" s="6"/>
      <c r="I37" s="6"/>
      <c r="J37" s="6"/>
      <c r="K37" s="6"/>
      <c r="L37" s="6"/>
      <c r="M37" s="6"/>
      <c r="N37" s="6"/>
      <c r="O37" s="6"/>
      <c r="P37" s="6"/>
      <c r="Q37" s="6"/>
      <c r="R37" s="6"/>
      <c r="S37" s="6"/>
      <c r="T37" s="6"/>
      <c r="U37" s="6"/>
      <c r="V37" s="6"/>
      <c r="W37" s="6"/>
      <c r="X37" s="6"/>
      <c r="Y37" s="6"/>
      <c r="Z37" s="6"/>
      <c r="AA37" s="6"/>
      <c r="AB37" s="6"/>
      <c r="AC37" s="6"/>
      <c r="AD37" s="6"/>
    </row>
    <row r="38" spans="2:30" s="8" customFormat="1" x14ac:dyDescent="0.2">
      <c r="B38" s="9">
        <v>25</v>
      </c>
      <c r="C38" s="9" t="s">
        <v>27</v>
      </c>
      <c r="D38" s="9" t="s">
        <v>88</v>
      </c>
      <c r="E38" s="9" t="s">
        <v>52</v>
      </c>
      <c r="F38" s="9">
        <v>13</v>
      </c>
      <c r="G38" s="10">
        <v>38500</v>
      </c>
      <c r="H38" s="11">
        <f t="shared" ref="H38" si="112">G38*$F38</f>
        <v>500500</v>
      </c>
      <c r="I38" s="10">
        <v>33000</v>
      </c>
      <c r="J38" s="11">
        <f t="shared" ref="J38" si="113">I38*$F38</f>
        <v>429000</v>
      </c>
      <c r="K38" s="10">
        <v>33000</v>
      </c>
      <c r="L38" s="11">
        <f t="shared" ref="L38:T56" si="114">K38*$F38</f>
        <v>429000</v>
      </c>
      <c r="M38" s="11">
        <v>33000</v>
      </c>
      <c r="N38" s="11">
        <v>429000</v>
      </c>
      <c r="O38" s="10">
        <v>18700</v>
      </c>
      <c r="P38" s="11">
        <f t="shared" ref="P38" si="115">O38*$F38</f>
        <v>243100</v>
      </c>
      <c r="Q38" s="10">
        <v>18697</v>
      </c>
      <c r="R38" s="11">
        <f t="shared" ref="R38" si="116">Q38*$F38</f>
        <v>243061</v>
      </c>
      <c r="S38" s="10">
        <v>18700</v>
      </c>
      <c r="T38" s="11">
        <f t="shared" si="114"/>
        <v>243100</v>
      </c>
      <c r="U38" s="11">
        <v>18700</v>
      </c>
      <c r="V38" s="11">
        <v>243100</v>
      </c>
      <c r="W38" s="10">
        <v>35384</v>
      </c>
      <c r="X38" s="11">
        <f t="shared" ref="X38" si="117">W38*$F38</f>
        <v>459992</v>
      </c>
      <c r="Y38" s="10">
        <v>33384</v>
      </c>
      <c r="Z38" s="11">
        <f t="shared" ref="Z38:AB38" si="118">Y38*$F38</f>
        <v>433992</v>
      </c>
      <c r="AA38" s="10">
        <v>33384</v>
      </c>
      <c r="AB38" s="11">
        <f t="shared" si="118"/>
        <v>433992</v>
      </c>
      <c r="AC38" s="11">
        <v>33384</v>
      </c>
      <c r="AD38" s="11">
        <v>433992</v>
      </c>
    </row>
    <row r="39" spans="2:30" s="8" customFormat="1" x14ac:dyDescent="0.2">
      <c r="B39" s="9">
        <v>26</v>
      </c>
      <c r="C39" s="9" t="s">
        <v>27</v>
      </c>
      <c r="D39" s="9" t="s">
        <v>89</v>
      </c>
      <c r="E39" s="9" t="s">
        <v>52</v>
      </c>
      <c r="F39" s="9">
        <v>2.5</v>
      </c>
      <c r="G39" s="10">
        <v>32500</v>
      </c>
      <c r="H39" s="11">
        <f t="shared" ref="H39" si="119">G39*$F39</f>
        <v>81250</v>
      </c>
      <c r="I39" s="10">
        <v>28000</v>
      </c>
      <c r="J39" s="11">
        <f t="shared" ref="J39" si="120">I39*$F39</f>
        <v>70000</v>
      </c>
      <c r="K39" s="10">
        <v>28000</v>
      </c>
      <c r="L39" s="11">
        <f t="shared" si="114"/>
        <v>70000</v>
      </c>
      <c r="M39" s="11">
        <v>28000</v>
      </c>
      <c r="N39" s="11">
        <v>70000</v>
      </c>
      <c r="O39" s="10">
        <v>18082</v>
      </c>
      <c r="P39" s="11">
        <f t="shared" ref="P39" si="121">O39*$F39</f>
        <v>45205</v>
      </c>
      <c r="Q39" s="10">
        <v>18082</v>
      </c>
      <c r="R39" s="11">
        <f t="shared" ref="R39" si="122">Q39*$F39</f>
        <v>45205</v>
      </c>
      <c r="S39" s="10">
        <v>18082</v>
      </c>
      <c r="T39" s="11">
        <f t="shared" si="114"/>
        <v>45205</v>
      </c>
      <c r="U39" s="11">
        <v>18082</v>
      </c>
      <c r="V39" s="11">
        <v>45205</v>
      </c>
      <c r="W39" s="10">
        <v>32000</v>
      </c>
      <c r="X39" s="11">
        <f t="shared" ref="X39" si="123">W39*$F39</f>
        <v>80000</v>
      </c>
      <c r="Y39" s="10">
        <v>30000</v>
      </c>
      <c r="Z39" s="11">
        <f t="shared" ref="Z39:AB39" si="124">Y39*$F39</f>
        <v>75000</v>
      </c>
      <c r="AA39" s="10">
        <v>30000</v>
      </c>
      <c r="AB39" s="11">
        <f t="shared" si="124"/>
        <v>75000</v>
      </c>
      <c r="AC39" s="11">
        <v>30000</v>
      </c>
      <c r="AD39" s="11">
        <v>75000</v>
      </c>
    </row>
    <row r="40" spans="2:30" s="8" customFormat="1" x14ac:dyDescent="0.2">
      <c r="B40" s="9">
        <v>27</v>
      </c>
      <c r="C40" s="9" t="s">
        <v>27</v>
      </c>
      <c r="D40" s="9" t="s">
        <v>90</v>
      </c>
      <c r="E40" s="9" t="s">
        <v>73</v>
      </c>
      <c r="F40" s="9">
        <v>5</v>
      </c>
      <c r="G40" s="10">
        <v>27000</v>
      </c>
      <c r="H40" s="11">
        <f t="shared" ref="H40" si="125">G40*$F40</f>
        <v>135000</v>
      </c>
      <c r="I40" s="10">
        <v>8000</v>
      </c>
      <c r="J40" s="11">
        <f t="shared" ref="J40" si="126">I40*$F40</f>
        <v>40000</v>
      </c>
      <c r="K40" s="10">
        <v>8000</v>
      </c>
      <c r="L40" s="11">
        <f t="shared" si="114"/>
        <v>40000</v>
      </c>
      <c r="M40" s="11">
        <v>8000</v>
      </c>
      <c r="N40" s="11">
        <v>40000</v>
      </c>
      <c r="O40" s="10">
        <v>4520</v>
      </c>
      <c r="P40" s="11">
        <f t="shared" ref="P40" si="127">O40*$F40</f>
        <v>22600</v>
      </c>
      <c r="Q40" s="10">
        <v>4520</v>
      </c>
      <c r="R40" s="11">
        <f t="shared" ref="R40" si="128">Q40*$F40</f>
        <v>22600</v>
      </c>
      <c r="S40" s="10">
        <v>4520</v>
      </c>
      <c r="T40" s="11">
        <f t="shared" si="114"/>
        <v>22600</v>
      </c>
      <c r="U40" s="11">
        <v>4520</v>
      </c>
      <c r="V40" s="11">
        <v>22600</v>
      </c>
      <c r="W40" s="10">
        <v>12000</v>
      </c>
      <c r="X40" s="11">
        <f t="shared" ref="X40" si="129">W40*$F40</f>
        <v>60000</v>
      </c>
      <c r="Y40" s="10">
        <v>10200</v>
      </c>
      <c r="Z40" s="11">
        <f t="shared" ref="Z40:AB40" si="130">Y40*$F40</f>
        <v>51000</v>
      </c>
      <c r="AA40" s="10">
        <v>10200</v>
      </c>
      <c r="AB40" s="11">
        <f t="shared" si="130"/>
        <v>51000</v>
      </c>
      <c r="AC40" s="11">
        <v>10200</v>
      </c>
      <c r="AD40" s="11">
        <v>51000</v>
      </c>
    </row>
    <row r="41" spans="2:30" s="8" customFormat="1" x14ac:dyDescent="0.2">
      <c r="B41" s="9">
        <v>28</v>
      </c>
      <c r="C41" s="9" t="s">
        <v>27</v>
      </c>
      <c r="D41" s="9" t="s">
        <v>91</v>
      </c>
      <c r="E41" s="9" t="s">
        <v>52</v>
      </c>
      <c r="F41" s="9">
        <v>7</v>
      </c>
      <c r="G41" s="10">
        <v>4500</v>
      </c>
      <c r="H41" s="11">
        <f t="shared" ref="H41" si="131">G41*$F41</f>
        <v>31500</v>
      </c>
      <c r="I41" s="10">
        <v>4500</v>
      </c>
      <c r="J41" s="11">
        <f t="shared" ref="J41" si="132">I41*$F41</f>
        <v>31500</v>
      </c>
      <c r="K41" s="10">
        <v>4500</v>
      </c>
      <c r="L41" s="11">
        <f t="shared" si="114"/>
        <v>31500</v>
      </c>
      <c r="M41" s="11">
        <v>4500</v>
      </c>
      <c r="N41" s="11">
        <v>31500</v>
      </c>
      <c r="O41" s="10">
        <v>7690</v>
      </c>
      <c r="P41" s="11">
        <f t="shared" ref="P41" si="133">O41*$F41</f>
        <v>53830</v>
      </c>
      <c r="Q41" s="10">
        <v>7696</v>
      </c>
      <c r="R41" s="11">
        <f t="shared" ref="R41" si="134">Q41*$F41</f>
        <v>53872</v>
      </c>
      <c r="S41" s="10">
        <v>6000</v>
      </c>
      <c r="T41" s="11">
        <f t="shared" si="114"/>
        <v>42000</v>
      </c>
      <c r="U41" s="11">
        <v>6000</v>
      </c>
      <c r="V41" s="11">
        <v>42000</v>
      </c>
      <c r="W41" s="10">
        <v>8500</v>
      </c>
      <c r="X41" s="11">
        <f t="shared" ref="X41" si="135">W41*$F41</f>
        <v>59500</v>
      </c>
      <c r="Y41" s="10">
        <v>7225</v>
      </c>
      <c r="Z41" s="11">
        <f t="shared" ref="Z41:AB41" si="136">Y41*$F41</f>
        <v>50575</v>
      </c>
      <c r="AA41" s="10">
        <v>7225</v>
      </c>
      <c r="AB41" s="11">
        <f t="shared" si="136"/>
        <v>50575</v>
      </c>
      <c r="AC41" s="11">
        <v>7225</v>
      </c>
      <c r="AD41" s="11">
        <v>50575</v>
      </c>
    </row>
    <row r="42" spans="2:30" s="8" customFormat="1" x14ac:dyDescent="0.2">
      <c r="B42" s="9">
        <v>29</v>
      </c>
      <c r="C42" s="9" t="s">
        <v>27</v>
      </c>
      <c r="D42" s="9" t="s">
        <v>92</v>
      </c>
      <c r="E42" s="9" t="s">
        <v>52</v>
      </c>
      <c r="F42" s="9">
        <v>3</v>
      </c>
      <c r="G42" s="10">
        <v>5500</v>
      </c>
      <c r="H42" s="11">
        <f t="shared" ref="H42" si="137">G42*$F42</f>
        <v>16500</v>
      </c>
      <c r="I42" s="10">
        <v>4700</v>
      </c>
      <c r="J42" s="11">
        <f t="shared" ref="J42" si="138">I42*$F42</f>
        <v>14100</v>
      </c>
      <c r="K42" s="10">
        <v>4700</v>
      </c>
      <c r="L42" s="11">
        <f t="shared" si="114"/>
        <v>14100</v>
      </c>
      <c r="M42" s="11">
        <v>4700</v>
      </c>
      <c r="N42" s="11">
        <v>14100</v>
      </c>
      <c r="O42" s="10">
        <v>9020</v>
      </c>
      <c r="P42" s="11">
        <f t="shared" ref="P42" si="139">O42*$F42</f>
        <v>27060</v>
      </c>
      <c r="Q42" s="10">
        <v>9022</v>
      </c>
      <c r="R42" s="11">
        <f t="shared" ref="R42" si="140">Q42*$F42</f>
        <v>27066</v>
      </c>
      <c r="S42" s="10">
        <v>9022</v>
      </c>
      <c r="T42" s="11">
        <f t="shared" si="114"/>
        <v>27066</v>
      </c>
      <c r="U42" s="11">
        <v>9022</v>
      </c>
      <c r="V42" s="11">
        <v>27066</v>
      </c>
      <c r="W42" s="10">
        <v>2152</v>
      </c>
      <c r="X42" s="11">
        <f t="shared" ref="X42" si="141">W42*$F42</f>
        <v>6456</v>
      </c>
      <c r="Y42" s="10">
        <v>2152</v>
      </c>
      <c r="Z42" s="11">
        <f t="shared" ref="Z42:AB42" si="142">Y42*$F42</f>
        <v>6456</v>
      </c>
      <c r="AA42" s="10">
        <v>2152</v>
      </c>
      <c r="AB42" s="11">
        <f t="shared" si="142"/>
        <v>6456</v>
      </c>
      <c r="AC42" s="11">
        <v>2152</v>
      </c>
      <c r="AD42" s="11">
        <v>6456</v>
      </c>
    </row>
    <row r="43" spans="2:30" s="8" customFormat="1" x14ac:dyDescent="0.2">
      <c r="B43" s="9">
        <v>30</v>
      </c>
      <c r="C43" s="9" t="s">
        <v>27</v>
      </c>
      <c r="D43" s="9" t="s">
        <v>93</v>
      </c>
      <c r="E43" s="9" t="s">
        <v>52</v>
      </c>
      <c r="F43" s="9">
        <v>3</v>
      </c>
      <c r="G43" s="10">
        <v>7500</v>
      </c>
      <c r="H43" s="11">
        <f t="shared" ref="H43" si="143">G43*$F43</f>
        <v>22500</v>
      </c>
      <c r="I43" s="10">
        <v>7500</v>
      </c>
      <c r="J43" s="11">
        <f t="shared" ref="J43" si="144">I43*$F43</f>
        <v>22500</v>
      </c>
      <c r="K43" s="10">
        <v>7500</v>
      </c>
      <c r="L43" s="11">
        <f t="shared" si="114"/>
        <v>22500</v>
      </c>
      <c r="M43" s="11">
        <v>7500</v>
      </c>
      <c r="N43" s="11">
        <v>22500</v>
      </c>
      <c r="O43" s="10">
        <v>15970</v>
      </c>
      <c r="P43" s="11">
        <f t="shared" ref="P43" si="145">O43*$F43</f>
        <v>47910</v>
      </c>
      <c r="Q43" s="10">
        <v>15971</v>
      </c>
      <c r="R43" s="11">
        <f t="shared" ref="R43" si="146">Q43*$F43</f>
        <v>47913</v>
      </c>
      <c r="S43" s="10">
        <v>9800</v>
      </c>
      <c r="T43" s="11">
        <f t="shared" si="114"/>
        <v>29400</v>
      </c>
      <c r="U43" s="11">
        <v>9800</v>
      </c>
      <c r="V43" s="11">
        <v>29400</v>
      </c>
      <c r="W43" s="10">
        <v>22000</v>
      </c>
      <c r="X43" s="11">
        <f t="shared" ref="X43" si="147">W43*$F43</f>
        <v>66000</v>
      </c>
      <c r="Y43" s="10">
        <v>18700</v>
      </c>
      <c r="Z43" s="11">
        <f t="shared" ref="Z43:AB43" si="148">Y43*$F43</f>
        <v>56100</v>
      </c>
      <c r="AA43" s="10">
        <v>18700</v>
      </c>
      <c r="AB43" s="11">
        <f t="shared" si="148"/>
        <v>56100</v>
      </c>
      <c r="AC43" s="11">
        <v>18700</v>
      </c>
      <c r="AD43" s="11">
        <v>56100</v>
      </c>
    </row>
    <row r="44" spans="2:30" s="8" customFormat="1" x14ac:dyDescent="0.2">
      <c r="B44" s="9">
        <v>31</v>
      </c>
      <c r="C44" s="9" t="s">
        <v>27</v>
      </c>
      <c r="D44" s="9" t="s">
        <v>95</v>
      </c>
      <c r="E44" s="9" t="s">
        <v>52</v>
      </c>
      <c r="F44" s="9">
        <v>3</v>
      </c>
      <c r="G44" s="10">
        <v>25000</v>
      </c>
      <c r="H44" s="11">
        <f t="shared" ref="H44" si="149">G44*$F44</f>
        <v>75000</v>
      </c>
      <c r="I44" s="10">
        <v>16500</v>
      </c>
      <c r="J44" s="11">
        <f t="shared" ref="J44" si="150">I44*$F44</f>
        <v>49500</v>
      </c>
      <c r="K44" s="10">
        <v>16500</v>
      </c>
      <c r="L44" s="11">
        <f t="shared" si="114"/>
        <v>49500</v>
      </c>
      <c r="M44" s="11">
        <v>16500</v>
      </c>
      <c r="N44" s="11">
        <v>49500</v>
      </c>
      <c r="O44" s="10">
        <v>13992</v>
      </c>
      <c r="P44" s="11">
        <f t="shared" ref="P44" si="151">O44*$F44</f>
        <v>41976</v>
      </c>
      <c r="Q44" s="10">
        <v>13992</v>
      </c>
      <c r="R44" s="11">
        <f t="shared" ref="R44" si="152">Q44*$F44</f>
        <v>41976</v>
      </c>
      <c r="S44" s="10">
        <v>11000</v>
      </c>
      <c r="T44" s="11">
        <f t="shared" si="114"/>
        <v>33000</v>
      </c>
      <c r="U44" s="11">
        <v>11000</v>
      </c>
      <c r="V44" s="11">
        <v>33000</v>
      </c>
      <c r="W44" s="10">
        <v>22000</v>
      </c>
      <c r="X44" s="11">
        <f t="shared" ref="X44" si="153">W44*$F44</f>
        <v>66000</v>
      </c>
      <c r="Y44" s="10">
        <v>18700</v>
      </c>
      <c r="Z44" s="11">
        <f t="shared" ref="Z44:AB44" si="154">Y44*$F44</f>
        <v>56100</v>
      </c>
      <c r="AA44" s="10">
        <v>18700</v>
      </c>
      <c r="AB44" s="11">
        <f t="shared" si="154"/>
        <v>56100</v>
      </c>
      <c r="AC44" s="11">
        <v>18700</v>
      </c>
      <c r="AD44" s="11">
        <v>56100</v>
      </c>
    </row>
    <row r="45" spans="2:30" s="8" customFormat="1" x14ac:dyDescent="0.2">
      <c r="B45" s="9">
        <v>32</v>
      </c>
      <c r="C45" s="9" t="s">
        <v>27</v>
      </c>
      <c r="D45" s="9" t="s">
        <v>96</v>
      </c>
      <c r="E45" s="9" t="s">
        <v>52</v>
      </c>
      <c r="F45" s="9">
        <v>10</v>
      </c>
      <c r="G45" s="10">
        <v>7500</v>
      </c>
      <c r="H45" s="11">
        <f t="shared" ref="H45" si="155">G45*$F45</f>
        <v>75000</v>
      </c>
      <c r="I45" s="10">
        <v>7500</v>
      </c>
      <c r="J45" s="11">
        <f t="shared" ref="J45" si="156">I45*$F45</f>
        <v>75000</v>
      </c>
      <c r="K45" s="10">
        <v>7500</v>
      </c>
      <c r="L45" s="11">
        <f t="shared" si="114"/>
        <v>75000</v>
      </c>
      <c r="M45" s="11">
        <v>7500</v>
      </c>
      <c r="N45" s="11">
        <v>75000</v>
      </c>
      <c r="O45" s="10">
        <v>10500</v>
      </c>
      <c r="P45" s="11">
        <f t="shared" ref="P45" si="157">O45*$F45</f>
        <v>105000</v>
      </c>
      <c r="Q45" s="10">
        <v>10497</v>
      </c>
      <c r="R45" s="11">
        <f t="shared" ref="R45" si="158">Q45*$F45</f>
        <v>104970</v>
      </c>
      <c r="S45" s="10">
        <v>10497</v>
      </c>
      <c r="T45" s="11">
        <f t="shared" si="114"/>
        <v>104970</v>
      </c>
      <c r="U45" s="11">
        <v>10497</v>
      </c>
      <c r="V45" s="11">
        <v>104970</v>
      </c>
      <c r="W45" s="10">
        <v>22000</v>
      </c>
      <c r="X45" s="11">
        <f t="shared" ref="X45" si="159">W45*$F45</f>
        <v>220000</v>
      </c>
      <c r="Y45" s="10">
        <v>18700</v>
      </c>
      <c r="Z45" s="11">
        <f t="shared" ref="Z45:AB45" si="160">Y45*$F45</f>
        <v>187000</v>
      </c>
      <c r="AA45" s="10">
        <v>18700</v>
      </c>
      <c r="AB45" s="11">
        <f t="shared" si="160"/>
        <v>187000</v>
      </c>
      <c r="AC45" s="11">
        <v>18700</v>
      </c>
      <c r="AD45" s="11">
        <v>187000</v>
      </c>
    </row>
    <row r="46" spans="2:30" s="8" customFormat="1" x14ac:dyDescent="0.2">
      <c r="B46" s="9">
        <v>33</v>
      </c>
      <c r="C46" s="9" t="s">
        <v>27</v>
      </c>
      <c r="D46" s="9" t="s">
        <v>97</v>
      </c>
      <c r="E46" s="9" t="s">
        <v>73</v>
      </c>
      <c r="F46" s="9">
        <v>22</v>
      </c>
      <c r="G46" s="10">
        <v>1800</v>
      </c>
      <c r="H46" s="11">
        <f t="shared" ref="H46" si="161">G46*$F46</f>
        <v>39600</v>
      </c>
      <c r="I46" s="10">
        <v>2691</v>
      </c>
      <c r="J46" s="11">
        <f t="shared" ref="J46" si="162">I46*$F46</f>
        <v>59202</v>
      </c>
      <c r="K46" s="10">
        <v>2691</v>
      </c>
      <c r="L46" s="11">
        <f t="shared" si="114"/>
        <v>59202</v>
      </c>
      <c r="M46" s="11">
        <v>2691</v>
      </c>
      <c r="N46" s="11">
        <v>59202</v>
      </c>
      <c r="O46" s="10">
        <v>1626</v>
      </c>
      <c r="P46" s="11">
        <f t="shared" ref="P46" si="163">O46*$F46</f>
        <v>35772</v>
      </c>
      <c r="Q46" s="10">
        <v>1627</v>
      </c>
      <c r="R46" s="11">
        <f t="shared" ref="R46" si="164">Q46*$F46</f>
        <v>35794</v>
      </c>
      <c r="S46" s="10">
        <v>2600</v>
      </c>
      <c r="T46" s="11">
        <f t="shared" si="114"/>
        <v>57200</v>
      </c>
      <c r="U46" s="11">
        <v>2600</v>
      </c>
      <c r="V46" s="11">
        <v>57200</v>
      </c>
      <c r="W46" s="10">
        <v>4000</v>
      </c>
      <c r="X46" s="11">
        <f t="shared" ref="X46" si="165">W46*$F46</f>
        <v>88000</v>
      </c>
      <c r="Y46" s="10">
        <v>3400</v>
      </c>
      <c r="Z46" s="11">
        <f t="shared" ref="Z46:AB46" si="166">Y46*$F46</f>
        <v>74800</v>
      </c>
      <c r="AA46" s="10">
        <v>3400</v>
      </c>
      <c r="AB46" s="11">
        <f t="shared" si="166"/>
        <v>74800</v>
      </c>
      <c r="AC46" s="11">
        <v>3400</v>
      </c>
      <c r="AD46" s="11">
        <v>74800</v>
      </c>
    </row>
    <row r="47" spans="2:30" s="8" customFormat="1" x14ac:dyDescent="0.2">
      <c r="B47" s="9">
        <v>34</v>
      </c>
      <c r="C47" s="9" t="s">
        <v>27</v>
      </c>
      <c r="D47" s="9" t="s">
        <v>99</v>
      </c>
      <c r="E47" s="9" t="s">
        <v>73</v>
      </c>
      <c r="F47" s="9">
        <v>14</v>
      </c>
      <c r="G47" s="10">
        <v>1100</v>
      </c>
      <c r="H47" s="11">
        <f t="shared" ref="H47" si="167">G47*$F47</f>
        <v>15400</v>
      </c>
      <c r="I47" s="10">
        <v>1100</v>
      </c>
      <c r="J47" s="11">
        <f t="shared" ref="J47" si="168">I47*$F47</f>
        <v>15400</v>
      </c>
      <c r="K47" s="10">
        <v>1100</v>
      </c>
      <c r="L47" s="11">
        <f t="shared" si="114"/>
        <v>15400</v>
      </c>
      <c r="M47" s="11">
        <v>1100</v>
      </c>
      <c r="N47" s="11">
        <v>15400</v>
      </c>
      <c r="O47" s="10">
        <v>850</v>
      </c>
      <c r="P47" s="11">
        <f t="shared" ref="P47" si="169">O47*$F47</f>
        <v>11900</v>
      </c>
      <c r="Q47" s="10">
        <v>850</v>
      </c>
      <c r="R47" s="11">
        <f t="shared" ref="R47" si="170">Q47*$F47</f>
        <v>11900</v>
      </c>
      <c r="S47" s="10">
        <v>850</v>
      </c>
      <c r="T47" s="11">
        <f t="shared" si="114"/>
        <v>11900</v>
      </c>
      <c r="U47" s="11">
        <v>850</v>
      </c>
      <c r="V47" s="11">
        <v>11900</v>
      </c>
      <c r="W47" s="10">
        <v>4000</v>
      </c>
      <c r="X47" s="11">
        <f t="shared" ref="X47" si="171">W47*$F47</f>
        <v>56000</v>
      </c>
      <c r="Y47" s="10">
        <v>3400</v>
      </c>
      <c r="Z47" s="11">
        <f t="shared" ref="Z47:AB47" si="172">Y47*$F47</f>
        <v>47600</v>
      </c>
      <c r="AA47" s="10">
        <v>3400</v>
      </c>
      <c r="AB47" s="11">
        <f t="shared" si="172"/>
        <v>47600</v>
      </c>
      <c r="AC47" s="11">
        <v>3400</v>
      </c>
      <c r="AD47" s="11">
        <v>47600</v>
      </c>
    </row>
    <row r="48" spans="2:30" s="8" customFormat="1" x14ac:dyDescent="0.2">
      <c r="B48" s="9">
        <v>35</v>
      </c>
      <c r="C48" s="9" t="s">
        <v>27</v>
      </c>
      <c r="D48" s="9" t="s">
        <v>100</v>
      </c>
      <c r="E48" s="9" t="s">
        <v>73</v>
      </c>
      <c r="F48" s="9">
        <v>12</v>
      </c>
      <c r="G48" s="10">
        <v>27000</v>
      </c>
      <c r="H48" s="11">
        <f t="shared" ref="H48" si="173">G48*$F48</f>
        <v>324000</v>
      </c>
      <c r="I48" s="10">
        <v>8000</v>
      </c>
      <c r="J48" s="11">
        <f t="shared" ref="J48" si="174">I48*$F48</f>
        <v>96000</v>
      </c>
      <c r="K48" s="10">
        <v>8000</v>
      </c>
      <c r="L48" s="11">
        <f t="shared" si="114"/>
        <v>96000</v>
      </c>
      <c r="M48" s="11">
        <v>8000</v>
      </c>
      <c r="N48" s="11">
        <v>96000</v>
      </c>
      <c r="O48" s="10">
        <v>4520</v>
      </c>
      <c r="P48" s="11">
        <f t="shared" ref="P48" si="175">O48*$F48</f>
        <v>54240</v>
      </c>
      <c r="Q48" s="10">
        <v>4521</v>
      </c>
      <c r="R48" s="11">
        <f t="shared" ref="R48" si="176">Q48*$F48</f>
        <v>54252</v>
      </c>
      <c r="S48" s="10">
        <v>4521</v>
      </c>
      <c r="T48" s="11">
        <f t="shared" si="114"/>
        <v>54252</v>
      </c>
      <c r="U48" s="11">
        <v>4521</v>
      </c>
      <c r="V48" s="11">
        <v>54252</v>
      </c>
      <c r="W48" s="10">
        <v>12000</v>
      </c>
      <c r="X48" s="11">
        <f t="shared" ref="X48" si="177">W48*$F48</f>
        <v>144000</v>
      </c>
      <c r="Y48" s="10">
        <v>10200</v>
      </c>
      <c r="Z48" s="11">
        <f t="shared" ref="Z48:AB48" si="178">Y48*$F48</f>
        <v>122400</v>
      </c>
      <c r="AA48" s="10">
        <v>10200</v>
      </c>
      <c r="AB48" s="11">
        <f t="shared" si="178"/>
        <v>122400</v>
      </c>
      <c r="AC48" s="11">
        <v>10200</v>
      </c>
      <c r="AD48" s="11">
        <v>122400</v>
      </c>
    </row>
    <row r="49" spans="2:30" s="8" customFormat="1" x14ac:dyDescent="0.2">
      <c r="B49" s="9">
        <v>36</v>
      </c>
      <c r="C49" s="9" t="s">
        <v>27</v>
      </c>
      <c r="D49" s="9" t="s">
        <v>101</v>
      </c>
      <c r="E49" s="9" t="s">
        <v>102</v>
      </c>
      <c r="F49" s="9">
        <v>1</v>
      </c>
      <c r="G49" s="10">
        <v>20000</v>
      </c>
      <c r="H49" s="11">
        <f t="shared" ref="H49" si="179">G49*$F49</f>
        <v>20000</v>
      </c>
      <c r="I49" s="10">
        <v>20000</v>
      </c>
      <c r="J49" s="11">
        <f t="shared" ref="J49" si="180">I49*$F49</f>
        <v>20000</v>
      </c>
      <c r="K49" s="10">
        <v>20000</v>
      </c>
      <c r="L49" s="11">
        <f t="shared" si="114"/>
        <v>20000</v>
      </c>
      <c r="M49" s="11">
        <v>20000</v>
      </c>
      <c r="N49" s="11">
        <v>20000</v>
      </c>
      <c r="O49" s="10">
        <v>15000</v>
      </c>
      <c r="P49" s="11">
        <f t="shared" ref="P49" si="181">O49*$F49</f>
        <v>15000</v>
      </c>
      <c r="Q49" s="10">
        <v>13200</v>
      </c>
      <c r="R49" s="11">
        <f t="shared" ref="R49" si="182">Q49*$F49</f>
        <v>13200</v>
      </c>
      <c r="S49" s="10">
        <v>15000</v>
      </c>
      <c r="T49" s="11">
        <f t="shared" si="114"/>
        <v>15000</v>
      </c>
      <c r="U49" s="11">
        <v>15000</v>
      </c>
      <c r="V49" s="11">
        <v>15000</v>
      </c>
      <c r="W49" s="10">
        <v>55000</v>
      </c>
      <c r="X49" s="11">
        <f t="shared" ref="X49" si="183">W49*$F49</f>
        <v>55000</v>
      </c>
      <c r="Y49" s="10">
        <v>45000</v>
      </c>
      <c r="Z49" s="11">
        <f t="shared" ref="Z49:AB49" si="184">Y49*$F49</f>
        <v>45000</v>
      </c>
      <c r="AA49" s="10">
        <v>45000</v>
      </c>
      <c r="AB49" s="11">
        <f t="shared" si="184"/>
        <v>45000</v>
      </c>
      <c r="AC49" s="11">
        <v>45000</v>
      </c>
      <c r="AD49" s="11">
        <v>45000</v>
      </c>
    </row>
    <row r="50" spans="2:30" s="8" customFormat="1" x14ac:dyDescent="0.2">
      <c r="B50" s="9">
        <v>37</v>
      </c>
      <c r="C50" s="9" t="s">
        <v>27</v>
      </c>
      <c r="D50" s="9" t="s">
        <v>105</v>
      </c>
      <c r="E50" s="9" t="s">
        <v>102</v>
      </c>
      <c r="F50" s="9">
        <v>1</v>
      </c>
      <c r="G50" s="10">
        <v>17500</v>
      </c>
      <c r="H50" s="11">
        <f t="shared" ref="H50" si="185">G50*$F50</f>
        <v>17500</v>
      </c>
      <c r="I50" s="10">
        <v>17500</v>
      </c>
      <c r="J50" s="11">
        <f t="shared" ref="J50" si="186">I50*$F50</f>
        <v>17500</v>
      </c>
      <c r="K50" s="10">
        <v>17500</v>
      </c>
      <c r="L50" s="11">
        <f t="shared" si="114"/>
        <v>17500</v>
      </c>
      <c r="M50" s="11">
        <v>17500</v>
      </c>
      <c r="N50" s="11">
        <v>17500</v>
      </c>
      <c r="O50" s="10">
        <v>10000</v>
      </c>
      <c r="P50" s="11">
        <f t="shared" ref="P50" si="187">O50*$F50</f>
        <v>10000</v>
      </c>
      <c r="Q50" s="10">
        <v>10084</v>
      </c>
      <c r="R50" s="11">
        <f t="shared" ref="R50" si="188">Q50*$F50</f>
        <v>10084</v>
      </c>
      <c r="S50" s="10">
        <v>10000</v>
      </c>
      <c r="T50" s="11">
        <f t="shared" si="114"/>
        <v>10000</v>
      </c>
      <c r="U50" s="11">
        <v>10000</v>
      </c>
      <c r="V50" s="11">
        <v>10000</v>
      </c>
      <c r="W50" s="10">
        <v>50000</v>
      </c>
      <c r="X50" s="11">
        <f t="shared" ref="X50" si="189">W50*$F50</f>
        <v>50000</v>
      </c>
      <c r="Y50" s="10">
        <v>40000</v>
      </c>
      <c r="Z50" s="11">
        <f t="shared" ref="Z50:AB50" si="190">Y50*$F50</f>
        <v>40000</v>
      </c>
      <c r="AA50" s="10">
        <v>40000</v>
      </c>
      <c r="AB50" s="11">
        <f t="shared" si="190"/>
        <v>40000</v>
      </c>
      <c r="AC50" s="11">
        <v>40000</v>
      </c>
      <c r="AD50" s="11">
        <v>40000</v>
      </c>
    </row>
    <row r="51" spans="2:30" s="8" customFormat="1" x14ac:dyDescent="0.2">
      <c r="B51" s="9">
        <v>38</v>
      </c>
      <c r="C51" s="9" t="s">
        <v>27</v>
      </c>
      <c r="D51" s="9" t="s">
        <v>107</v>
      </c>
      <c r="E51" s="9" t="s">
        <v>52</v>
      </c>
      <c r="F51" s="9">
        <v>2</v>
      </c>
      <c r="G51" s="10">
        <v>7500</v>
      </c>
      <c r="H51" s="11">
        <f t="shared" ref="H51" si="191">G51*$F51</f>
        <v>15000</v>
      </c>
      <c r="I51" s="10">
        <v>7500</v>
      </c>
      <c r="J51" s="11">
        <f t="shared" ref="J51" si="192">I51*$F51</f>
        <v>15000</v>
      </c>
      <c r="K51" s="10">
        <v>7500</v>
      </c>
      <c r="L51" s="11">
        <f t="shared" si="114"/>
        <v>15000</v>
      </c>
      <c r="M51" s="11">
        <v>7500</v>
      </c>
      <c r="N51" s="11">
        <v>15000</v>
      </c>
      <c r="O51" s="10">
        <v>17550</v>
      </c>
      <c r="P51" s="11">
        <f t="shared" ref="P51" si="193">O51*$F51</f>
        <v>35100</v>
      </c>
      <c r="Q51" s="10">
        <v>17537</v>
      </c>
      <c r="R51" s="11">
        <f t="shared" ref="R51" si="194">Q51*$F51</f>
        <v>35074</v>
      </c>
      <c r="S51" s="10">
        <v>9800</v>
      </c>
      <c r="T51" s="11">
        <f t="shared" si="114"/>
        <v>19600</v>
      </c>
      <c r="U51" s="11">
        <v>9800</v>
      </c>
      <c r="V51" s="11">
        <v>19600</v>
      </c>
      <c r="W51" s="10">
        <v>8000</v>
      </c>
      <c r="X51" s="11">
        <f t="shared" ref="X51" si="195">W51*$F51</f>
        <v>16000</v>
      </c>
      <c r="Y51" s="10">
        <v>8000</v>
      </c>
      <c r="Z51" s="11">
        <f t="shared" ref="Z51:AB51" si="196">Y51*$F51</f>
        <v>16000</v>
      </c>
      <c r="AA51" s="10">
        <v>8000</v>
      </c>
      <c r="AB51" s="11">
        <f t="shared" si="196"/>
        <v>16000</v>
      </c>
      <c r="AC51" s="11">
        <v>8000</v>
      </c>
      <c r="AD51" s="11">
        <v>16000</v>
      </c>
    </row>
    <row r="52" spans="2:30" s="8" customFormat="1" x14ac:dyDescent="0.2">
      <c r="B52" s="9">
        <v>39</v>
      </c>
      <c r="C52" s="9" t="s">
        <v>27</v>
      </c>
      <c r="D52" s="9" t="s">
        <v>108</v>
      </c>
      <c r="E52" s="9" t="s">
        <v>109</v>
      </c>
      <c r="F52" s="9">
        <v>1</v>
      </c>
      <c r="G52" s="10">
        <v>7500</v>
      </c>
      <c r="H52" s="11">
        <f t="shared" ref="H52" si="197">G52*$F52</f>
        <v>7500</v>
      </c>
      <c r="I52" s="10">
        <v>7500</v>
      </c>
      <c r="J52" s="11">
        <f t="shared" ref="J52" si="198">I52*$F52</f>
        <v>7500</v>
      </c>
      <c r="K52" s="10">
        <v>7500</v>
      </c>
      <c r="L52" s="11">
        <f t="shared" si="114"/>
        <v>7500</v>
      </c>
      <c r="M52" s="11">
        <v>7500</v>
      </c>
      <c r="N52" s="11">
        <v>7500</v>
      </c>
      <c r="O52" s="10">
        <v>3200</v>
      </c>
      <c r="P52" s="11">
        <f t="shared" ref="P52" si="199">O52*$F52</f>
        <v>3200</v>
      </c>
      <c r="Q52" s="10">
        <v>3148</v>
      </c>
      <c r="R52" s="11">
        <f t="shared" ref="R52" si="200">Q52*$F52</f>
        <v>3148</v>
      </c>
      <c r="S52" s="10">
        <v>3200</v>
      </c>
      <c r="T52" s="11">
        <f t="shared" si="114"/>
        <v>3200</v>
      </c>
      <c r="U52" s="11">
        <v>3200</v>
      </c>
      <c r="V52" s="11">
        <v>3200</v>
      </c>
      <c r="W52" s="10">
        <v>25000</v>
      </c>
      <c r="X52" s="11">
        <f t="shared" ref="X52" si="201">W52*$F52</f>
        <v>25000</v>
      </c>
      <c r="Y52" s="10">
        <v>20000</v>
      </c>
      <c r="Z52" s="11">
        <f t="shared" ref="Z52:AB52" si="202">Y52*$F52</f>
        <v>20000</v>
      </c>
      <c r="AA52" s="10">
        <v>20000</v>
      </c>
      <c r="AB52" s="11">
        <f t="shared" si="202"/>
        <v>20000</v>
      </c>
      <c r="AC52" s="11">
        <v>20000</v>
      </c>
      <c r="AD52" s="11">
        <v>20000</v>
      </c>
    </row>
    <row r="53" spans="2:30" s="8" customFormat="1" x14ac:dyDescent="0.2">
      <c r="B53" s="9">
        <v>40</v>
      </c>
      <c r="C53" s="9" t="s">
        <v>27</v>
      </c>
      <c r="D53" s="9" t="s">
        <v>110</v>
      </c>
      <c r="E53" s="9" t="s">
        <v>109</v>
      </c>
      <c r="F53" s="9">
        <v>1</v>
      </c>
      <c r="G53" s="10">
        <v>7500</v>
      </c>
      <c r="H53" s="11">
        <f t="shared" ref="H53" si="203">G53*$F53</f>
        <v>7500</v>
      </c>
      <c r="I53" s="10">
        <v>7500</v>
      </c>
      <c r="J53" s="11">
        <f t="shared" ref="J53" si="204">I53*$F53</f>
        <v>7500</v>
      </c>
      <c r="K53" s="10">
        <v>7500</v>
      </c>
      <c r="L53" s="11">
        <f t="shared" si="114"/>
        <v>7500</v>
      </c>
      <c r="M53" s="11">
        <v>7500</v>
      </c>
      <c r="N53" s="11">
        <v>7500</v>
      </c>
      <c r="O53" s="10">
        <v>10100</v>
      </c>
      <c r="P53" s="11">
        <f t="shared" ref="P53" si="205">O53*$F53</f>
        <v>10100</v>
      </c>
      <c r="Q53" s="10">
        <v>10084</v>
      </c>
      <c r="R53" s="11">
        <f t="shared" ref="R53" si="206">Q53*$F53</f>
        <v>10084</v>
      </c>
      <c r="S53" s="10">
        <v>8000</v>
      </c>
      <c r="T53" s="11">
        <f t="shared" si="114"/>
        <v>8000</v>
      </c>
      <c r="U53" s="11">
        <v>8000</v>
      </c>
      <c r="V53" s="11">
        <v>8000</v>
      </c>
      <c r="W53" s="10">
        <v>22000</v>
      </c>
      <c r="X53" s="11">
        <f t="shared" ref="X53" si="207">W53*$F53</f>
        <v>22000</v>
      </c>
      <c r="Y53" s="10">
        <v>18000</v>
      </c>
      <c r="Z53" s="11">
        <f t="shared" ref="Z53:AB53" si="208">Y53*$F53</f>
        <v>18000</v>
      </c>
      <c r="AA53" s="10">
        <v>18000</v>
      </c>
      <c r="AB53" s="11">
        <f t="shared" si="208"/>
        <v>18000</v>
      </c>
      <c r="AC53" s="11">
        <v>18000</v>
      </c>
      <c r="AD53" s="11">
        <v>18000</v>
      </c>
    </row>
    <row r="54" spans="2:30" s="8" customFormat="1" x14ac:dyDescent="0.2">
      <c r="B54" s="9">
        <v>41</v>
      </c>
      <c r="C54" s="9" t="s">
        <v>27</v>
      </c>
      <c r="D54" s="9" t="s">
        <v>111</v>
      </c>
      <c r="E54" s="9" t="s">
        <v>109</v>
      </c>
      <c r="F54" s="9">
        <v>1</v>
      </c>
      <c r="G54" s="10">
        <v>9500</v>
      </c>
      <c r="H54" s="11">
        <f t="shared" ref="H54" si="209">G54*$F54</f>
        <v>9500</v>
      </c>
      <c r="I54" s="10">
        <v>5500</v>
      </c>
      <c r="J54" s="11">
        <f t="shared" ref="J54" si="210">I54*$F54</f>
        <v>5500</v>
      </c>
      <c r="K54" s="10">
        <v>5500</v>
      </c>
      <c r="L54" s="11">
        <f t="shared" si="114"/>
        <v>5500</v>
      </c>
      <c r="M54" s="11">
        <v>5500</v>
      </c>
      <c r="N54" s="11">
        <v>5500</v>
      </c>
      <c r="O54" s="10">
        <v>3600</v>
      </c>
      <c r="P54" s="11">
        <f t="shared" ref="P54" si="211">O54*$F54</f>
        <v>3600</v>
      </c>
      <c r="Q54" s="10">
        <v>3584</v>
      </c>
      <c r="R54" s="11">
        <f t="shared" ref="R54" si="212">Q54*$F54</f>
        <v>3584</v>
      </c>
      <c r="S54" s="10">
        <v>3600</v>
      </c>
      <c r="T54" s="11">
        <f t="shared" si="114"/>
        <v>3600</v>
      </c>
      <c r="U54" s="11">
        <v>3600</v>
      </c>
      <c r="V54" s="11">
        <v>3600</v>
      </c>
      <c r="W54" s="10">
        <v>25000</v>
      </c>
      <c r="X54" s="11">
        <f t="shared" ref="X54" si="213">W54*$F54</f>
        <v>25000</v>
      </c>
      <c r="Y54" s="10">
        <v>22000</v>
      </c>
      <c r="Z54" s="11">
        <f t="shared" ref="Z54:AB54" si="214">Y54*$F54</f>
        <v>22000</v>
      </c>
      <c r="AA54" s="10">
        <v>22000</v>
      </c>
      <c r="AB54" s="11">
        <f t="shared" si="214"/>
        <v>22000</v>
      </c>
      <c r="AC54" s="11">
        <v>22000</v>
      </c>
      <c r="AD54" s="11">
        <v>22000</v>
      </c>
    </row>
    <row r="55" spans="2:30" s="8" customFormat="1" x14ac:dyDescent="0.2">
      <c r="B55" s="9">
        <v>42</v>
      </c>
      <c r="C55" s="9" t="s">
        <v>27</v>
      </c>
      <c r="D55" s="9" t="s">
        <v>113</v>
      </c>
      <c r="E55" s="9" t="s">
        <v>52</v>
      </c>
      <c r="F55" s="9">
        <v>6</v>
      </c>
      <c r="G55" s="10">
        <v>25000</v>
      </c>
      <c r="H55" s="11">
        <f t="shared" ref="H55" si="215">G55*$F55</f>
        <v>150000</v>
      </c>
      <c r="I55" s="10">
        <v>20000</v>
      </c>
      <c r="J55" s="11">
        <f t="shared" ref="J55" si="216">I55*$F55</f>
        <v>120000</v>
      </c>
      <c r="K55" s="10">
        <v>20000</v>
      </c>
      <c r="L55" s="11">
        <f t="shared" si="114"/>
        <v>120000</v>
      </c>
      <c r="M55" s="11">
        <v>20000</v>
      </c>
      <c r="N55" s="11">
        <v>120000</v>
      </c>
      <c r="O55" s="10">
        <v>25900</v>
      </c>
      <c r="P55" s="11">
        <f t="shared" ref="P55" si="217">O55*$F55</f>
        <v>155400</v>
      </c>
      <c r="Q55" s="10">
        <v>23331</v>
      </c>
      <c r="R55" s="11">
        <f t="shared" ref="R55" si="218">Q55*$F55</f>
        <v>139986</v>
      </c>
      <c r="S55" s="10">
        <v>23300</v>
      </c>
      <c r="T55" s="11">
        <f t="shared" si="114"/>
        <v>139800</v>
      </c>
      <c r="U55" s="11">
        <v>23300</v>
      </c>
      <c r="V55" s="11">
        <v>139800</v>
      </c>
      <c r="W55" s="10">
        <v>19335</v>
      </c>
      <c r="X55" s="11">
        <f t="shared" ref="X55" si="219">W55*$F55</f>
        <v>116010</v>
      </c>
      <c r="Y55" s="10">
        <v>18700</v>
      </c>
      <c r="Z55" s="11">
        <f t="shared" ref="Z55:AB55" si="220">Y55*$F55</f>
        <v>112200</v>
      </c>
      <c r="AA55" s="10">
        <v>18700</v>
      </c>
      <c r="AB55" s="11">
        <f t="shared" si="220"/>
        <v>112200</v>
      </c>
      <c r="AC55" s="11">
        <v>18700</v>
      </c>
      <c r="AD55" s="11">
        <v>112200</v>
      </c>
    </row>
    <row r="56" spans="2:30" s="8" customFormat="1" x14ac:dyDescent="0.2">
      <c r="B56" s="9">
        <v>43</v>
      </c>
      <c r="C56" s="9" t="s">
        <v>27</v>
      </c>
      <c r="D56" s="9" t="s">
        <v>114</v>
      </c>
      <c r="E56" s="9" t="s">
        <v>102</v>
      </c>
      <c r="F56" s="9">
        <v>1</v>
      </c>
      <c r="G56" s="10">
        <v>30000</v>
      </c>
      <c r="H56" s="11">
        <f t="shared" ref="H56" si="221">G56*$F56</f>
        <v>30000</v>
      </c>
      <c r="I56" s="10">
        <v>25500</v>
      </c>
      <c r="J56" s="11">
        <f t="shared" ref="J56" si="222">I56*$F56</f>
        <v>25500</v>
      </c>
      <c r="K56" s="10">
        <v>25500</v>
      </c>
      <c r="L56" s="11">
        <f t="shared" si="114"/>
        <v>25500</v>
      </c>
      <c r="M56" s="11">
        <v>25500</v>
      </c>
      <c r="N56" s="11">
        <v>25500</v>
      </c>
      <c r="O56" s="10">
        <v>6500</v>
      </c>
      <c r="P56" s="11">
        <f t="shared" ref="P56" si="223">O56*$F56</f>
        <v>6500</v>
      </c>
      <c r="Q56" s="10">
        <v>6500</v>
      </c>
      <c r="R56" s="11">
        <f t="shared" ref="R56" si="224">Q56*$F56</f>
        <v>6500</v>
      </c>
      <c r="S56" s="10">
        <v>6500</v>
      </c>
      <c r="T56" s="11">
        <f t="shared" si="114"/>
        <v>6500</v>
      </c>
      <c r="U56" s="11">
        <v>6500</v>
      </c>
      <c r="V56" s="11">
        <v>6500</v>
      </c>
      <c r="W56" s="10">
        <v>7000</v>
      </c>
      <c r="X56" s="11">
        <f t="shared" ref="X56" si="225">W56*$F56</f>
        <v>7000</v>
      </c>
      <c r="Y56" s="10">
        <v>7000</v>
      </c>
      <c r="Z56" s="11">
        <f t="shared" ref="Z56:AB56" si="226">Y56*$F56</f>
        <v>7000</v>
      </c>
      <c r="AA56" s="10">
        <v>7000</v>
      </c>
      <c r="AB56" s="11">
        <f t="shared" si="226"/>
        <v>7000</v>
      </c>
      <c r="AC56" s="11">
        <v>7000</v>
      </c>
      <c r="AD56" s="11">
        <v>7000</v>
      </c>
    </row>
    <row r="57" spans="2:30" x14ac:dyDescent="0.2">
      <c r="B57" s="6">
        <v>44</v>
      </c>
      <c r="C57" s="6" t="s">
        <v>27</v>
      </c>
      <c r="D57" s="6" t="s">
        <v>115</v>
      </c>
      <c r="E57" s="6" t="s">
        <v>27</v>
      </c>
      <c r="F57" s="6" t="s">
        <v>27</v>
      </c>
      <c r="G57" s="6"/>
      <c r="H57" s="6"/>
      <c r="I57" s="6"/>
      <c r="J57" s="6"/>
      <c r="K57" s="6"/>
      <c r="L57" s="6"/>
      <c r="M57" s="6"/>
      <c r="N57" s="6"/>
      <c r="O57" s="6"/>
      <c r="P57" s="6"/>
      <c r="Q57" s="6"/>
      <c r="R57" s="6"/>
      <c r="S57" s="6"/>
      <c r="T57" s="6"/>
      <c r="U57" s="6"/>
      <c r="V57" s="6"/>
      <c r="W57" s="6"/>
      <c r="X57" s="6"/>
      <c r="Y57" s="6"/>
      <c r="Z57" s="6"/>
      <c r="AA57" s="6"/>
      <c r="AB57" s="6"/>
      <c r="AC57" s="6"/>
      <c r="AD57" s="6"/>
    </row>
    <row r="58" spans="2:30" s="8" customFormat="1" x14ac:dyDescent="0.2">
      <c r="B58" s="9">
        <v>45</v>
      </c>
      <c r="C58" s="9" t="s">
        <v>27</v>
      </c>
      <c r="D58" s="9" t="s">
        <v>116</v>
      </c>
      <c r="E58" s="9" t="s">
        <v>63</v>
      </c>
      <c r="F58" s="9">
        <v>7</v>
      </c>
      <c r="G58" s="10">
        <v>3300</v>
      </c>
      <c r="H58" s="11">
        <f t="shared" ref="H58" si="227">G58*$F58</f>
        <v>23100</v>
      </c>
      <c r="I58" s="10">
        <v>2800</v>
      </c>
      <c r="J58" s="11">
        <f t="shared" ref="J58" si="228">I58*$F58</f>
        <v>19600</v>
      </c>
      <c r="K58" s="10">
        <v>2800</v>
      </c>
      <c r="L58" s="11">
        <f t="shared" ref="L58:T64" si="229">K58*$F58</f>
        <v>19600</v>
      </c>
      <c r="M58" s="11">
        <v>2800</v>
      </c>
      <c r="N58" s="11">
        <v>19600</v>
      </c>
      <c r="O58" s="10">
        <v>3500</v>
      </c>
      <c r="P58" s="11">
        <f t="shared" ref="P58" si="230">O58*$F58</f>
        <v>24500</v>
      </c>
      <c r="Q58" s="10">
        <v>3500</v>
      </c>
      <c r="R58" s="11">
        <f t="shared" ref="R58" si="231">Q58*$F58</f>
        <v>24500</v>
      </c>
      <c r="S58" s="10">
        <v>3500</v>
      </c>
      <c r="T58" s="11">
        <f t="shared" si="229"/>
        <v>24500</v>
      </c>
      <c r="U58" s="11">
        <v>3500</v>
      </c>
      <c r="V58" s="11">
        <v>24500</v>
      </c>
      <c r="W58" s="10">
        <v>2600</v>
      </c>
      <c r="X58" s="11">
        <f t="shared" ref="X58" si="232">W58*$F58</f>
        <v>18200</v>
      </c>
      <c r="Y58" s="10">
        <v>2550</v>
      </c>
      <c r="Z58" s="11">
        <f t="shared" ref="Z58:AB58" si="233">Y58*$F58</f>
        <v>17850</v>
      </c>
      <c r="AA58" s="10">
        <v>2550</v>
      </c>
      <c r="AB58" s="11">
        <f t="shared" si="233"/>
        <v>17850</v>
      </c>
      <c r="AC58" s="11">
        <v>2550</v>
      </c>
      <c r="AD58" s="11">
        <v>17850</v>
      </c>
    </row>
    <row r="59" spans="2:30" s="8" customFormat="1" x14ac:dyDescent="0.2">
      <c r="B59" s="9">
        <v>46</v>
      </c>
      <c r="C59" s="9" t="s">
        <v>27</v>
      </c>
      <c r="D59" s="9" t="s">
        <v>117</v>
      </c>
      <c r="E59" s="9" t="s">
        <v>63</v>
      </c>
      <c r="F59" s="9">
        <v>12</v>
      </c>
      <c r="G59" s="10">
        <v>1800</v>
      </c>
      <c r="H59" s="11">
        <f t="shared" ref="H59" si="234">G59*$F59</f>
        <v>21600</v>
      </c>
      <c r="I59" s="10">
        <v>1550</v>
      </c>
      <c r="J59" s="11">
        <f t="shared" ref="J59" si="235">I59*$F59</f>
        <v>18600</v>
      </c>
      <c r="K59" s="10">
        <v>1550</v>
      </c>
      <c r="L59" s="11">
        <f t="shared" si="229"/>
        <v>18600</v>
      </c>
      <c r="M59" s="11">
        <v>1550</v>
      </c>
      <c r="N59" s="11">
        <v>18600</v>
      </c>
      <c r="O59" s="10">
        <v>1500</v>
      </c>
      <c r="P59" s="11">
        <f t="shared" ref="P59" si="236">O59*$F59</f>
        <v>18000</v>
      </c>
      <c r="Q59" s="10">
        <v>1500</v>
      </c>
      <c r="R59" s="11">
        <f t="shared" ref="R59" si="237">Q59*$F59</f>
        <v>18000</v>
      </c>
      <c r="S59" s="10">
        <v>1500</v>
      </c>
      <c r="T59" s="11">
        <f t="shared" si="229"/>
        <v>18000</v>
      </c>
      <c r="U59" s="11">
        <v>1500</v>
      </c>
      <c r="V59" s="11">
        <v>18000</v>
      </c>
      <c r="W59" s="10">
        <v>2000</v>
      </c>
      <c r="X59" s="11">
        <f t="shared" ref="X59" si="238">W59*$F59</f>
        <v>24000</v>
      </c>
      <c r="Y59" s="10">
        <v>1850</v>
      </c>
      <c r="Z59" s="11">
        <f t="shared" ref="Z59:AB59" si="239">Y59*$F59</f>
        <v>22200</v>
      </c>
      <c r="AA59" s="10">
        <v>1850</v>
      </c>
      <c r="AB59" s="11">
        <f t="shared" si="239"/>
        <v>22200</v>
      </c>
      <c r="AC59" s="11">
        <v>1850</v>
      </c>
      <c r="AD59" s="11">
        <v>22200</v>
      </c>
    </row>
    <row r="60" spans="2:30" s="8" customFormat="1" x14ac:dyDescent="0.2">
      <c r="B60" s="9">
        <v>47</v>
      </c>
      <c r="C60" s="9" t="s">
        <v>27</v>
      </c>
      <c r="D60" s="9" t="s">
        <v>119</v>
      </c>
      <c r="E60" s="9" t="s">
        <v>120</v>
      </c>
      <c r="F60" s="9">
        <v>3.5</v>
      </c>
      <c r="G60" s="10">
        <v>15000</v>
      </c>
      <c r="H60" s="11">
        <f t="shared" ref="H60" si="240">G60*$F60</f>
        <v>52500</v>
      </c>
      <c r="I60" s="10">
        <v>12750</v>
      </c>
      <c r="J60" s="11">
        <f t="shared" ref="J60" si="241">I60*$F60</f>
        <v>44625</v>
      </c>
      <c r="K60" s="10">
        <v>12750</v>
      </c>
      <c r="L60" s="11">
        <f t="shared" si="229"/>
        <v>44625</v>
      </c>
      <c r="M60" s="11">
        <v>12750</v>
      </c>
      <c r="N60" s="11">
        <v>44625</v>
      </c>
      <c r="O60" s="10">
        <v>16200</v>
      </c>
      <c r="P60" s="11">
        <f t="shared" ref="P60" si="242">O60*$F60</f>
        <v>56700</v>
      </c>
      <c r="Q60" s="10">
        <v>16145</v>
      </c>
      <c r="R60" s="11">
        <f t="shared" ref="R60" si="243">Q60*$F60</f>
        <v>56507.5</v>
      </c>
      <c r="S60" s="10">
        <v>15200</v>
      </c>
      <c r="T60" s="11">
        <f t="shared" si="229"/>
        <v>53200</v>
      </c>
      <c r="U60" s="11">
        <v>15200</v>
      </c>
      <c r="V60" s="11">
        <v>53200</v>
      </c>
      <c r="W60" s="10">
        <v>19375</v>
      </c>
      <c r="X60" s="11">
        <f t="shared" ref="X60" si="244">W60*$F60</f>
        <v>67812.5</v>
      </c>
      <c r="Y60" s="10">
        <v>18500</v>
      </c>
      <c r="Z60" s="11">
        <f t="shared" ref="Z60:AB60" si="245">Y60*$F60</f>
        <v>64750</v>
      </c>
      <c r="AA60" s="10">
        <v>18500</v>
      </c>
      <c r="AB60" s="11">
        <f t="shared" si="245"/>
        <v>64750</v>
      </c>
      <c r="AC60" s="11">
        <v>18500</v>
      </c>
      <c r="AD60" s="11">
        <v>64750</v>
      </c>
    </row>
    <row r="61" spans="2:30" s="8" customFormat="1" x14ac:dyDescent="0.2">
      <c r="B61" s="9">
        <v>48</v>
      </c>
      <c r="C61" s="9" t="s">
        <v>27</v>
      </c>
      <c r="D61" s="9" t="s">
        <v>121</v>
      </c>
      <c r="E61" s="9" t="s">
        <v>122</v>
      </c>
      <c r="F61" s="9">
        <v>1</v>
      </c>
      <c r="G61" s="10">
        <v>7500</v>
      </c>
      <c r="H61" s="11">
        <f t="shared" ref="H61" si="246">G61*$F61</f>
        <v>7500</v>
      </c>
      <c r="I61" s="10">
        <v>6500</v>
      </c>
      <c r="J61" s="11">
        <f t="shared" ref="J61" si="247">I61*$F61</f>
        <v>6500</v>
      </c>
      <c r="K61" s="10">
        <v>6500</v>
      </c>
      <c r="L61" s="11">
        <f t="shared" si="229"/>
        <v>6500</v>
      </c>
      <c r="M61" s="11">
        <v>6500</v>
      </c>
      <c r="N61" s="11">
        <v>6500</v>
      </c>
      <c r="O61" s="10">
        <v>8500</v>
      </c>
      <c r="P61" s="11">
        <f t="shared" ref="P61" si="248">O61*$F61</f>
        <v>8500</v>
      </c>
      <c r="Q61" s="10">
        <v>8500</v>
      </c>
      <c r="R61" s="11">
        <f t="shared" ref="R61" si="249">Q61*$F61</f>
        <v>8500</v>
      </c>
      <c r="S61" s="10">
        <v>6500</v>
      </c>
      <c r="T61" s="11">
        <f t="shared" si="229"/>
        <v>6500</v>
      </c>
      <c r="U61" s="11">
        <v>6500</v>
      </c>
      <c r="V61" s="11">
        <v>6500</v>
      </c>
      <c r="W61" s="10">
        <v>7000</v>
      </c>
      <c r="X61" s="11">
        <f t="shared" ref="X61" si="250">W61*$F61</f>
        <v>7000</v>
      </c>
      <c r="Y61" s="10">
        <v>7000</v>
      </c>
      <c r="Z61" s="11">
        <f t="shared" ref="Z61:AB61" si="251">Y61*$F61</f>
        <v>7000</v>
      </c>
      <c r="AA61" s="10">
        <v>7000</v>
      </c>
      <c r="AB61" s="11">
        <f t="shared" si="251"/>
        <v>7000</v>
      </c>
      <c r="AC61" s="11">
        <v>7000</v>
      </c>
      <c r="AD61" s="11">
        <v>7000</v>
      </c>
    </row>
    <row r="62" spans="2:30" s="8" customFormat="1" x14ac:dyDescent="0.2">
      <c r="B62" s="9">
        <v>49</v>
      </c>
      <c r="C62" s="9" t="s">
        <v>27</v>
      </c>
      <c r="D62" s="9" t="s">
        <v>123</v>
      </c>
      <c r="E62" s="9" t="s">
        <v>122</v>
      </c>
      <c r="F62" s="9">
        <v>2</v>
      </c>
      <c r="G62" s="10">
        <v>11000</v>
      </c>
      <c r="H62" s="11">
        <f t="shared" ref="H62" si="252">G62*$F62</f>
        <v>22000</v>
      </c>
      <c r="I62" s="10">
        <v>9500</v>
      </c>
      <c r="J62" s="11">
        <f t="shared" ref="J62" si="253">I62*$F62</f>
        <v>19000</v>
      </c>
      <c r="K62" s="10">
        <v>9500</v>
      </c>
      <c r="L62" s="11">
        <f t="shared" si="229"/>
        <v>19000</v>
      </c>
      <c r="M62" s="11">
        <v>9500</v>
      </c>
      <c r="N62" s="11">
        <v>19000</v>
      </c>
      <c r="O62" s="10">
        <v>6500</v>
      </c>
      <c r="P62" s="11">
        <f t="shared" ref="P62" si="254">O62*$F62</f>
        <v>13000</v>
      </c>
      <c r="Q62" s="10">
        <v>6500</v>
      </c>
      <c r="R62" s="11">
        <f t="shared" ref="R62" si="255">Q62*$F62</f>
        <v>13000</v>
      </c>
      <c r="S62" s="10">
        <v>6500</v>
      </c>
      <c r="T62" s="11">
        <f t="shared" si="229"/>
        <v>13000</v>
      </c>
      <c r="U62" s="11">
        <v>6500</v>
      </c>
      <c r="V62" s="11">
        <v>13000</v>
      </c>
      <c r="W62" s="10">
        <v>8000</v>
      </c>
      <c r="X62" s="11">
        <f t="shared" ref="X62" si="256">W62*$F62</f>
        <v>16000</v>
      </c>
      <c r="Y62" s="10">
        <v>8000</v>
      </c>
      <c r="Z62" s="11">
        <f t="shared" ref="Z62:AB62" si="257">Y62*$F62</f>
        <v>16000</v>
      </c>
      <c r="AA62" s="10">
        <v>8000</v>
      </c>
      <c r="AB62" s="11">
        <f t="shared" si="257"/>
        <v>16000</v>
      </c>
      <c r="AC62" s="11">
        <v>8000</v>
      </c>
      <c r="AD62" s="11">
        <v>16000</v>
      </c>
    </row>
    <row r="63" spans="2:30" s="8" customFormat="1" x14ac:dyDescent="0.2">
      <c r="B63" s="9">
        <v>50</v>
      </c>
      <c r="C63" s="9" t="s">
        <v>27</v>
      </c>
      <c r="D63" s="9" t="s">
        <v>124</v>
      </c>
      <c r="E63" s="9" t="s">
        <v>122</v>
      </c>
      <c r="F63" s="9">
        <v>1</v>
      </c>
      <c r="G63" s="10">
        <v>37500</v>
      </c>
      <c r="H63" s="11">
        <f t="shared" ref="H63" si="258">G63*$F63</f>
        <v>37500</v>
      </c>
      <c r="I63" s="10">
        <v>32000</v>
      </c>
      <c r="J63" s="11">
        <f t="shared" ref="J63" si="259">I63*$F63</f>
        <v>32000</v>
      </c>
      <c r="K63" s="10">
        <v>32000</v>
      </c>
      <c r="L63" s="11">
        <f t="shared" si="229"/>
        <v>32000</v>
      </c>
      <c r="M63" s="11">
        <v>32000</v>
      </c>
      <c r="N63" s="11">
        <v>32000</v>
      </c>
      <c r="O63" s="10">
        <v>20000</v>
      </c>
      <c r="P63" s="11">
        <f t="shared" ref="P63" si="260">O63*$F63</f>
        <v>20000</v>
      </c>
      <c r="Q63" s="10">
        <v>20000</v>
      </c>
      <c r="R63" s="11">
        <f t="shared" ref="R63" si="261">Q63*$F63</f>
        <v>20000</v>
      </c>
      <c r="S63" s="10">
        <v>15000</v>
      </c>
      <c r="T63" s="11">
        <f t="shared" si="229"/>
        <v>15000</v>
      </c>
      <c r="U63" s="11">
        <v>15000</v>
      </c>
      <c r="V63" s="11">
        <v>15000</v>
      </c>
      <c r="W63" s="10">
        <v>15000</v>
      </c>
      <c r="X63" s="11">
        <f t="shared" ref="X63" si="262">W63*$F63</f>
        <v>15000</v>
      </c>
      <c r="Y63" s="10">
        <v>15000</v>
      </c>
      <c r="Z63" s="11">
        <f t="shared" ref="Z63:AB63" si="263">Y63*$F63</f>
        <v>15000</v>
      </c>
      <c r="AA63" s="10">
        <v>15000</v>
      </c>
      <c r="AB63" s="11">
        <f t="shared" si="263"/>
        <v>15000</v>
      </c>
      <c r="AC63" s="11">
        <v>15000</v>
      </c>
      <c r="AD63" s="11">
        <v>15000</v>
      </c>
    </row>
    <row r="64" spans="2:30" s="8" customFormat="1" x14ac:dyDescent="0.2">
      <c r="B64" s="9">
        <v>51</v>
      </c>
      <c r="C64" s="9" t="s">
        <v>27</v>
      </c>
      <c r="D64" s="9" t="s">
        <v>125</v>
      </c>
      <c r="E64" s="9" t="s">
        <v>109</v>
      </c>
      <c r="F64" s="9">
        <v>1</v>
      </c>
      <c r="G64" s="10">
        <v>17500</v>
      </c>
      <c r="H64" s="11">
        <f t="shared" ref="H64" si="264">G64*$F64</f>
        <v>17500</v>
      </c>
      <c r="I64" s="10">
        <v>15000</v>
      </c>
      <c r="J64" s="11">
        <f t="shared" ref="J64" si="265">I64*$F64</f>
        <v>15000</v>
      </c>
      <c r="K64" s="10">
        <v>15000</v>
      </c>
      <c r="L64" s="11">
        <f t="shared" si="229"/>
        <v>15000</v>
      </c>
      <c r="M64" s="11">
        <v>15000</v>
      </c>
      <c r="N64" s="11">
        <v>15000</v>
      </c>
      <c r="O64" s="10">
        <v>18000</v>
      </c>
      <c r="P64" s="11">
        <f t="shared" ref="P64" si="266">O64*$F64</f>
        <v>18000</v>
      </c>
      <c r="Q64" s="10">
        <v>18000</v>
      </c>
      <c r="R64" s="11">
        <f t="shared" ref="R64" si="267">Q64*$F64</f>
        <v>18000</v>
      </c>
      <c r="S64" s="10">
        <v>18000</v>
      </c>
      <c r="T64" s="11">
        <f t="shared" si="229"/>
        <v>18000</v>
      </c>
      <c r="U64" s="11">
        <v>18000</v>
      </c>
      <c r="V64" s="11">
        <v>18000</v>
      </c>
      <c r="W64" s="10">
        <v>30000</v>
      </c>
      <c r="X64" s="11">
        <f t="shared" ref="X64" si="268">W64*$F64</f>
        <v>30000</v>
      </c>
      <c r="Y64" s="10">
        <v>25000</v>
      </c>
      <c r="Z64" s="11">
        <f t="shared" ref="Z64:AB64" si="269">Y64*$F64</f>
        <v>25000</v>
      </c>
      <c r="AA64" s="10">
        <v>25000</v>
      </c>
      <c r="AB64" s="11">
        <f t="shared" si="269"/>
        <v>25000</v>
      </c>
      <c r="AC64" s="11">
        <v>25000</v>
      </c>
      <c r="AD64" s="11">
        <v>25000</v>
      </c>
    </row>
    <row r="65" spans="2:30" x14ac:dyDescent="0.2">
      <c r="B65" s="3">
        <v>2</v>
      </c>
      <c r="C65" s="3" t="s">
        <v>27</v>
      </c>
      <c r="D65" s="3" t="s">
        <v>31</v>
      </c>
      <c r="E65" s="3" t="s">
        <v>29</v>
      </c>
      <c r="F65" s="3">
        <v>1</v>
      </c>
      <c r="G65" s="4"/>
      <c r="H65" s="5">
        <f>SUM(H66:H82)</f>
        <v>221850</v>
      </c>
      <c r="I65" s="4"/>
      <c r="J65" s="5">
        <f>SUM(J66:J82)</f>
        <v>190000</v>
      </c>
      <c r="K65" s="4"/>
      <c r="L65" s="5">
        <f>SUM(L66:L82)</f>
        <v>190000</v>
      </c>
      <c r="M65" s="5"/>
      <c r="N65" s="5">
        <v>175000</v>
      </c>
      <c r="O65" s="4"/>
      <c r="P65" s="5">
        <f>SUM(P66:P82)</f>
        <v>303100</v>
      </c>
      <c r="Q65" s="4"/>
      <c r="R65" s="5">
        <f>SUM(R66:R82)</f>
        <v>293550</v>
      </c>
      <c r="S65" s="4"/>
      <c r="T65" s="5">
        <f>SUM(T66:T82)</f>
        <v>287100</v>
      </c>
      <c r="U65" s="5"/>
      <c r="V65" s="5">
        <v>287100</v>
      </c>
      <c r="W65" s="4"/>
      <c r="X65" s="5">
        <f>SUM(X66:X82)</f>
        <v>168450</v>
      </c>
      <c r="Y65" s="4"/>
      <c r="Z65" s="5">
        <f>SUM(Z66:Z82)</f>
        <v>144650</v>
      </c>
      <c r="AA65" s="4"/>
      <c r="AB65" s="5">
        <f>SUM(AB66:AB82)</f>
        <v>144650</v>
      </c>
      <c r="AC65" s="5"/>
      <c r="AD65" s="5">
        <v>125000</v>
      </c>
    </row>
    <row r="66" spans="2:30" s="8" customFormat="1" x14ac:dyDescent="0.2">
      <c r="B66" s="9">
        <v>52</v>
      </c>
      <c r="C66" s="9" t="s">
        <v>27</v>
      </c>
      <c r="D66" s="9" t="s">
        <v>126</v>
      </c>
      <c r="E66" s="9" t="s">
        <v>73</v>
      </c>
      <c r="F66" s="9">
        <v>60</v>
      </c>
      <c r="G66" s="10">
        <v>850</v>
      </c>
      <c r="H66" s="11">
        <f>G66*$F66</f>
        <v>51000</v>
      </c>
      <c r="I66" s="10">
        <v>750</v>
      </c>
      <c r="J66" s="11">
        <f>I66*$F66</f>
        <v>45000</v>
      </c>
      <c r="K66" s="10">
        <v>750</v>
      </c>
      <c r="L66" s="11">
        <f>K66*$F66</f>
        <v>45000</v>
      </c>
      <c r="M66" s="11">
        <v>750</v>
      </c>
      <c r="N66" s="11">
        <v>45000</v>
      </c>
      <c r="O66" s="10">
        <v>950</v>
      </c>
      <c r="P66" s="11">
        <f>O66*$F66</f>
        <v>57000</v>
      </c>
      <c r="Q66" s="10">
        <v>850</v>
      </c>
      <c r="R66" s="11">
        <f>Q66*$F66</f>
        <v>51000</v>
      </c>
      <c r="S66" s="10">
        <v>750</v>
      </c>
      <c r="T66" s="11">
        <f>S66*$F66</f>
        <v>45000</v>
      </c>
      <c r="U66" s="11">
        <v>750</v>
      </c>
      <c r="V66" s="11">
        <v>45000</v>
      </c>
      <c r="W66" s="10">
        <v>650</v>
      </c>
      <c r="X66" s="11">
        <f>W66*$F66</f>
        <v>39000</v>
      </c>
      <c r="Y66" s="10">
        <v>650</v>
      </c>
      <c r="Z66" s="11">
        <f>Y66*$F66</f>
        <v>39000</v>
      </c>
      <c r="AA66" s="10">
        <v>650</v>
      </c>
      <c r="AB66" s="11">
        <f>AA66*$F66</f>
        <v>39000</v>
      </c>
      <c r="AC66" s="11">
        <v>650</v>
      </c>
      <c r="AD66" s="11">
        <v>39000</v>
      </c>
    </row>
    <row r="67" spans="2:30" x14ac:dyDescent="0.2">
      <c r="B67" s="6">
        <v>53</v>
      </c>
      <c r="C67" s="6" t="s">
        <v>27</v>
      </c>
      <c r="D67" s="6" t="s">
        <v>128</v>
      </c>
      <c r="E67" s="6" t="s">
        <v>27</v>
      </c>
      <c r="F67" s="6" t="s">
        <v>27</v>
      </c>
      <c r="G67" s="6"/>
      <c r="H67" s="6"/>
      <c r="I67" s="6"/>
      <c r="J67" s="6"/>
      <c r="K67" s="6"/>
      <c r="L67" s="6"/>
      <c r="M67" s="6"/>
      <c r="N67" s="6"/>
      <c r="O67" s="6"/>
      <c r="P67" s="6"/>
      <c r="Q67" s="6"/>
      <c r="R67" s="6"/>
      <c r="S67" s="6"/>
      <c r="T67" s="6"/>
      <c r="U67" s="6"/>
      <c r="V67" s="6"/>
      <c r="W67" s="6"/>
      <c r="X67" s="6"/>
      <c r="Y67" s="6"/>
      <c r="Z67" s="6"/>
      <c r="AA67" s="6"/>
      <c r="AB67" s="6"/>
      <c r="AC67" s="6"/>
      <c r="AD67" s="6"/>
    </row>
    <row r="68" spans="2:30" s="8" customFormat="1" x14ac:dyDescent="0.2">
      <c r="B68" s="9">
        <v>54</v>
      </c>
      <c r="C68" s="9" t="s">
        <v>27</v>
      </c>
      <c r="D68" s="9" t="s">
        <v>129</v>
      </c>
      <c r="E68" s="9" t="s">
        <v>73</v>
      </c>
      <c r="F68" s="9">
        <v>20</v>
      </c>
      <c r="G68" s="10">
        <v>650</v>
      </c>
      <c r="H68" s="11">
        <f t="shared" ref="H68" si="270">G68*$F68</f>
        <v>13000</v>
      </c>
      <c r="I68" s="10">
        <v>550</v>
      </c>
      <c r="J68" s="11">
        <f t="shared" ref="J68" si="271">I68*$F68</f>
        <v>11000</v>
      </c>
      <c r="K68" s="10">
        <v>550</v>
      </c>
      <c r="L68" s="11">
        <f t="shared" ref="L68:T71" si="272">K68*$F68</f>
        <v>11000</v>
      </c>
      <c r="M68" s="11">
        <v>550</v>
      </c>
      <c r="N68" s="11">
        <v>11000</v>
      </c>
      <c r="O68" s="10">
        <v>1800</v>
      </c>
      <c r="P68" s="11">
        <f t="shared" ref="P68" si="273">O68*$F68</f>
        <v>36000</v>
      </c>
      <c r="Q68" s="10">
        <v>1725</v>
      </c>
      <c r="R68" s="11">
        <f t="shared" ref="R68" si="274">Q68*$F68</f>
        <v>34500</v>
      </c>
      <c r="S68" s="10">
        <v>1725</v>
      </c>
      <c r="T68" s="11">
        <f t="shared" si="272"/>
        <v>34500</v>
      </c>
      <c r="U68" s="11">
        <v>1725</v>
      </c>
      <c r="V68" s="11">
        <v>34500</v>
      </c>
      <c r="W68" s="10">
        <v>850</v>
      </c>
      <c r="X68" s="11">
        <f t="shared" ref="X68" si="275">W68*$F68</f>
        <v>17000</v>
      </c>
      <c r="Y68" s="10">
        <v>750</v>
      </c>
      <c r="Z68" s="11">
        <f t="shared" ref="Z68:AB68" si="276">Y68*$F68</f>
        <v>15000</v>
      </c>
      <c r="AA68" s="10">
        <v>750</v>
      </c>
      <c r="AB68" s="11">
        <f t="shared" si="276"/>
        <v>15000</v>
      </c>
      <c r="AC68" s="11">
        <v>750</v>
      </c>
      <c r="AD68" s="11">
        <v>15000</v>
      </c>
    </row>
    <row r="69" spans="2:30" s="8" customFormat="1" x14ac:dyDescent="0.2">
      <c r="B69" s="9">
        <v>55</v>
      </c>
      <c r="C69" s="9" t="s">
        <v>27</v>
      </c>
      <c r="D69" s="9" t="s">
        <v>131</v>
      </c>
      <c r="E69" s="9" t="s">
        <v>73</v>
      </c>
      <c r="F69" s="9">
        <v>3</v>
      </c>
      <c r="G69" s="10">
        <v>450</v>
      </c>
      <c r="H69" s="11">
        <f t="shared" ref="H69" si="277">G69*$F69</f>
        <v>1350</v>
      </c>
      <c r="I69" s="10">
        <v>400</v>
      </c>
      <c r="J69" s="11">
        <f t="shared" ref="J69" si="278">I69*$F69</f>
        <v>1200</v>
      </c>
      <c r="K69" s="10">
        <v>400</v>
      </c>
      <c r="L69" s="11">
        <f t="shared" si="272"/>
        <v>1200</v>
      </c>
      <c r="M69" s="11">
        <v>400</v>
      </c>
      <c r="N69" s="11">
        <v>1200</v>
      </c>
      <c r="O69" s="10">
        <v>1100</v>
      </c>
      <c r="P69" s="11">
        <f t="shared" ref="P69" si="279">O69*$F69</f>
        <v>3300</v>
      </c>
      <c r="Q69" s="10">
        <v>1100</v>
      </c>
      <c r="R69" s="11">
        <f t="shared" ref="R69" si="280">Q69*$F69</f>
        <v>3300</v>
      </c>
      <c r="S69" s="10">
        <v>1100</v>
      </c>
      <c r="T69" s="11">
        <f t="shared" si="272"/>
        <v>3300</v>
      </c>
      <c r="U69" s="11">
        <v>1100</v>
      </c>
      <c r="V69" s="11">
        <v>3300</v>
      </c>
      <c r="W69" s="10">
        <v>550</v>
      </c>
      <c r="X69" s="11">
        <f t="shared" ref="X69" si="281">W69*$F69</f>
        <v>1650</v>
      </c>
      <c r="Y69" s="10">
        <v>550</v>
      </c>
      <c r="Z69" s="11">
        <f t="shared" ref="Z69:AB69" si="282">Y69*$F69</f>
        <v>1650</v>
      </c>
      <c r="AA69" s="10">
        <v>550</v>
      </c>
      <c r="AB69" s="11">
        <f t="shared" si="282"/>
        <v>1650</v>
      </c>
      <c r="AC69" s="11">
        <v>550</v>
      </c>
      <c r="AD69" s="11">
        <v>1650</v>
      </c>
    </row>
    <row r="70" spans="2:30" s="8" customFormat="1" x14ac:dyDescent="0.2">
      <c r="B70" s="9">
        <v>56</v>
      </c>
      <c r="C70" s="9" t="s">
        <v>27</v>
      </c>
      <c r="D70" s="9" t="s">
        <v>133</v>
      </c>
      <c r="E70" s="9" t="s">
        <v>134</v>
      </c>
      <c r="F70" s="9">
        <v>1</v>
      </c>
      <c r="G70" s="10">
        <v>18500</v>
      </c>
      <c r="H70" s="11">
        <f t="shared" ref="H70" si="283">G70*$F70</f>
        <v>18500</v>
      </c>
      <c r="I70" s="10">
        <v>16000</v>
      </c>
      <c r="J70" s="11">
        <f t="shared" ref="J70" si="284">I70*$F70</f>
        <v>16000</v>
      </c>
      <c r="K70" s="10">
        <v>16000</v>
      </c>
      <c r="L70" s="11">
        <f t="shared" si="272"/>
        <v>16000</v>
      </c>
      <c r="M70" s="11">
        <v>16000</v>
      </c>
      <c r="N70" s="11">
        <v>16000</v>
      </c>
      <c r="O70" s="10">
        <v>13000</v>
      </c>
      <c r="P70" s="11">
        <f t="shared" ref="P70" si="285">O70*$F70</f>
        <v>13000</v>
      </c>
      <c r="Q70" s="10">
        <v>13000</v>
      </c>
      <c r="R70" s="11">
        <f t="shared" ref="R70" si="286">Q70*$F70</f>
        <v>13000</v>
      </c>
      <c r="S70" s="10">
        <v>12000</v>
      </c>
      <c r="T70" s="11">
        <f t="shared" si="272"/>
        <v>12000</v>
      </c>
      <c r="U70" s="11">
        <v>12000</v>
      </c>
      <c r="V70" s="11">
        <v>12000</v>
      </c>
      <c r="W70" s="10">
        <v>12000</v>
      </c>
      <c r="X70" s="11">
        <f t="shared" ref="X70" si="287">W70*$F70</f>
        <v>12000</v>
      </c>
      <c r="Y70" s="10">
        <v>12000</v>
      </c>
      <c r="Z70" s="11">
        <f t="shared" ref="Z70:AB70" si="288">Y70*$F70</f>
        <v>12000</v>
      </c>
      <c r="AA70" s="10">
        <v>12000</v>
      </c>
      <c r="AB70" s="11">
        <f t="shared" si="288"/>
        <v>12000</v>
      </c>
      <c r="AC70" s="11">
        <v>12000</v>
      </c>
      <c r="AD70" s="11">
        <v>12000</v>
      </c>
    </row>
    <row r="71" spans="2:30" s="8" customFormat="1" x14ac:dyDescent="0.2">
      <c r="B71" s="9">
        <v>57</v>
      </c>
      <c r="C71" s="9" t="s">
        <v>27</v>
      </c>
      <c r="D71" s="9" t="s">
        <v>135</v>
      </c>
      <c r="E71" s="9" t="s">
        <v>134</v>
      </c>
      <c r="F71" s="9">
        <v>6</v>
      </c>
      <c r="G71" s="10">
        <v>3500</v>
      </c>
      <c r="H71" s="11">
        <f t="shared" ref="H71" si="289">G71*$F71</f>
        <v>21000</v>
      </c>
      <c r="I71" s="10">
        <v>3000</v>
      </c>
      <c r="J71" s="11">
        <f t="shared" ref="J71" si="290">I71*$F71</f>
        <v>18000</v>
      </c>
      <c r="K71" s="10">
        <v>3000</v>
      </c>
      <c r="L71" s="11">
        <f t="shared" si="272"/>
        <v>18000</v>
      </c>
      <c r="M71" s="11">
        <v>3000</v>
      </c>
      <c r="N71" s="11">
        <v>18000</v>
      </c>
      <c r="O71" s="10">
        <v>1200</v>
      </c>
      <c r="P71" s="11">
        <f t="shared" ref="P71" si="291">O71*$F71</f>
        <v>7200</v>
      </c>
      <c r="Q71" s="10">
        <v>1200</v>
      </c>
      <c r="R71" s="11">
        <f t="shared" ref="R71" si="292">Q71*$F71</f>
        <v>7200</v>
      </c>
      <c r="S71" s="10">
        <v>1200</v>
      </c>
      <c r="T71" s="11">
        <f t="shared" si="272"/>
        <v>7200</v>
      </c>
      <c r="U71" s="11">
        <v>1200</v>
      </c>
      <c r="V71" s="11">
        <v>7200</v>
      </c>
      <c r="W71" s="10">
        <v>1250</v>
      </c>
      <c r="X71" s="11">
        <f t="shared" ref="X71" si="293">W71*$F71</f>
        <v>7500</v>
      </c>
      <c r="Y71" s="10">
        <v>1200</v>
      </c>
      <c r="Z71" s="11">
        <f t="shared" ref="Z71:AB71" si="294">Y71*$F71</f>
        <v>7200</v>
      </c>
      <c r="AA71" s="10">
        <v>1200</v>
      </c>
      <c r="AB71" s="11">
        <f t="shared" si="294"/>
        <v>7200</v>
      </c>
      <c r="AC71" s="11">
        <v>1200</v>
      </c>
      <c r="AD71" s="11">
        <v>7200</v>
      </c>
    </row>
    <row r="72" spans="2:30" x14ac:dyDescent="0.2">
      <c r="B72" s="6">
        <v>58</v>
      </c>
      <c r="C72" s="6" t="s">
        <v>27</v>
      </c>
      <c r="D72" s="6" t="s">
        <v>137</v>
      </c>
      <c r="E72" s="6" t="s">
        <v>27</v>
      </c>
      <c r="F72" s="6" t="s">
        <v>27</v>
      </c>
      <c r="G72" s="6"/>
      <c r="H72" s="6"/>
      <c r="I72" s="6"/>
      <c r="J72" s="6"/>
      <c r="K72" s="6"/>
      <c r="L72" s="6"/>
      <c r="M72" s="6"/>
      <c r="N72" s="6"/>
      <c r="O72" s="6"/>
      <c r="P72" s="6"/>
      <c r="Q72" s="6"/>
      <c r="R72" s="6"/>
      <c r="S72" s="6"/>
      <c r="T72" s="6"/>
      <c r="U72" s="6"/>
      <c r="V72" s="6"/>
      <c r="W72" s="6"/>
      <c r="X72" s="6"/>
      <c r="Y72" s="6"/>
      <c r="Z72" s="6"/>
      <c r="AA72" s="6"/>
      <c r="AB72" s="6"/>
      <c r="AC72" s="6"/>
      <c r="AD72" s="6"/>
    </row>
    <row r="73" spans="2:30" s="8" customFormat="1" x14ac:dyDescent="0.2">
      <c r="B73" s="9">
        <v>59</v>
      </c>
      <c r="C73" s="9" t="s">
        <v>27</v>
      </c>
      <c r="D73" s="9" t="s">
        <v>138</v>
      </c>
      <c r="E73" s="9" t="s">
        <v>134</v>
      </c>
      <c r="F73" s="9">
        <v>14</v>
      </c>
      <c r="G73" s="10">
        <v>2500</v>
      </c>
      <c r="H73" s="11">
        <f t="shared" ref="H73" si="295">G73*$F73</f>
        <v>35000</v>
      </c>
      <c r="I73" s="10">
        <v>2150</v>
      </c>
      <c r="J73" s="11">
        <f t="shared" ref="J73" si="296">I73*$F73</f>
        <v>30100</v>
      </c>
      <c r="K73" s="10">
        <v>2150</v>
      </c>
      <c r="L73" s="11">
        <f t="shared" ref="L73:T75" si="297">K73*$F73</f>
        <v>30100</v>
      </c>
      <c r="M73" s="11">
        <v>2150</v>
      </c>
      <c r="N73" s="11">
        <v>30100</v>
      </c>
      <c r="O73" s="10">
        <v>1200</v>
      </c>
      <c r="P73" s="11">
        <f t="shared" ref="P73" si="298">O73*$F73</f>
        <v>16800</v>
      </c>
      <c r="Q73" s="10">
        <v>1150</v>
      </c>
      <c r="R73" s="11">
        <f t="shared" ref="R73" si="299">Q73*$F73</f>
        <v>16100</v>
      </c>
      <c r="S73" s="10">
        <v>1200</v>
      </c>
      <c r="T73" s="11">
        <f t="shared" si="297"/>
        <v>16800</v>
      </c>
      <c r="U73" s="11">
        <v>1200</v>
      </c>
      <c r="V73" s="11">
        <v>16800</v>
      </c>
      <c r="W73" s="10">
        <v>1200</v>
      </c>
      <c r="X73" s="11">
        <f t="shared" ref="X73" si="300">W73*$F73</f>
        <v>16800</v>
      </c>
      <c r="Y73" s="10">
        <v>1150</v>
      </c>
      <c r="Z73" s="11">
        <f t="shared" ref="Z73:AB73" si="301">Y73*$F73</f>
        <v>16100</v>
      </c>
      <c r="AA73" s="10">
        <v>1150</v>
      </c>
      <c r="AB73" s="11">
        <f t="shared" si="301"/>
        <v>16100</v>
      </c>
      <c r="AC73" s="11">
        <v>1150</v>
      </c>
      <c r="AD73" s="11">
        <v>16100</v>
      </c>
    </row>
    <row r="74" spans="2:30" s="8" customFormat="1" x14ac:dyDescent="0.2">
      <c r="B74" s="9">
        <v>60</v>
      </c>
      <c r="C74" s="9" t="s">
        <v>27</v>
      </c>
      <c r="D74" s="9" t="s">
        <v>139</v>
      </c>
      <c r="E74" s="9" t="s">
        <v>134</v>
      </c>
      <c r="F74" s="9">
        <v>1</v>
      </c>
      <c r="G74" s="10">
        <v>5000</v>
      </c>
      <c r="H74" s="11">
        <f t="shared" ref="H74" si="302">G74*$F74</f>
        <v>5000</v>
      </c>
      <c r="I74" s="10">
        <v>4500</v>
      </c>
      <c r="J74" s="11">
        <f t="shared" ref="J74" si="303">I74*$F74</f>
        <v>4500</v>
      </c>
      <c r="K74" s="10">
        <v>4500</v>
      </c>
      <c r="L74" s="11">
        <f t="shared" si="297"/>
        <v>4500</v>
      </c>
      <c r="M74" s="11">
        <v>4500</v>
      </c>
      <c r="N74" s="11">
        <v>4500</v>
      </c>
      <c r="O74" s="10">
        <v>4500</v>
      </c>
      <c r="P74" s="11">
        <f t="shared" ref="P74" si="304">O74*$F74</f>
        <v>4500</v>
      </c>
      <c r="Q74" s="10">
        <v>4500</v>
      </c>
      <c r="R74" s="11">
        <f t="shared" ref="R74" si="305">Q74*$F74</f>
        <v>4500</v>
      </c>
      <c r="S74" s="10">
        <v>4500</v>
      </c>
      <c r="T74" s="11">
        <f t="shared" si="297"/>
        <v>4500</v>
      </c>
      <c r="U74" s="11">
        <v>4500</v>
      </c>
      <c r="V74" s="11">
        <v>4500</v>
      </c>
      <c r="W74" s="10">
        <v>15000</v>
      </c>
      <c r="X74" s="11">
        <f t="shared" ref="X74" si="306">W74*$F74</f>
        <v>15000</v>
      </c>
      <c r="Y74" s="10">
        <v>6500</v>
      </c>
      <c r="Z74" s="11">
        <f t="shared" ref="Z74:AB74" si="307">Y74*$F74</f>
        <v>6500</v>
      </c>
      <c r="AA74" s="10">
        <v>6500</v>
      </c>
      <c r="AB74" s="11">
        <f t="shared" si="307"/>
        <v>6500</v>
      </c>
      <c r="AC74" s="11">
        <v>6500</v>
      </c>
      <c r="AD74" s="11">
        <v>6500</v>
      </c>
    </row>
    <row r="75" spans="2:30" s="8" customFormat="1" x14ac:dyDescent="0.2">
      <c r="B75" s="9">
        <v>61</v>
      </c>
      <c r="C75" s="9" t="s">
        <v>27</v>
      </c>
      <c r="D75" s="9" t="s">
        <v>140</v>
      </c>
      <c r="E75" s="9" t="s">
        <v>134</v>
      </c>
      <c r="F75" s="9">
        <v>1</v>
      </c>
      <c r="G75" s="10">
        <v>5000</v>
      </c>
      <c r="H75" s="11">
        <f t="shared" ref="H75" si="308">G75*$F75</f>
        <v>5000</v>
      </c>
      <c r="I75" s="10">
        <v>2500</v>
      </c>
      <c r="J75" s="11">
        <f t="shared" ref="J75" si="309">I75*$F75</f>
        <v>2500</v>
      </c>
      <c r="K75" s="10">
        <v>2500</v>
      </c>
      <c r="L75" s="11">
        <f t="shared" si="297"/>
        <v>2500</v>
      </c>
      <c r="M75" s="11">
        <v>2500</v>
      </c>
      <c r="N75" s="11">
        <v>2500</v>
      </c>
      <c r="O75" s="10">
        <v>1800</v>
      </c>
      <c r="P75" s="11">
        <f t="shared" ref="P75" si="310">O75*$F75</f>
        <v>1800</v>
      </c>
      <c r="Q75" s="10">
        <v>1450</v>
      </c>
      <c r="R75" s="11">
        <f t="shared" ref="R75" si="311">Q75*$F75</f>
        <v>1450</v>
      </c>
      <c r="S75" s="10">
        <v>1800</v>
      </c>
      <c r="T75" s="11">
        <f t="shared" si="297"/>
        <v>1800</v>
      </c>
      <c r="U75" s="11">
        <v>1800</v>
      </c>
      <c r="V75" s="11">
        <v>1800</v>
      </c>
      <c r="W75" s="10">
        <v>12000</v>
      </c>
      <c r="X75" s="11">
        <f t="shared" ref="X75" si="312">W75*$F75</f>
        <v>12000</v>
      </c>
      <c r="Y75" s="10">
        <v>3200</v>
      </c>
      <c r="Z75" s="11">
        <f t="shared" ref="Z75:AB75" si="313">Y75*$F75</f>
        <v>3200</v>
      </c>
      <c r="AA75" s="10">
        <v>3200</v>
      </c>
      <c r="AB75" s="11">
        <f t="shared" si="313"/>
        <v>3200</v>
      </c>
      <c r="AC75" s="11">
        <v>3200</v>
      </c>
      <c r="AD75" s="11">
        <v>3200</v>
      </c>
    </row>
    <row r="76" spans="2:30" x14ac:dyDescent="0.2">
      <c r="B76" s="6">
        <v>62</v>
      </c>
      <c r="C76" s="6" t="s">
        <v>27</v>
      </c>
      <c r="D76" s="6" t="s">
        <v>142</v>
      </c>
      <c r="E76" s="6" t="s">
        <v>27</v>
      </c>
      <c r="F76" s="6" t="s">
        <v>27</v>
      </c>
      <c r="G76" s="6"/>
      <c r="H76" s="6"/>
      <c r="I76" s="6"/>
      <c r="J76" s="6"/>
      <c r="K76" s="6"/>
      <c r="L76" s="6"/>
      <c r="M76" s="6"/>
      <c r="N76" s="6"/>
      <c r="O76" s="6"/>
      <c r="P76" s="6"/>
      <c r="Q76" s="6"/>
      <c r="R76" s="6"/>
      <c r="S76" s="6"/>
      <c r="T76" s="6"/>
      <c r="U76" s="6"/>
      <c r="V76" s="6"/>
      <c r="W76" s="6"/>
      <c r="X76" s="6"/>
      <c r="Y76" s="6"/>
      <c r="Z76" s="6"/>
      <c r="AA76" s="6"/>
      <c r="AB76" s="6"/>
      <c r="AC76" s="6"/>
      <c r="AD76" s="6"/>
    </row>
    <row r="77" spans="2:30" s="8" customFormat="1" x14ac:dyDescent="0.2">
      <c r="B77" s="9">
        <v>63</v>
      </c>
      <c r="C77" s="9" t="s">
        <v>27</v>
      </c>
      <c r="D77" s="9" t="s">
        <v>143</v>
      </c>
      <c r="E77" s="9" t="s">
        <v>134</v>
      </c>
      <c r="F77" s="9">
        <v>1</v>
      </c>
      <c r="G77" s="10">
        <v>20500</v>
      </c>
      <c r="H77" s="11">
        <f t="shared" ref="H77" si="314">G77*$F77</f>
        <v>20500</v>
      </c>
      <c r="I77" s="10">
        <v>17500</v>
      </c>
      <c r="J77" s="11">
        <f t="shared" ref="J77" si="315">I77*$F77</f>
        <v>17500</v>
      </c>
      <c r="K77" s="10">
        <v>17500</v>
      </c>
      <c r="L77" s="11">
        <f t="shared" ref="L77:T82" si="316">K77*$F77</f>
        <v>17500</v>
      </c>
      <c r="M77" s="11">
        <v>17500</v>
      </c>
      <c r="N77" s="11">
        <v>17500</v>
      </c>
      <c r="O77" s="10">
        <v>58000</v>
      </c>
      <c r="P77" s="11">
        <f t="shared" ref="P77" si="317">O77*$F77</f>
        <v>58000</v>
      </c>
      <c r="Q77" s="10">
        <v>58000</v>
      </c>
      <c r="R77" s="11">
        <f t="shared" ref="R77" si="318">Q77*$F77</f>
        <v>58000</v>
      </c>
      <c r="S77" s="10">
        <v>58000</v>
      </c>
      <c r="T77" s="11">
        <f t="shared" si="316"/>
        <v>58000</v>
      </c>
      <c r="U77" s="11">
        <v>58000</v>
      </c>
      <c r="V77" s="11">
        <v>58000</v>
      </c>
      <c r="W77" s="10">
        <v>8000</v>
      </c>
      <c r="X77" s="11">
        <f t="shared" ref="X77" si="319">W77*$F77</f>
        <v>8000</v>
      </c>
      <c r="Y77" s="10">
        <v>8000</v>
      </c>
      <c r="Z77" s="11">
        <f t="shared" ref="Z77:AB77" si="320">Y77*$F77</f>
        <v>8000</v>
      </c>
      <c r="AA77" s="10">
        <v>8000</v>
      </c>
      <c r="AB77" s="11">
        <f t="shared" si="320"/>
        <v>8000</v>
      </c>
      <c r="AC77" s="11">
        <v>8000</v>
      </c>
      <c r="AD77" s="11">
        <v>8000</v>
      </c>
    </row>
    <row r="78" spans="2:30" s="8" customFormat="1" x14ac:dyDescent="0.2">
      <c r="B78" s="9">
        <v>64</v>
      </c>
      <c r="C78" s="9" t="s">
        <v>27</v>
      </c>
      <c r="D78" s="9" t="s">
        <v>144</v>
      </c>
      <c r="E78" s="9" t="s">
        <v>134</v>
      </c>
      <c r="F78" s="9">
        <v>1</v>
      </c>
      <c r="G78" s="10">
        <v>7500</v>
      </c>
      <c r="H78" s="11">
        <f t="shared" ref="H78" si="321">G78*$F78</f>
        <v>7500</v>
      </c>
      <c r="I78" s="10">
        <v>6500</v>
      </c>
      <c r="J78" s="11">
        <f t="shared" ref="J78" si="322">I78*$F78</f>
        <v>6500</v>
      </c>
      <c r="K78" s="10">
        <v>6500</v>
      </c>
      <c r="L78" s="11">
        <f t="shared" si="316"/>
        <v>6500</v>
      </c>
      <c r="M78" s="11">
        <v>6500</v>
      </c>
      <c r="N78" s="11">
        <v>6500</v>
      </c>
      <c r="O78" s="10">
        <v>3000</v>
      </c>
      <c r="P78" s="11">
        <f t="shared" ref="P78" si="323">O78*$F78</f>
        <v>3000</v>
      </c>
      <c r="Q78" s="10">
        <v>2500</v>
      </c>
      <c r="R78" s="11">
        <f t="shared" ref="R78" si="324">Q78*$F78</f>
        <v>2500</v>
      </c>
      <c r="S78" s="10">
        <v>2500</v>
      </c>
      <c r="T78" s="11">
        <f t="shared" si="316"/>
        <v>2500</v>
      </c>
      <c r="U78" s="11">
        <v>2500</v>
      </c>
      <c r="V78" s="11">
        <v>2500</v>
      </c>
      <c r="W78" s="10">
        <v>2500</v>
      </c>
      <c r="X78" s="11">
        <f t="shared" ref="X78" si="325">W78*$F78</f>
        <v>2500</v>
      </c>
      <c r="Y78" s="10">
        <v>2500</v>
      </c>
      <c r="Z78" s="11">
        <f t="shared" ref="Z78:AB78" si="326">Y78*$F78</f>
        <v>2500</v>
      </c>
      <c r="AA78" s="10">
        <v>2500</v>
      </c>
      <c r="AB78" s="11">
        <f t="shared" si="326"/>
        <v>2500</v>
      </c>
      <c r="AC78" s="11">
        <v>2500</v>
      </c>
      <c r="AD78" s="11">
        <v>2500</v>
      </c>
    </row>
    <row r="79" spans="2:30" s="8" customFormat="1" x14ac:dyDescent="0.2">
      <c r="B79" s="9">
        <v>65</v>
      </c>
      <c r="C79" s="9" t="s">
        <v>27</v>
      </c>
      <c r="D79" s="9" t="s">
        <v>145</v>
      </c>
      <c r="E79" s="9" t="s">
        <v>134</v>
      </c>
      <c r="F79" s="9">
        <v>1</v>
      </c>
      <c r="G79" s="10">
        <v>11000</v>
      </c>
      <c r="H79" s="11">
        <f t="shared" ref="H79" si="327">G79*$F79</f>
        <v>11000</v>
      </c>
      <c r="I79" s="10">
        <v>9500</v>
      </c>
      <c r="J79" s="11">
        <f t="shared" ref="J79" si="328">I79*$F79</f>
        <v>9500</v>
      </c>
      <c r="K79" s="10">
        <v>9500</v>
      </c>
      <c r="L79" s="11">
        <f t="shared" si="316"/>
        <v>9500</v>
      </c>
      <c r="M79" s="11">
        <v>9500</v>
      </c>
      <c r="N79" s="11">
        <v>9500</v>
      </c>
      <c r="O79" s="10">
        <v>3000</v>
      </c>
      <c r="P79" s="11">
        <f t="shared" ref="P79" si="329">O79*$F79</f>
        <v>3000</v>
      </c>
      <c r="Q79" s="10">
        <v>3500</v>
      </c>
      <c r="R79" s="11">
        <f t="shared" ref="R79" si="330">Q79*$F79</f>
        <v>3500</v>
      </c>
      <c r="S79" s="10">
        <v>3000</v>
      </c>
      <c r="T79" s="11">
        <f t="shared" si="316"/>
        <v>3000</v>
      </c>
      <c r="U79" s="11">
        <v>3000</v>
      </c>
      <c r="V79" s="11">
        <v>3000</v>
      </c>
      <c r="W79" s="10">
        <v>3500</v>
      </c>
      <c r="X79" s="11">
        <f t="shared" ref="X79" si="331">W79*$F79</f>
        <v>3500</v>
      </c>
      <c r="Y79" s="10">
        <v>3000</v>
      </c>
      <c r="Z79" s="11">
        <f t="shared" ref="Z79:AB79" si="332">Y79*$F79</f>
        <v>3000</v>
      </c>
      <c r="AA79" s="10">
        <v>3000</v>
      </c>
      <c r="AB79" s="11">
        <f t="shared" si="332"/>
        <v>3000</v>
      </c>
      <c r="AC79" s="11">
        <v>3000</v>
      </c>
      <c r="AD79" s="11">
        <v>3000</v>
      </c>
    </row>
    <row r="80" spans="2:30" s="8" customFormat="1" x14ac:dyDescent="0.2">
      <c r="B80" s="9">
        <v>66</v>
      </c>
      <c r="C80" s="9" t="s">
        <v>27</v>
      </c>
      <c r="D80" s="9" t="s">
        <v>146</v>
      </c>
      <c r="E80" s="9" t="s">
        <v>134</v>
      </c>
      <c r="F80" s="9">
        <v>6</v>
      </c>
      <c r="G80" s="10">
        <v>2000</v>
      </c>
      <c r="H80" s="11">
        <f t="shared" ref="H80" si="333">G80*$F80</f>
        <v>12000</v>
      </c>
      <c r="I80" s="10">
        <v>1700</v>
      </c>
      <c r="J80" s="11">
        <f t="shared" ref="J80" si="334">I80*$F80</f>
        <v>10200</v>
      </c>
      <c r="K80" s="10">
        <v>1700</v>
      </c>
      <c r="L80" s="11">
        <f t="shared" si="316"/>
        <v>10200</v>
      </c>
      <c r="M80" s="11">
        <v>1700</v>
      </c>
      <c r="N80" s="11">
        <v>10200</v>
      </c>
      <c r="O80" s="10">
        <v>14000</v>
      </c>
      <c r="P80" s="11">
        <f t="shared" ref="P80" si="335">O80*$F80</f>
        <v>84000</v>
      </c>
      <c r="Q80" s="10">
        <v>14000</v>
      </c>
      <c r="R80" s="11">
        <f t="shared" ref="R80" si="336">Q80*$F80</f>
        <v>84000</v>
      </c>
      <c r="S80" s="10">
        <v>14000</v>
      </c>
      <c r="T80" s="11">
        <f t="shared" si="316"/>
        <v>84000</v>
      </c>
      <c r="U80" s="11">
        <v>14000</v>
      </c>
      <c r="V80" s="11">
        <v>84000</v>
      </c>
      <c r="W80" s="10">
        <v>2500</v>
      </c>
      <c r="X80" s="11">
        <f t="shared" ref="X80" si="337">W80*$F80</f>
        <v>15000</v>
      </c>
      <c r="Y80" s="10">
        <v>2000</v>
      </c>
      <c r="Z80" s="11">
        <f t="shared" ref="Z80:AB80" si="338">Y80*$F80</f>
        <v>12000</v>
      </c>
      <c r="AA80" s="10">
        <v>2000</v>
      </c>
      <c r="AB80" s="11">
        <f t="shared" si="338"/>
        <v>12000</v>
      </c>
      <c r="AC80" s="11">
        <v>2000</v>
      </c>
      <c r="AD80" s="11">
        <v>12000</v>
      </c>
    </row>
    <row r="81" spans="2:30" s="8" customFormat="1" x14ac:dyDescent="0.2">
      <c r="B81" s="9">
        <v>67</v>
      </c>
      <c r="C81" s="9" t="s">
        <v>27</v>
      </c>
      <c r="D81" s="9" t="s">
        <v>147</v>
      </c>
      <c r="E81" s="9" t="s">
        <v>148</v>
      </c>
      <c r="F81" s="9">
        <v>1</v>
      </c>
      <c r="G81" s="10">
        <v>7500</v>
      </c>
      <c r="H81" s="11">
        <f t="shared" ref="H81" si="339">G81*$F81</f>
        <v>7500</v>
      </c>
      <c r="I81" s="10">
        <v>6500</v>
      </c>
      <c r="J81" s="11">
        <f t="shared" ref="J81" si="340">I81*$F81</f>
        <v>6500</v>
      </c>
      <c r="K81" s="10">
        <v>6500</v>
      </c>
      <c r="L81" s="11">
        <f t="shared" si="316"/>
        <v>6500</v>
      </c>
      <c r="M81" s="11">
        <v>6500</v>
      </c>
      <c r="N81" s="11">
        <v>6500</v>
      </c>
      <c r="O81" s="10">
        <v>6500</v>
      </c>
      <c r="P81" s="11">
        <f t="shared" ref="P81" si="341">O81*$F81</f>
        <v>6500</v>
      </c>
      <c r="Q81" s="10">
        <v>6500</v>
      </c>
      <c r="R81" s="11">
        <f t="shared" ref="R81" si="342">Q81*$F81</f>
        <v>6500</v>
      </c>
      <c r="S81" s="10">
        <v>6500</v>
      </c>
      <c r="T81" s="11">
        <f t="shared" si="316"/>
        <v>6500</v>
      </c>
      <c r="U81" s="11">
        <v>6500</v>
      </c>
      <c r="V81" s="11">
        <v>6500</v>
      </c>
      <c r="W81" s="10">
        <v>6500</v>
      </c>
      <c r="X81" s="11">
        <f t="shared" ref="X81" si="343">W81*$F81</f>
        <v>6500</v>
      </c>
      <c r="Y81" s="10">
        <v>6500</v>
      </c>
      <c r="Z81" s="11">
        <f t="shared" ref="Z81:AB81" si="344">Y81*$F81</f>
        <v>6500</v>
      </c>
      <c r="AA81" s="10">
        <v>6500</v>
      </c>
      <c r="AB81" s="11">
        <f t="shared" si="344"/>
        <v>6500</v>
      </c>
      <c r="AC81" s="11">
        <v>6500</v>
      </c>
      <c r="AD81" s="11">
        <v>6500</v>
      </c>
    </row>
    <row r="82" spans="2:30" s="8" customFormat="1" x14ac:dyDescent="0.2">
      <c r="B82" s="9">
        <v>68</v>
      </c>
      <c r="C82" s="9" t="s">
        <v>27</v>
      </c>
      <c r="D82" s="9" t="s">
        <v>149</v>
      </c>
      <c r="E82" s="9" t="s">
        <v>134</v>
      </c>
      <c r="F82" s="9">
        <v>1</v>
      </c>
      <c r="G82" s="10">
        <v>13500</v>
      </c>
      <c r="H82" s="11">
        <f t="shared" ref="H82" si="345">G82*$F82</f>
        <v>13500</v>
      </c>
      <c r="I82" s="10">
        <v>11500</v>
      </c>
      <c r="J82" s="11">
        <f t="shared" ref="J82" si="346">I82*$F82</f>
        <v>11500</v>
      </c>
      <c r="K82" s="10">
        <v>11500</v>
      </c>
      <c r="L82" s="11">
        <f t="shared" si="316"/>
        <v>11500</v>
      </c>
      <c r="M82" s="11">
        <v>11500</v>
      </c>
      <c r="N82" s="11">
        <v>11500</v>
      </c>
      <c r="O82" s="10">
        <v>9000</v>
      </c>
      <c r="P82" s="11">
        <f t="shared" ref="P82" si="347">O82*$F82</f>
        <v>9000</v>
      </c>
      <c r="Q82" s="10">
        <v>8000</v>
      </c>
      <c r="R82" s="11">
        <f t="shared" ref="R82" si="348">Q82*$F82</f>
        <v>8000</v>
      </c>
      <c r="S82" s="10">
        <v>8000</v>
      </c>
      <c r="T82" s="11">
        <f t="shared" si="316"/>
        <v>8000</v>
      </c>
      <c r="U82" s="11">
        <v>8000</v>
      </c>
      <c r="V82" s="11">
        <v>8000</v>
      </c>
      <c r="W82" s="10">
        <v>12000</v>
      </c>
      <c r="X82" s="11">
        <f t="shared" ref="X82" si="349">W82*$F82</f>
        <v>12000</v>
      </c>
      <c r="Y82" s="10">
        <v>12000</v>
      </c>
      <c r="Z82" s="11">
        <f t="shared" ref="Z82:AB82" si="350">Y82*$F82</f>
        <v>12000</v>
      </c>
      <c r="AA82" s="10">
        <v>12000</v>
      </c>
      <c r="AB82" s="11">
        <f t="shared" si="350"/>
        <v>12000</v>
      </c>
      <c r="AC82" s="11">
        <v>12000</v>
      </c>
      <c r="AD82" s="11">
        <v>12000</v>
      </c>
    </row>
    <row r="83" spans="2:30" x14ac:dyDescent="0.2">
      <c r="B83" s="3">
        <v>3</v>
      </c>
      <c r="C83" s="3" t="s">
        <v>27</v>
      </c>
      <c r="D83" s="3" t="s">
        <v>33</v>
      </c>
      <c r="E83" s="3" t="s">
        <v>29</v>
      </c>
      <c r="F83" s="3">
        <v>1</v>
      </c>
      <c r="G83" s="4"/>
      <c r="H83" s="5">
        <f>SUM(H84:H135)</f>
        <v>791443.75</v>
      </c>
      <c r="I83" s="4"/>
      <c r="J83" s="5">
        <f>SUM(J84:J135)</f>
        <v>791443.75</v>
      </c>
      <c r="K83" s="4"/>
      <c r="L83" s="5">
        <f>SUM(L84:L135)</f>
        <v>791443.75</v>
      </c>
      <c r="M83" s="5"/>
      <c r="N83" s="5">
        <v>750000</v>
      </c>
      <c r="O83" s="4"/>
      <c r="P83" s="5">
        <f>SUM(P84:P135)</f>
        <v>1119156</v>
      </c>
      <c r="Q83" s="4"/>
      <c r="R83" s="5">
        <f>SUM(R84:R135)</f>
        <v>1119156</v>
      </c>
      <c r="S83" s="4"/>
      <c r="T83" s="5">
        <f>SUM(T84:T135)</f>
        <v>1144956</v>
      </c>
      <c r="U83" s="5"/>
      <c r="V83" s="5">
        <v>1144956</v>
      </c>
      <c r="W83" s="4"/>
      <c r="X83" s="5">
        <f>SUM(X84:X135)</f>
        <v>766350</v>
      </c>
      <c r="Y83" s="4"/>
      <c r="Z83" s="5">
        <f>SUM(Z84:Z135)</f>
        <v>766350</v>
      </c>
      <c r="AA83" s="4"/>
      <c r="AB83" s="5">
        <f>SUM(AB84:AB135)</f>
        <v>766350</v>
      </c>
      <c r="AC83" s="5"/>
      <c r="AD83" s="5">
        <v>680000</v>
      </c>
    </row>
    <row r="84" spans="2:30" s="8" customFormat="1" x14ac:dyDescent="0.2">
      <c r="B84" s="9">
        <v>69</v>
      </c>
      <c r="C84" s="9" t="s">
        <v>27</v>
      </c>
      <c r="D84" s="9" t="s">
        <v>150</v>
      </c>
      <c r="E84" s="9" t="s">
        <v>151</v>
      </c>
      <c r="F84" s="9">
        <v>1</v>
      </c>
      <c r="G84" s="10">
        <v>186250</v>
      </c>
      <c r="H84" s="11">
        <f t="shared" ref="H84" si="351">G84*$F84</f>
        <v>186250</v>
      </c>
      <c r="I84" s="10">
        <v>186250</v>
      </c>
      <c r="J84" s="11">
        <f t="shared" ref="J84" si="352">I84*$F84</f>
        <v>186250</v>
      </c>
      <c r="K84" s="10">
        <v>186250</v>
      </c>
      <c r="L84" s="11">
        <f t="shared" ref="L84:T88" si="353">K84*$F84</f>
        <v>186250</v>
      </c>
      <c r="M84" s="11">
        <v>186250</v>
      </c>
      <c r="N84" s="11">
        <v>186250</v>
      </c>
      <c r="O84" s="10">
        <v>38000</v>
      </c>
      <c r="P84" s="11">
        <f t="shared" ref="P84" si="354">O84*$F84</f>
        <v>38000</v>
      </c>
      <c r="Q84" s="10">
        <v>38000</v>
      </c>
      <c r="R84" s="11">
        <f t="shared" ref="R84" si="355">Q84*$F84</f>
        <v>38000</v>
      </c>
      <c r="S84" s="10">
        <v>38000</v>
      </c>
      <c r="T84" s="11">
        <f t="shared" si="353"/>
        <v>38000</v>
      </c>
      <c r="U84" s="11">
        <v>38000</v>
      </c>
      <c r="V84" s="11">
        <v>38000</v>
      </c>
      <c r="W84" s="10">
        <v>180000</v>
      </c>
      <c r="X84" s="11">
        <f t="shared" ref="X84" si="356">W84*$F84</f>
        <v>180000</v>
      </c>
      <c r="Y84" s="10">
        <v>180000</v>
      </c>
      <c r="Z84" s="11">
        <f t="shared" ref="Z84:AB84" si="357">Y84*$F84</f>
        <v>180000</v>
      </c>
      <c r="AA84" s="10">
        <v>180000</v>
      </c>
      <c r="AB84" s="11">
        <f t="shared" si="357"/>
        <v>180000</v>
      </c>
      <c r="AC84" s="11">
        <v>180000</v>
      </c>
      <c r="AD84" s="11">
        <v>180000</v>
      </c>
    </row>
    <row r="85" spans="2:30" s="8" customFormat="1" x14ac:dyDescent="0.2">
      <c r="B85" s="9">
        <v>70</v>
      </c>
      <c r="C85" s="9" t="s">
        <v>27</v>
      </c>
      <c r="D85" s="9" t="s">
        <v>153</v>
      </c>
      <c r="E85" s="9" t="s">
        <v>151</v>
      </c>
      <c r="F85" s="9">
        <v>1</v>
      </c>
      <c r="G85" s="10">
        <v>52500</v>
      </c>
      <c r="H85" s="11">
        <f t="shared" ref="H85" si="358">G85*$F85</f>
        <v>52500</v>
      </c>
      <c r="I85" s="10">
        <v>52500</v>
      </c>
      <c r="J85" s="11">
        <f t="shared" ref="J85" si="359">I85*$F85</f>
        <v>52500</v>
      </c>
      <c r="K85" s="10">
        <v>52500</v>
      </c>
      <c r="L85" s="11">
        <f t="shared" si="353"/>
        <v>52500</v>
      </c>
      <c r="M85" s="11">
        <v>52500</v>
      </c>
      <c r="N85" s="11">
        <v>52500</v>
      </c>
      <c r="O85" s="10">
        <v>480000</v>
      </c>
      <c r="P85" s="11">
        <f t="shared" ref="P85" si="360">O85*$F85</f>
        <v>480000</v>
      </c>
      <c r="Q85" s="10">
        <v>480000</v>
      </c>
      <c r="R85" s="11">
        <f t="shared" ref="R85" si="361">Q85*$F85</f>
        <v>480000</v>
      </c>
      <c r="S85" s="10">
        <v>480000</v>
      </c>
      <c r="T85" s="11">
        <f t="shared" si="353"/>
        <v>480000</v>
      </c>
      <c r="U85" s="11">
        <v>480000</v>
      </c>
      <c r="V85" s="11">
        <v>480000</v>
      </c>
      <c r="W85" s="10">
        <v>42500</v>
      </c>
      <c r="X85" s="11">
        <f t="shared" ref="X85" si="362">W85*$F85</f>
        <v>42500</v>
      </c>
      <c r="Y85" s="10">
        <v>42500</v>
      </c>
      <c r="Z85" s="11">
        <f t="shared" ref="Z85:AB85" si="363">Y85*$F85</f>
        <v>42500</v>
      </c>
      <c r="AA85" s="10">
        <v>42500</v>
      </c>
      <c r="AB85" s="11">
        <f t="shared" si="363"/>
        <v>42500</v>
      </c>
      <c r="AC85" s="11">
        <v>42500</v>
      </c>
      <c r="AD85" s="11">
        <v>42500</v>
      </c>
    </row>
    <row r="86" spans="2:30" s="8" customFormat="1" x14ac:dyDescent="0.2">
      <c r="B86" s="9">
        <v>71</v>
      </c>
      <c r="C86" s="9" t="s">
        <v>27</v>
      </c>
      <c r="D86" s="9" t="s">
        <v>155</v>
      </c>
      <c r="E86" s="9" t="s">
        <v>151</v>
      </c>
      <c r="F86" s="9">
        <v>1</v>
      </c>
      <c r="G86" s="10">
        <v>21875</v>
      </c>
      <c r="H86" s="11">
        <f t="shared" ref="H86" si="364">G86*$F86</f>
        <v>21875</v>
      </c>
      <c r="I86" s="10">
        <v>21875</v>
      </c>
      <c r="J86" s="11">
        <f t="shared" ref="J86" si="365">I86*$F86</f>
        <v>21875</v>
      </c>
      <c r="K86" s="10">
        <v>21875</v>
      </c>
      <c r="L86" s="11">
        <f t="shared" si="353"/>
        <v>21875</v>
      </c>
      <c r="M86" s="11">
        <v>21875</v>
      </c>
      <c r="N86" s="11">
        <v>21875</v>
      </c>
      <c r="O86" s="10">
        <v>38000</v>
      </c>
      <c r="P86" s="11">
        <f t="shared" ref="P86" si="366">O86*$F86</f>
        <v>38000</v>
      </c>
      <c r="Q86" s="10">
        <v>38000</v>
      </c>
      <c r="R86" s="11">
        <f t="shared" ref="R86" si="367">Q86*$F86</f>
        <v>38000</v>
      </c>
      <c r="S86" s="10">
        <v>38000</v>
      </c>
      <c r="T86" s="11">
        <f t="shared" si="353"/>
        <v>38000</v>
      </c>
      <c r="U86" s="11">
        <v>38000</v>
      </c>
      <c r="V86" s="11">
        <v>38000</v>
      </c>
      <c r="W86" s="10">
        <v>15900</v>
      </c>
      <c r="X86" s="11">
        <f t="shared" ref="X86" si="368">W86*$F86</f>
        <v>15900</v>
      </c>
      <c r="Y86" s="10">
        <v>15900</v>
      </c>
      <c r="Z86" s="11">
        <f t="shared" ref="Z86:AB86" si="369">Y86*$F86</f>
        <v>15900</v>
      </c>
      <c r="AA86" s="10">
        <v>15900</v>
      </c>
      <c r="AB86" s="11">
        <f t="shared" si="369"/>
        <v>15900</v>
      </c>
      <c r="AC86" s="11">
        <v>15900</v>
      </c>
      <c r="AD86" s="11">
        <v>15900</v>
      </c>
    </row>
    <row r="87" spans="2:30" s="8" customFormat="1" x14ac:dyDescent="0.2">
      <c r="B87" s="9">
        <v>72</v>
      </c>
      <c r="C87" s="9" t="s">
        <v>27</v>
      </c>
      <c r="D87" s="9" t="s">
        <v>156</v>
      </c>
      <c r="E87" s="9" t="s">
        <v>151</v>
      </c>
      <c r="F87" s="9">
        <v>1</v>
      </c>
      <c r="G87" s="10">
        <v>21875</v>
      </c>
      <c r="H87" s="11">
        <f t="shared" ref="H87" si="370">G87*$F87</f>
        <v>21875</v>
      </c>
      <c r="I87" s="10">
        <v>21875</v>
      </c>
      <c r="J87" s="11">
        <f t="shared" ref="J87" si="371">I87*$F87</f>
        <v>21875</v>
      </c>
      <c r="K87" s="10">
        <v>21875</v>
      </c>
      <c r="L87" s="11">
        <f t="shared" si="353"/>
        <v>21875</v>
      </c>
      <c r="M87" s="11">
        <v>21875</v>
      </c>
      <c r="N87" s="11">
        <v>21875</v>
      </c>
      <c r="O87" s="10">
        <v>12000</v>
      </c>
      <c r="P87" s="11">
        <f t="shared" ref="P87" si="372">O87*$F87</f>
        <v>12000</v>
      </c>
      <c r="Q87" s="10">
        <v>12000</v>
      </c>
      <c r="R87" s="11">
        <f t="shared" ref="R87" si="373">Q87*$F87</f>
        <v>12000</v>
      </c>
      <c r="S87" s="10">
        <v>12000</v>
      </c>
      <c r="T87" s="11">
        <f t="shared" si="353"/>
        <v>12000</v>
      </c>
      <c r="U87" s="11">
        <v>12000</v>
      </c>
      <c r="V87" s="11">
        <v>12000</v>
      </c>
      <c r="W87" s="10">
        <v>12360</v>
      </c>
      <c r="X87" s="11">
        <f t="shared" ref="X87" si="374">W87*$F87</f>
        <v>12360</v>
      </c>
      <c r="Y87" s="10">
        <v>12360</v>
      </c>
      <c r="Z87" s="11">
        <f t="shared" ref="Z87:AB87" si="375">Y87*$F87</f>
        <v>12360</v>
      </c>
      <c r="AA87" s="10">
        <v>12360</v>
      </c>
      <c r="AB87" s="11">
        <f t="shared" si="375"/>
        <v>12360</v>
      </c>
      <c r="AC87" s="11">
        <v>12360</v>
      </c>
      <c r="AD87" s="11">
        <v>12360</v>
      </c>
    </row>
    <row r="88" spans="2:30" s="8" customFormat="1" x14ac:dyDescent="0.2">
      <c r="B88" s="9">
        <v>73</v>
      </c>
      <c r="C88" s="9" t="s">
        <v>27</v>
      </c>
      <c r="D88" s="9" t="s">
        <v>157</v>
      </c>
      <c r="E88" s="9" t="s">
        <v>102</v>
      </c>
      <c r="F88" s="9">
        <v>1</v>
      </c>
      <c r="G88" s="10">
        <v>78750</v>
      </c>
      <c r="H88" s="11">
        <f t="shared" ref="H88" si="376">G88*$F88</f>
        <v>78750</v>
      </c>
      <c r="I88" s="10">
        <v>78750</v>
      </c>
      <c r="J88" s="11">
        <f t="shared" ref="J88" si="377">I88*$F88</f>
        <v>78750</v>
      </c>
      <c r="K88" s="10">
        <v>78750</v>
      </c>
      <c r="L88" s="11">
        <f t="shared" si="353"/>
        <v>78750</v>
      </c>
      <c r="M88" s="11">
        <v>78750</v>
      </c>
      <c r="N88" s="11">
        <v>78750</v>
      </c>
      <c r="O88" s="10">
        <v>95000</v>
      </c>
      <c r="P88" s="11">
        <f t="shared" ref="P88" si="378">O88*$F88</f>
        <v>95000</v>
      </c>
      <c r="Q88" s="10">
        <v>95000</v>
      </c>
      <c r="R88" s="11">
        <f t="shared" ref="R88" si="379">Q88*$F88</f>
        <v>95000</v>
      </c>
      <c r="S88" s="10">
        <v>95000</v>
      </c>
      <c r="T88" s="11">
        <f t="shared" si="353"/>
        <v>95000</v>
      </c>
      <c r="U88" s="11">
        <v>95000</v>
      </c>
      <c r="V88" s="11">
        <v>95000</v>
      </c>
      <c r="W88" s="10">
        <v>58000</v>
      </c>
      <c r="X88" s="11">
        <f t="shared" ref="X88" si="380">W88*$F88</f>
        <v>58000</v>
      </c>
      <c r="Y88" s="10">
        <v>58000</v>
      </c>
      <c r="Z88" s="11">
        <f t="shared" ref="Z88:AB88" si="381">Y88*$F88</f>
        <v>58000</v>
      </c>
      <c r="AA88" s="10">
        <v>58000</v>
      </c>
      <c r="AB88" s="11">
        <f t="shared" si="381"/>
        <v>58000</v>
      </c>
      <c r="AC88" s="11">
        <v>58000</v>
      </c>
      <c r="AD88" s="11">
        <v>58000</v>
      </c>
    </row>
    <row r="89" spans="2:30" x14ac:dyDescent="0.2">
      <c r="B89" s="6">
        <v>74</v>
      </c>
      <c r="C89" s="6" t="s">
        <v>27</v>
      </c>
      <c r="D89" s="6" t="s">
        <v>158</v>
      </c>
      <c r="E89" s="6" t="s">
        <v>27</v>
      </c>
      <c r="F89" s="6" t="s">
        <v>27</v>
      </c>
      <c r="G89" s="6"/>
      <c r="H89" s="6"/>
      <c r="I89" s="6"/>
      <c r="J89" s="6"/>
      <c r="K89" s="6"/>
      <c r="L89" s="6"/>
      <c r="M89" s="6"/>
      <c r="N89" s="6"/>
      <c r="O89" s="6"/>
      <c r="P89" s="6"/>
      <c r="Q89" s="6"/>
      <c r="R89" s="6"/>
      <c r="S89" s="6"/>
      <c r="T89" s="6"/>
      <c r="U89" s="6"/>
      <c r="V89" s="6"/>
      <c r="W89" s="6"/>
      <c r="X89" s="6"/>
      <c r="Y89" s="6"/>
      <c r="Z89" s="6"/>
      <c r="AA89" s="6"/>
      <c r="AB89" s="6"/>
      <c r="AC89" s="6"/>
      <c r="AD89" s="6"/>
    </row>
    <row r="90" spans="2:30" s="8" customFormat="1" x14ac:dyDescent="0.2">
      <c r="B90" s="9">
        <v>75</v>
      </c>
      <c r="C90" s="9" t="s">
        <v>27</v>
      </c>
      <c r="D90" s="9" t="s">
        <v>159</v>
      </c>
      <c r="E90" s="9" t="s">
        <v>160</v>
      </c>
      <c r="F90" s="9">
        <v>20</v>
      </c>
      <c r="G90" s="10">
        <v>812.5</v>
      </c>
      <c r="H90" s="11">
        <f t="shared" ref="H90" si="382">G90*$F90</f>
        <v>16250</v>
      </c>
      <c r="I90" s="10">
        <v>812.5</v>
      </c>
      <c r="J90" s="11">
        <f t="shared" ref="J90" si="383">I90*$F90</f>
        <v>16250</v>
      </c>
      <c r="K90" s="10">
        <v>812.5</v>
      </c>
      <c r="L90" s="11">
        <f t="shared" ref="L90:T92" si="384">K90*$F90</f>
        <v>16250</v>
      </c>
      <c r="M90" s="11">
        <v>812.5</v>
      </c>
      <c r="N90" s="11">
        <v>16250</v>
      </c>
      <c r="O90" s="10">
        <v>1700</v>
      </c>
      <c r="P90" s="11">
        <f t="shared" ref="P90" si="385">O90*$F90</f>
        <v>34000</v>
      </c>
      <c r="Q90" s="10">
        <v>1700</v>
      </c>
      <c r="R90" s="11">
        <f t="shared" ref="R90" si="386">Q90*$F90</f>
        <v>34000</v>
      </c>
      <c r="S90" s="10">
        <v>1700</v>
      </c>
      <c r="T90" s="11">
        <f t="shared" si="384"/>
        <v>34000</v>
      </c>
      <c r="U90" s="11">
        <v>1700</v>
      </c>
      <c r="V90" s="11">
        <v>34000</v>
      </c>
      <c r="W90" s="10">
        <v>1250</v>
      </c>
      <c r="X90" s="11">
        <f t="shared" ref="X90" si="387">W90*$F90</f>
        <v>25000</v>
      </c>
      <c r="Y90" s="10">
        <v>1250</v>
      </c>
      <c r="Z90" s="11">
        <f t="shared" ref="Z90:AB90" si="388">Y90*$F90</f>
        <v>25000</v>
      </c>
      <c r="AA90" s="10">
        <v>1250</v>
      </c>
      <c r="AB90" s="11">
        <f t="shared" si="388"/>
        <v>25000</v>
      </c>
      <c r="AC90" s="11">
        <v>1250</v>
      </c>
      <c r="AD90" s="11">
        <v>25000</v>
      </c>
    </row>
    <row r="91" spans="2:30" s="8" customFormat="1" x14ac:dyDescent="0.2">
      <c r="B91" s="9">
        <v>76</v>
      </c>
      <c r="C91" s="9" t="s">
        <v>27</v>
      </c>
      <c r="D91" s="9" t="s">
        <v>162</v>
      </c>
      <c r="E91" s="9" t="s">
        <v>160</v>
      </c>
      <c r="F91" s="9">
        <v>30</v>
      </c>
      <c r="G91" s="10">
        <v>475</v>
      </c>
      <c r="H91" s="11">
        <f t="shared" ref="H91" si="389">G91*$F91</f>
        <v>14250</v>
      </c>
      <c r="I91" s="10">
        <v>475</v>
      </c>
      <c r="J91" s="11">
        <f t="shared" ref="J91" si="390">I91*$F91</f>
        <v>14250</v>
      </c>
      <c r="K91" s="10">
        <v>475</v>
      </c>
      <c r="L91" s="11">
        <f t="shared" si="384"/>
        <v>14250</v>
      </c>
      <c r="M91" s="11">
        <v>475</v>
      </c>
      <c r="N91" s="11">
        <v>14250</v>
      </c>
      <c r="O91" s="10">
        <v>720</v>
      </c>
      <c r="P91" s="11">
        <f t="shared" ref="P91" si="391">O91*$F91</f>
        <v>21600</v>
      </c>
      <c r="Q91" s="10">
        <v>720</v>
      </c>
      <c r="R91" s="11">
        <f t="shared" ref="R91" si="392">Q91*$F91</f>
        <v>21600</v>
      </c>
      <c r="S91" s="10">
        <v>720</v>
      </c>
      <c r="T91" s="11">
        <f t="shared" si="384"/>
        <v>21600</v>
      </c>
      <c r="U91" s="11">
        <v>720</v>
      </c>
      <c r="V91" s="11">
        <v>21600</v>
      </c>
      <c r="W91" s="10">
        <v>657</v>
      </c>
      <c r="X91" s="11">
        <f t="shared" ref="X91" si="393">W91*$F91</f>
        <v>19710</v>
      </c>
      <c r="Y91" s="10">
        <v>657</v>
      </c>
      <c r="Z91" s="11">
        <f t="shared" ref="Z91:AB91" si="394">Y91*$F91</f>
        <v>19710</v>
      </c>
      <c r="AA91" s="10">
        <v>657</v>
      </c>
      <c r="AB91" s="11">
        <f t="shared" si="394"/>
        <v>19710</v>
      </c>
      <c r="AC91" s="11">
        <v>657</v>
      </c>
      <c r="AD91" s="11">
        <v>19710</v>
      </c>
    </row>
    <row r="92" spans="2:30" s="8" customFormat="1" x14ac:dyDescent="0.2">
      <c r="B92" s="9">
        <v>77</v>
      </c>
      <c r="C92" s="9" t="s">
        <v>27</v>
      </c>
      <c r="D92" s="9" t="s">
        <v>163</v>
      </c>
      <c r="E92" s="9" t="s">
        <v>160</v>
      </c>
      <c r="F92" s="9">
        <v>40</v>
      </c>
      <c r="G92" s="10">
        <v>537.5</v>
      </c>
      <c r="H92" s="11">
        <f t="shared" ref="H92" si="395">G92*$F92</f>
        <v>21500</v>
      </c>
      <c r="I92" s="10">
        <v>537.5</v>
      </c>
      <c r="J92" s="11">
        <f t="shared" ref="J92" si="396">I92*$F92</f>
        <v>21500</v>
      </c>
      <c r="K92" s="10">
        <v>537.5</v>
      </c>
      <c r="L92" s="11">
        <f t="shared" si="384"/>
        <v>21500</v>
      </c>
      <c r="M92" s="11">
        <v>537.5</v>
      </c>
      <c r="N92" s="11">
        <v>21500</v>
      </c>
      <c r="O92" s="10">
        <v>385</v>
      </c>
      <c r="P92" s="11">
        <f t="shared" ref="P92" si="397">O92*$F92</f>
        <v>15400</v>
      </c>
      <c r="Q92" s="10">
        <v>385</v>
      </c>
      <c r="R92" s="11">
        <f t="shared" ref="R92" si="398">Q92*$F92</f>
        <v>15400</v>
      </c>
      <c r="S92" s="10">
        <v>385</v>
      </c>
      <c r="T92" s="11">
        <f t="shared" si="384"/>
        <v>15400</v>
      </c>
      <c r="U92" s="11">
        <v>385</v>
      </c>
      <c r="V92" s="11">
        <v>15400</v>
      </c>
      <c r="W92" s="10">
        <v>690</v>
      </c>
      <c r="X92" s="11">
        <f t="shared" ref="X92" si="399">W92*$F92</f>
        <v>27600</v>
      </c>
      <c r="Y92" s="10">
        <v>690</v>
      </c>
      <c r="Z92" s="11">
        <f t="shared" ref="Z92:AB92" si="400">Y92*$F92</f>
        <v>27600</v>
      </c>
      <c r="AA92" s="10">
        <v>690</v>
      </c>
      <c r="AB92" s="11">
        <f t="shared" si="400"/>
        <v>27600</v>
      </c>
      <c r="AC92" s="11">
        <v>690</v>
      </c>
      <c r="AD92" s="11">
        <v>27600</v>
      </c>
    </row>
    <row r="93" spans="2:30" x14ac:dyDescent="0.2">
      <c r="B93" s="6">
        <v>78</v>
      </c>
      <c r="C93" s="6" t="s">
        <v>27</v>
      </c>
      <c r="D93" s="6" t="s">
        <v>165</v>
      </c>
      <c r="E93" s="6" t="s">
        <v>27</v>
      </c>
      <c r="F93" s="6" t="s">
        <v>27</v>
      </c>
      <c r="G93" s="6"/>
      <c r="H93" s="6"/>
      <c r="I93" s="6"/>
      <c r="J93" s="6"/>
      <c r="K93" s="6"/>
      <c r="L93" s="6"/>
      <c r="M93" s="6"/>
      <c r="N93" s="6"/>
      <c r="O93" s="6"/>
      <c r="P93" s="6"/>
      <c r="Q93" s="6"/>
      <c r="R93" s="6"/>
      <c r="S93" s="6"/>
      <c r="T93" s="6"/>
      <c r="U93" s="6"/>
      <c r="V93" s="6"/>
      <c r="W93" s="6"/>
      <c r="X93" s="6"/>
      <c r="Y93" s="6"/>
      <c r="Z93" s="6"/>
      <c r="AA93" s="6"/>
      <c r="AB93" s="6"/>
      <c r="AC93" s="6"/>
      <c r="AD93" s="6"/>
    </row>
    <row r="94" spans="2:30" x14ac:dyDescent="0.2">
      <c r="B94" s="6">
        <v>79</v>
      </c>
      <c r="C94" s="6" t="s">
        <v>27</v>
      </c>
      <c r="D94" s="6" t="s">
        <v>166</v>
      </c>
      <c r="E94" s="6" t="s">
        <v>27</v>
      </c>
      <c r="F94" s="6" t="s">
        <v>27</v>
      </c>
      <c r="G94" s="6"/>
      <c r="H94" s="6"/>
      <c r="I94" s="6"/>
      <c r="J94" s="6"/>
      <c r="K94" s="6"/>
      <c r="L94" s="6"/>
      <c r="M94" s="6"/>
      <c r="N94" s="6"/>
      <c r="O94" s="6"/>
      <c r="P94" s="6"/>
      <c r="Q94" s="6"/>
      <c r="R94" s="6"/>
      <c r="S94" s="6"/>
      <c r="T94" s="6"/>
      <c r="U94" s="6"/>
      <c r="V94" s="6"/>
      <c r="W94" s="6"/>
      <c r="X94" s="6"/>
      <c r="Y94" s="6"/>
      <c r="Z94" s="6"/>
      <c r="AA94" s="6"/>
      <c r="AB94" s="6"/>
      <c r="AC94" s="6"/>
      <c r="AD94" s="6"/>
    </row>
    <row r="95" spans="2:30" s="8" customFormat="1" x14ac:dyDescent="0.2">
      <c r="B95" s="9">
        <v>80</v>
      </c>
      <c r="C95" s="9" t="s">
        <v>27</v>
      </c>
      <c r="D95" s="9" t="s">
        <v>159</v>
      </c>
      <c r="E95" s="9" t="s">
        <v>134</v>
      </c>
      <c r="F95" s="9">
        <v>2</v>
      </c>
      <c r="G95" s="10">
        <v>1000</v>
      </c>
      <c r="H95" s="11">
        <f t="shared" ref="H95" si="401">G95*$F95</f>
        <v>2000</v>
      </c>
      <c r="I95" s="10">
        <v>1000</v>
      </c>
      <c r="J95" s="11">
        <f t="shared" ref="J95" si="402">I95*$F95</f>
        <v>2000</v>
      </c>
      <c r="K95" s="10">
        <v>1000</v>
      </c>
      <c r="L95" s="11">
        <f t="shared" ref="L95:T97" si="403">K95*$F95</f>
        <v>2000</v>
      </c>
      <c r="M95" s="11">
        <v>1000</v>
      </c>
      <c r="N95" s="11">
        <v>2000</v>
      </c>
      <c r="O95" s="10">
        <v>0</v>
      </c>
      <c r="P95" s="11">
        <f t="shared" ref="P95" si="404">O95*$F95</f>
        <v>0</v>
      </c>
      <c r="Q95" s="10">
        <v>0</v>
      </c>
      <c r="R95" s="11">
        <f t="shared" ref="R95" si="405">Q95*$F95</f>
        <v>0</v>
      </c>
      <c r="S95" s="10">
        <v>900</v>
      </c>
      <c r="T95" s="11">
        <f t="shared" si="403"/>
        <v>1800</v>
      </c>
      <c r="U95" s="11">
        <v>900</v>
      </c>
      <c r="V95" s="11">
        <v>1800</v>
      </c>
      <c r="W95" s="10">
        <v>500</v>
      </c>
      <c r="X95" s="11">
        <f t="shared" ref="X95" si="406">W95*$F95</f>
        <v>1000</v>
      </c>
      <c r="Y95" s="10">
        <v>500</v>
      </c>
      <c r="Z95" s="11">
        <f t="shared" ref="Z95:AB95" si="407">Y95*$F95</f>
        <v>1000</v>
      </c>
      <c r="AA95" s="10">
        <v>500</v>
      </c>
      <c r="AB95" s="11">
        <f t="shared" si="407"/>
        <v>1000</v>
      </c>
      <c r="AC95" s="11">
        <v>500</v>
      </c>
      <c r="AD95" s="11">
        <v>1000</v>
      </c>
    </row>
    <row r="96" spans="2:30" s="8" customFormat="1" x14ac:dyDescent="0.2">
      <c r="B96" s="9">
        <v>81</v>
      </c>
      <c r="C96" s="9" t="s">
        <v>27</v>
      </c>
      <c r="D96" s="9" t="s">
        <v>162</v>
      </c>
      <c r="E96" s="9" t="s">
        <v>134</v>
      </c>
      <c r="F96" s="9">
        <v>2</v>
      </c>
      <c r="G96" s="10">
        <v>537.5</v>
      </c>
      <c r="H96" s="11">
        <f t="shared" ref="H96" si="408">G96*$F96</f>
        <v>1075</v>
      </c>
      <c r="I96" s="10">
        <v>537.5</v>
      </c>
      <c r="J96" s="11">
        <f t="shared" ref="J96" si="409">I96*$F96</f>
        <v>1075</v>
      </c>
      <c r="K96" s="10">
        <v>537.5</v>
      </c>
      <c r="L96" s="11">
        <f t="shared" si="403"/>
        <v>1075</v>
      </c>
      <c r="M96" s="11">
        <v>537.5</v>
      </c>
      <c r="N96" s="11">
        <v>1075</v>
      </c>
      <c r="O96" s="10">
        <v>645</v>
      </c>
      <c r="P96" s="11">
        <f t="shared" ref="P96" si="410">O96*$F96</f>
        <v>1290</v>
      </c>
      <c r="Q96" s="10">
        <v>645</v>
      </c>
      <c r="R96" s="11">
        <f t="shared" ref="R96" si="411">Q96*$F96</f>
        <v>1290</v>
      </c>
      <c r="S96" s="10">
        <v>645</v>
      </c>
      <c r="T96" s="11">
        <f t="shared" si="403"/>
        <v>1290</v>
      </c>
      <c r="U96" s="11">
        <v>645</v>
      </c>
      <c r="V96" s="11">
        <v>1290</v>
      </c>
      <c r="W96" s="10">
        <v>500</v>
      </c>
      <c r="X96" s="11">
        <f t="shared" ref="X96" si="412">W96*$F96</f>
        <v>1000</v>
      </c>
      <c r="Y96" s="10">
        <v>500</v>
      </c>
      <c r="Z96" s="11">
        <f t="shared" ref="Z96:AB96" si="413">Y96*$F96</f>
        <v>1000</v>
      </c>
      <c r="AA96" s="10">
        <v>500</v>
      </c>
      <c r="AB96" s="11">
        <f t="shared" si="413"/>
        <v>1000</v>
      </c>
      <c r="AC96" s="11">
        <v>500</v>
      </c>
      <c r="AD96" s="11">
        <v>1000</v>
      </c>
    </row>
    <row r="97" spans="2:30" s="8" customFormat="1" x14ac:dyDescent="0.2">
      <c r="B97" s="9">
        <v>82</v>
      </c>
      <c r="C97" s="9" t="s">
        <v>27</v>
      </c>
      <c r="D97" s="9" t="s">
        <v>163</v>
      </c>
      <c r="E97" s="9" t="s">
        <v>134</v>
      </c>
      <c r="F97" s="9">
        <v>6</v>
      </c>
      <c r="G97" s="10">
        <v>437.5</v>
      </c>
      <c r="H97" s="11">
        <f t="shared" ref="H97" si="414">G97*$F97</f>
        <v>2625</v>
      </c>
      <c r="I97" s="10">
        <v>437.5</v>
      </c>
      <c r="J97" s="11">
        <f t="shared" ref="J97" si="415">I97*$F97</f>
        <v>2625</v>
      </c>
      <c r="K97" s="10">
        <v>437.5</v>
      </c>
      <c r="L97" s="11">
        <f t="shared" si="403"/>
        <v>2625</v>
      </c>
      <c r="M97" s="11">
        <v>437.5</v>
      </c>
      <c r="N97" s="11">
        <v>2625</v>
      </c>
      <c r="O97" s="10">
        <v>460</v>
      </c>
      <c r="P97" s="11">
        <f t="shared" ref="P97" si="416">O97*$F97</f>
        <v>2760</v>
      </c>
      <c r="Q97" s="10">
        <v>460</v>
      </c>
      <c r="R97" s="11">
        <f t="shared" ref="R97" si="417">Q97*$F97</f>
        <v>2760</v>
      </c>
      <c r="S97" s="10">
        <v>460</v>
      </c>
      <c r="T97" s="11">
        <f t="shared" si="403"/>
        <v>2760</v>
      </c>
      <c r="U97" s="11">
        <v>460</v>
      </c>
      <c r="V97" s="11">
        <v>2760</v>
      </c>
      <c r="W97" s="10">
        <v>300</v>
      </c>
      <c r="X97" s="11">
        <f t="shared" ref="X97" si="418">W97*$F97</f>
        <v>1800</v>
      </c>
      <c r="Y97" s="10">
        <v>300</v>
      </c>
      <c r="Z97" s="11">
        <f t="shared" ref="Z97:AB97" si="419">Y97*$F97</f>
        <v>1800</v>
      </c>
      <c r="AA97" s="10">
        <v>300</v>
      </c>
      <c r="AB97" s="11">
        <f t="shared" si="419"/>
        <v>1800</v>
      </c>
      <c r="AC97" s="11">
        <v>300</v>
      </c>
      <c r="AD97" s="11">
        <v>1800</v>
      </c>
    </row>
    <row r="98" spans="2:30" x14ac:dyDescent="0.2">
      <c r="B98" s="6">
        <v>83</v>
      </c>
      <c r="C98" s="6" t="s">
        <v>27</v>
      </c>
      <c r="D98" s="6" t="s">
        <v>168</v>
      </c>
      <c r="E98" s="6" t="s">
        <v>27</v>
      </c>
      <c r="F98" s="6" t="s">
        <v>27</v>
      </c>
      <c r="G98" s="6"/>
      <c r="H98" s="6"/>
      <c r="I98" s="6"/>
      <c r="J98" s="6"/>
      <c r="K98" s="6"/>
      <c r="L98" s="6"/>
      <c r="M98" s="6"/>
      <c r="N98" s="6"/>
      <c r="O98" s="6"/>
      <c r="P98" s="6"/>
      <c r="Q98" s="6"/>
      <c r="R98" s="6"/>
      <c r="S98" s="6"/>
      <c r="T98" s="6"/>
      <c r="U98" s="6"/>
      <c r="V98" s="6"/>
      <c r="W98" s="6"/>
      <c r="X98" s="6"/>
      <c r="Y98" s="6"/>
      <c r="Z98" s="6"/>
      <c r="AA98" s="6"/>
      <c r="AB98" s="6"/>
      <c r="AC98" s="6"/>
      <c r="AD98" s="6"/>
    </row>
    <row r="99" spans="2:30" s="8" customFormat="1" x14ac:dyDescent="0.2">
      <c r="B99" s="9">
        <v>84</v>
      </c>
      <c r="C99" s="9" t="s">
        <v>27</v>
      </c>
      <c r="D99" s="9" t="s">
        <v>169</v>
      </c>
      <c r="E99" s="9" t="s">
        <v>160</v>
      </c>
      <c r="F99" s="9">
        <v>20</v>
      </c>
      <c r="G99" s="10">
        <v>1062.5</v>
      </c>
      <c r="H99" s="11">
        <f t="shared" ref="H99" si="420">G99*$F99</f>
        <v>21250</v>
      </c>
      <c r="I99" s="10">
        <v>1062.5</v>
      </c>
      <c r="J99" s="11">
        <f t="shared" ref="J99" si="421">I99*$F99</f>
        <v>21250</v>
      </c>
      <c r="K99" s="10">
        <v>1062.5</v>
      </c>
      <c r="L99" s="11">
        <f t="shared" ref="L99:T100" si="422">K99*$F99</f>
        <v>21250</v>
      </c>
      <c r="M99" s="11">
        <v>1062.5</v>
      </c>
      <c r="N99" s="11">
        <v>21250</v>
      </c>
      <c r="O99" s="10">
        <v>880</v>
      </c>
      <c r="P99" s="11">
        <f t="shared" ref="P99" si="423">O99*$F99</f>
        <v>17600</v>
      </c>
      <c r="Q99" s="10">
        <v>880</v>
      </c>
      <c r="R99" s="11">
        <f t="shared" ref="R99" si="424">Q99*$F99</f>
        <v>17600</v>
      </c>
      <c r="S99" s="10">
        <v>880</v>
      </c>
      <c r="T99" s="11">
        <f t="shared" si="422"/>
        <v>17600</v>
      </c>
      <c r="U99" s="11">
        <v>880</v>
      </c>
      <c r="V99" s="11">
        <v>17600</v>
      </c>
      <c r="W99" s="10">
        <v>310</v>
      </c>
      <c r="X99" s="11">
        <f t="shared" ref="X99" si="425">W99*$F99</f>
        <v>6200</v>
      </c>
      <c r="Y99" s="10">
        <v>310</v>
      </c>
      <c r="Z99" s="11">
        <f t="shared" ref="Z99:AB99" si="426">Y99*$F99</f>
        <v>6200</v>
      </c>
      <c r="AA99" s="10">
        <v>310</v>
      </c>
      <c r="AB99" s="11">
        <f t="shared" si="426"/>
        <v>6200</v>
      </c>
      <c r="AC99" s="11">
        <v>310</v>
      </c>
      <c r="AD99" s="11">
        <v>6200</v>
      </c>
    </row>
    <row r="100" spans="2:30" s="8" customFormat="1" x14ac:dyDescent="0.2">
      <c r="B100" s="9">
        <v>85</v>
      </c>
      <c r="C100" s="9" t="s">
        <v>27</v>
      </c>
      <c r="D100" s="9" t="s">
        <v>170</v>
      </c>
      <c r="E100" s="9" t="s">
        <v>160</v>
      </c>
      <c r="F100" s="9">
        <v>65</v>
      </c>
      <c r="G100" s="10">
        <v>625</v>
      </c>
      <c r="H100" s="11">
        <f t="shared" ref="H100" si="427">G100*$F100</f>
        <v>40625</v>
      </c>
      <c r="I100" s="10">
        <v>625</v>
      </c>
      <c r="J100" s="11">
        <f t="shared" ref="J100" si="428">I100*$F100</f>
        <v>40625</v>
      </c>
      <c r="K100" s="10">
        <v>625</v>
      </c>
      <c r="L100" s="11">
        <f t="shared" si="422"/>
        <v>40625</v>
      </c>
      <c r="M100" s="11">
        <v>625</v>
      </c>
      <c r="N100" s="11">
        <v>40625</v>
      </c>
      <c r="O100" s="10">
        <v>553</v>
      </c>
      <c r="P100" s="11">
        <f t="shared" ref="P100" si="429">O100*$F100</f>
        <v>35945</v>
      </c>
      <c r="Q100" s="10">
        <v>553</v>
      </c>
      <c r="R100" s="11">
        <f t="shared" ref="R100" si="430">Q100*$F100</f>
        <v>35945</v>
      </c>
      <c r="S100" s="10">
        <v>553</v>
      </c>
      <c r="T100" s="11">
        <f t="shared" si="422"/>
        <v>35945</v>
      </c>
      <c r="U100" s="11">
        <v>553</v>
      </c>
      <c r="V100" s="11">
        <v>35945</v>
      </c>
      <c r="W100" s="10">
        <v>240</v>
      </c>
      <c r="X100" s="11">
        <f t="shared" ref="X100" si="431">W100*$F100</f>
        <v>15600</v>
      </c>
      <c r="Y100" s="10">
        <v>240</v>
      </c>
      <c r="Z100" s="11">
        <f t="shared" ref="Z100:AB100" si="432">Y100*$F100</f>
        <v>15600</v>
      </c>
      <c r="AA100" s="10">
        <v>240</v>
      </c>
      <c r="AB100" s="11">
        <f t="shared" si="432"/>
        <v>15600</v>
      </c>
      <c r="AC100" s="11">
        <v>240</v>
      </c>
      <c r="AD100" s="11">
        <v>15600</v>
      </c>
    </row>
    <row r="101" spans="2:30" x14ac:dyDescent="0.2">
      <c r="B101" s="6">
        <v>86</v>
      </c>
      <c r="C101" s="6" t="s">
        <v>27</v>
      </c>
      <c r="D101" s="6" t="s">
        <v>171</v>
      </c>
      <c r="E101" s="6" t="s">
        <v>27</v>
      </c>
      <c r="F101" s="6" t="s">
        <v>27</v>
      </c>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2:30" s="8" customFormat="1" x14ac:dyDescent="0.2">
      <c r="B102" s="9">
        <v>87</v>
      </c>
      <c r="C102" s="9" t="s">
        <v>27</v>
      </c>
      <c r="D102" s="9" t="s">
        <v>172</v>
      </c>
      <c r="E102" s="9" t="s">
        <v>160</v>
      </c>
      <c r="F102" s="9">
        <v>30</v>
      </c>
      <c r="G102" s="10">
        <v>500</v>
      </c>
      <c r="H102" s="11">
        <f t="shared" ref="H102" si="433">G102*$F102</f>
        <v>15000</v>
      </c>
      <c r="I102" s="10">
        <v>500</v>
      </c>
      <c r="J102" s="11">
        <f t="shared" ref="J102" si="434">I102*$F102</f>
        <v>15000</v>
      </c>
      <c r="K102" s="10">
        <v>500</v>
      </c>
      <c r="L102" s="11">
        <f t="shared" ref="L102:T120" si="435">K102*$F102</f>
        <v>15000</v>
      </c>
      <c r="M102" s="11">
        <v>500</v>
      </c>
      <c r="N102" s="11">
        <v>15000</v>
      </c>
      <c r="O102" s="10">
        <v>575</v>
      </c>
      <c r="P102" s="11">
        <f t="shared" ref="P102" si="436">O102*$F102</f>
        <v>17250</v>
      </c>
      <c r="Q102" s="10">
        <v>575</v>
      </c>
      <c r="R102" s="11">
        <f t="shared" ref="R102" si="437">Q102*$F102</f>
        <v>17250</v>
      </c>
      <c r="S102" s="10">
        <v>575</v>
      </c>
      <c r="T102" s="11">
        <f t="shared" si="435"/>
        <v>17250</v>
      </c>
      <c r="U102" s="11">
        <v>575</v>
      </c>
      <c r="V102" s="11">
        <v>17250</v>
      </c>
      <c r="W102" s="10">
        <v>290</v>
      </c>
      <c r="X102" s="11">
        <f t="shared" ref="X102" si="438">W102*$F102</f>
        <v>8700</v>
      </c>
      <c r="Y102" s="10">
        <v>290</v>
      </c>
      <c r="Z102" s="11">
        <f t="shared" ref="Z102:AB102" si="439">Y102*$F102</f>
        <v>8700</v>
      </c>
      <c r="AA102" s="10">
        <v>290</v>
      </c>
      <c r="AB102" s="11">
        <f t="shared" si="439"/>
        <v>8700</v>
      </c>
      <c r="AC102" s="11">
        <v>290</v>
      </c>
      <c r="AD102" s="11">
        <v>8700</v>
      </c>
    </row>
    <row r="103" spans="2:30" s="8" customFormat="1" x14ac:dyDescent="0.2">
      <c r="B103" s="9">
        <v>88</v>
      </c>
      <c r="C103" s="9" t="s">
        <v>27</v>
      </c>
      <c r="D103" s="9" t="s">
        <v>173</v>
      </c>
      <c r="E103" s="9" t="s">
        <v>160</v>
      </c>
      <c r="F103" s="9">
        <v>60</v>
      </c>
      <c r="G103" s="10">
        <v>300</v>
      </c>
      <c r="H103" s="11">
        <f t="shared" ref="H103" si="440">G103*$F103</f>
        <v>18000</v>
      </c>
      <c r="I103" s="10">
        <v>300</v>
      </c>
      <c r="J103" s="11">
        <f t="shared" ref="J103" si="441">I103*$F103</f>
        <v>18000</v>
      </c>
      <c r="K103" s="10">
        <v>300</v>
      </c>
      <c r="L103" s="11">
        <f t="shared" si="435"/>
        <v>18000</v>
      </c>
      <c r="M103" s="11">
        <v>300</v>
      </c>
      <c r="N103" s="11">
        <v>18000</v>
      </c>
      <c r="O103" s="10">
        <v>225</v>
      </c>
      <c r="P103" s="11">
        <f t="shared" ref="P103" si="442">O103*$F103</f>
        <v>13500</v>
      </c>
      <c r="Q103" s="10">
        <v>225</v>
      </c>
      <c r="R103" s="11">
        <f t="shared" ref="R103" si="443">Q103*$F103</f>
        <v>13500</v>
      </c>
      <c r="S103" s="10">
        <v>225</v>
      </c>
      <c r="T103" s="11">
        <f t="shared" si="435"/>
        <v>13500</v>
      </c>
      <c r="U103" s="11">
        <v>225</v>
      </c>
      <c r="V103" s="11">
        <v>13500</v>
      </c>
      <c r="W103" s="10">
        <v>160</v>
      </c>
      <c r="X103" s="11">
        <f t="shared" ref="X103" si="444">W103*$F103</f>
        <v>9600</v>
      </c>
      <c r="Y103" s="10">
        <v>160</v>
      </c>
      <c r="Z103" s="11">
        <f t="shared" ref="Z103:AB103" si="445">Y103*$F103</f>
        <v>9600</v>
      </c>
      <c r="AA103" s="10">
        <v>160</v>
      </c>
      <c r="AB103" s="11">
        <f t="shared" si="445"/>
        <v>9600</v>
      </c>
      <c r="AC103" s="11">
        <v>160</v>
      </c>
      <c r="AD103" s="11">
        <v>9600</v>
      </c>
    </row>
    <row r="104" spans="2:30" s="8" customFormat="1" x14ac:dyDescent="0.2">
      <c r="B104" s="9">
        <v>89</v>
      </c>
      <c r="C104" s="9" t="s">
        <v>27</v>
      </c>
      <c r="D104" s="9" t="s">
        <v>175</v>
      </c>
      <c r="E104" s="9" t="s">
        <v>160</v>
      </c>
      <c r="F104" s="9">
        <v>70</v>
      </c>
      <c r="G104" s="10">
        <v>275</v>
      </c>
      <c r="H104" s="11">
        <f t="shared" ref="H104" si="446">G104*$F104</f>
        <v>19250</v>
      </c>
      <c r="I104" s="10">
        <v>275</v>
      </c>
      <c r="J104" s="11">
        <f t="shared" ref="J104" si="447">I104*$F104</f>
        <v>19250</v>
      </c>
      <c r="K104" s="10">
        <v>275</v>
      </c>
      <c r="L104" s="11">
        <f t="shared" si="435"/>
        <v>19250</v>
      </c>
      <c r="M104" s="11">
        <v>275</v>
      </c>
      <c r="N104" s="11">
        <v>19250</v>
      </c>
      <c r="O104" s="10">
        <v>193</v>
      </c>
      <c r="P104" s="11">
        <f t="shared" ref="P104" si="448">O104*$F104</f>
        <v>13510</v>
      </c>
      <c r="Q104" s="10">
        <v>193</v>
      </c>
      <c r="R104" s="11">
        <f t="shared" ref="R104" si="449">Q104*$F104</f>
        <v>13510</v>
      </c>
      <c r="S104" s="10">
        <v>193</v>
      </c>
      <c r="T104" s="11">
        <f t="shared" si="435"/>
        <v>13510</v>
      </c>
      <c r="U104" s="11">
        <v>193</v>
      </c>
      <c r="V104" s="11">
        <v>13510</v>
      </c>
      <c r="W104" s="10">
        <v>400</v>
      </c>
      <c r="X104" s="11">
        <f t="shared" ref="X104" si="450">W104*$F104</f>
        <v>28000</v>
      </c>
      <c r="Y104" s="10">
        <v>400</v>
      </c>
      <c r="Z104" s="11">
        <f t="shared" ref="Z104:AB104" si="451">Y104*$F104</f>
        <v>28000</v>
      </c>
      <c r="AA104" s="10">
        <v>400</v>
      </c>
      <c r="AB104" s="11">
        <f t="shared" si="451"/>
        <v>28000</v>
      </c>
      <c r="AC104" s="11">
        <v>400</v>
      </c>
      <c r="AD104" s="11">
        <v>28000</v>
      </c>
    </row>
    <row r="105" spans="2:30" s="8" customFormat="1" x14ac:dyDescent="0.2">
      <c r="B105" s="9">
        <v>90</v>
      </c>
      <c r="C105" s="9" t="s">
        <v>27</v>
      </c>
      <c r="D105" s="9" t="s">
        <v>177</v>
      </c>
      <c r="E105" s="9" t="s">
        <v>160</v>
      </c>
      <c r="F105" s="9">
        <v>40</v>
      </c>
      <c r="G105" s="10">
        <v>137.5</v>
      </c>
      <c r="H105" s="11">
        <f t="shared" ref="H105" si="452">G105*$F105</f>
        <v>5500</v>
      </c>
      <c r="I105" s="10">
        <v>137.5</v>
      </c>
      <c r="J105" s="11">
        <f t="shared" ref="J105" si="453">I105*$F105</f>
        <v>5500</v>
      </c>
      <c r="K105" s="10">
        <v>137.5</v>
      </c>
      <c r="L105" s="11">
        <f t="shared" si="435"/>
        <v>5500</v>
      </c>
      <c r="M105" s="11">
        <v>137.5</v>
      </c>
      <c r="N105" s="11">
        <v>5500</v>
      </c>
      <c r="O105" s="10">
        <v>35</v>
      </c>
      <c r="P105" s="11">
        <f t="shared" ref="P105" si="454">O105*$F105</f>
        <v>1400</v>
      </c>
      <c r="Q105" s="10">
        <v>35</v>
      </c>
      <c r="R105" s="11">
        <f t="shared" ref="R105" si="455">Q105*$F105</f>
        <v>1400</v>
      </c>
      <c r="S105" s="10">
        <v>35</v>
      </c>
      <c r="T105" s="11">
        <f t="shared" si="435"/>
        <v>1400</v>
      </c>
      <c r="U105" s="11">
        <v>35</v>
      </c>
      <c r="V105" s="11">
        <v>1400</v>
      </c>
      <c r="W105" s="10">
        <v>150</v>
      </c>
      <c r="X105" s="11">
        <f t="shared" ref="X105" si="456">W105*$F105</f>
        <v>6000</v>
      </c>
      <c r="Y105" s="10">
        <v>150</v>
      </c>
      <c r="Z105" s="11">
        <f t="shared" ref="Z105:AB105" si="457">Y105*$F105</f>
        <v>6000</v>
      </c>
      <c r="AA105" s="10">
        <v>150</v>
      </c>
      <c r="AB105" s="11">
        <f t="shared" si="457"/>
        <v>6000</v>
      </c>
      <c r="AC105" s="11">
        <v>150</v>
      </c>
      <c r="AD105" s="11">
        <v>6000</v>
      </c>
    </row>
    <row r="106" spans="2:30" s="8" customFormat="1" x14ac:dyDescent="0.2">
      <c r="B106" s="9">
        <v>91</v>
      </c>
      <c r="C106" s="9" t="s">
        <v>27</v>
      </c>
      <c r="D106" s="9" t="s">
        <v>179</v>
      </c>
      <c r="E106" s="9" t="s">
        <v>160</v>
      </c>
      <c r="F106" s="9">
        <v>30</v>
      </c>
      <c r="G106" s="10">
        <v>150</v>
      </c>
      <c r="H106" s="11">
        <f t="shared" ref="H106" si="458">G106*$F106</f>
        <v>4500</v>
      </c>
      <c r="I106" s="10">
        <v>150</v>
      </c>
      <c r="J106" s="11">
        <f t="shared" ref="J106" si="459">I106*$F106</f>
        <v>4500</v>
      </c>
      <c r="K106" s="10">
        <v>150</v>
      </c>
      <c r="L106" s="11">
        <f t="shared" si="435"/>
        <v>4500</v>
      </c>
      <c r="M106" s="11">
        <v>150</v>
      </c>
      <c r="N106" s="11">
        <v>4500</v>
      </c>
      <c r="O106" s="10">
        <v>72</v>
      </c>
      <c r="P106" s="11">
        <f t="shared" ref="P106" si="460">O106*$F106</f>
        <v>2160</v>
      </c>
      <c r="Q106" s="10">
        <v>72</v>
      </c>
      <c r="R106" s="11">
        <f t="shared" ref="R106" si="461">Q106*$F106</f>
        <v>2160</v>
      </c>
      <c r="S106" s="10">
        <v>72</v>
      </c>
      <c r="T106" s="11">
        <f t="shared" si="435"/>
        <v>2160</v>
      </c>
      <c r="U106" s="11">
        <v>72</v>
      </c>
      <c r="V106" s="11">
        <v>2160</v>
      </c>
      <c r="W106" s="10">
        <v>78</v>
      </c>
      <c r="X106" s="11">
        <f t="shared" ref="X106" si="462">W106*$F106</f>
        <v>2340</v>
      </c>
      <c r="Y106" s="10">
        <v>78</v>
      </c>
      <c r="Z106" s="11">
        <f t="shared" ref="Z106:AB106" si="463">Y106*$F106</f>
        <v>2340</v>
      </c>
      <c r="AA106" s="10">
        <v>78</v>
      </c>
      <c r="AB106" s="11">
        <f t="shared" si="463"/>
        <v>2340</v>
      </c>
      <c r="AC106" s="11">
        <v>78</v>
      </c>
      <c r="AD106" s="11">
        <v>2340</v>
      </c>
    </row>
    <row r="107" spans="2:30" s="8" customFormat="1" x14ac:dyDescent="0.2">
      <c r="B107" s="9">
        <v>92</v>
      </c>
      <c r="C107" s="9" t="s">
        <v>27</v>
      </c>
      <c r="D107" s="9" t="s">
        <v>180</v>
      </c>
      <c r="E107" s="9" t="s">
        <v>160</v>
      </c>
      <c r="F107" s="9">
        <v>40</v>
      </c>
      <c r="G107" s="10">
        <v>600</v>
      </c>
      <c r="H107" s="11">
        <f t="shared" ref="H107" si="464">G107*$F107</f>
        <v>24000</v>
      </c>
      <c r="I107" s="10">
        <v>600</v>
      </c>
      <c r="J107" s="11">
        <f t="shared" ref="J107" si="465">I107*$F107</f>
        <v>24000</v>
      </c>
      <c r="K107" s="10">
        <v>600</v>
      </c>
      <c r="L107" s="11">
        <f t="shared" si="435"/>
        <v>24000</v>
      </c>
      <c r="M107" s="11">
        <v>600</v>
      </c>
      <c r="N107" s="11">
        <v>24000</v>
      </c>
      <c r="O107" s="10">
        <v>1162</v>
      </c>
      <c r="P107" s="11">
        <f t="shared" ref="P107" si="466">O107*$F107</f>
        <v>46480</v>
      </c>
      <c r="Q107" s="10">
        <v>1162</v>
      </c>
      <c r="R107" s="11">
        <f t="shared" ref="R107" si="467">Q107*$F107</f>
        <v>46480</v>
      </c>
      <c r="S107" s="10">
        <v>1162</v>
      </c>
      <c r="T107" s="11">
        <f t="shared" si="435"/>
        <v>46480</v>
      </c>
      <c r="U107" s="11">
        <v>1162</v>
      </c>
      <c r="V107" s="11">
        <v>46480</v>
      </c>
      <c r="W107" s="10">
        <v>1050</v>
      </c>
      <c r="X107" s="11">
        <f t="shared" ref="X107" si="468">W107*$F107</f>
        <v>42000</v>
      </c>
      <c r="Y107" s="10">
        <v>1050</v>
      </c>
      <c r="Z107" s="11">
        <f t="shared" ref="Z107:AB107" si="469">Y107*$F107</f>
        <v>42000</v>
      </c>
      <c r="AA107" s="10">
        <v>1050</v>
      </c>
      <c r="AB107" s="11">
        <f t="shared" si="469"/>
        <v>42000</v>
      </c>
      <c r="AC107" s="11">
        <v>1050</v>
      </c>
      <c r="AD107" s="11">
        <v>42000</v>
      </c>
    </row>
    <row r="108" spans="2:30" s="8" customFormat="1" x14ac:dyDescent="0.2">
      <c r="B108" s="9">
        <v>93</v>
      </c>
      <c r="C108" s="9" t="s">
        <v>27</v>
      </c>
      <c r="D108" s="9" t="s">
        <v>181</v>
      </c>
      <c r="E108" s="9" t="s">
        <v>182</v>
      </c>
      <c r="F108" s="9">
        <v>8</v>
      </c>
      <c r="G108" s="10">
        <v>2750</v>
      </c>
      <c r="H108" s="11">
        <f t="shared" ref="H108" si="470">G108*$F108</f>
        <v>22000</v>
      </c>
      <c r="I108" s="10">
        <v>2750</v>
      </c>
      <c r="J108" s="11">
        <f t="shared" ref="J108" si="471">I108*$F108</f>
        <v>22000</v>
      </c>
      <c r="K108" s="10">
        <v>2750</v>
      </c>
      <c r="L108" s="11">
        <f t="shared" si="435"/>
        <v>22000</v>
      </c>
      <c r="M108" s="11">
        <v>2750</v>
      </c>
      <c r="N108" s="11">
        <v>22000</v>
      </c>
      <c r="O108" s="10">
        <v>3924</v>
      </c>
      <c r="P108" s="11">
        <f t="shared" ref="P108" si="472">O108*$F108</f>
        <v>31392</v>
      </c>
      <c r="Q108" s="10">
        <v>3924</v>
      </c>
      <c r="R108" s="11">
        <f t="shared" ref="R108" si="473">Q108*$F108</f>
        <v>31392</v>
      </c>
      <c r="S108" s="10">
        <v>3924</v>
      </c>
      <c r="T108" s="11">
        <f t="shared" si="435"/>
        <v>31392</v>
      </c>
      <c r="U108" s="11">
        <v>3924</v>
      </c>
      <c r="V108" s="11">
        <v>31392</v>
      </c>
      <c r="W108" s="10">
        <v>1500</v>
      </c>
      <c r="X108" s="11">
        <f t="shared" ref="X108" si="474">W108*$F108</f>
        <v>12000</v>
      </c>
      <c r="Y108" s="10">
        <v>1500</v>
      </c>
      <c r="Z108" s="11">
        <f t="shared" ref="Z108:AB108" si="475">Y108*$F108</f>
        <v>12000</v>
      </c>
      <c r="AA108" s="10">
        <v>1500</v>
      </c>
      <c r="AB108" s="11">
        <f t="shared" si="475"/>
        <v>12000</v>
      </c>
      <c r="AC108" s="11">
        <v>1500</v>
      </c>
      <c r="AD108" s="11">
        <v>12000</v>
      </c>
    </row>
    <row r="109" spans="2:30" s="8" customFormat="1" x14ac:dyDescent="0.2">
      <c r="B109" s="9">
        <v>94</v>
      </c>
      <c r="C109" s="9" t="s">
        <v>27</v>
      </c>
      <c r="D109" s="9" t="s">
        <v>183</v>
      </c>
      <c r="E109" s="9" t="s">
        <v>182</v>
      </c>
      <c r="F109" s="9">
        <v>16</v>
      </c>
      <c r="G109" s="10">
        <v>1500</v>
      </c>
      <c r="H109" s="11">
        <f t="shared" ref="H109" si="476">G109*$F109</f>
        <v>24000</v>
      </c>
      <c r="I109" s="10">
        <v>1500</v>
      </c>
      <c r="J109" s="11">
        <f t="shared" ref="J109" si="477">I109*$F109</f>
        <v>24000</v>
      </c>
      <c r="K109" s="10">
        <v>1500</v>
      </c>
      <c r="L109" s="11">
        <f t="shared" si="435"/>
        <v>24000</v>
      </c>
      <c r="M109" s="11">
        <v>1500</v>
      </c>
      <c r="N109" s="11">
        <v>24000</v>
      </c>
      <c r="O109" s="10">
        <v>1645</v>
      </c>
      <c r="P109" s="11">
        <f t="shared" ref="P109" si="478">O109*$F109</f>
        <v>26320</v>
      </c>
      <c r="Q109" s="10">
        <v>1645</v>
      </c>
      <c r="R109" s="11">
        <f t="shared" ref="R109" si="479">Q109*$F109</f>
        <v>26320</v>
      </c>
      <c r="S109" s="10">
        <v>1645</v>
      </c>
      <c r="T109" s="11">
        <f t="shared" si="435"/>
        <v>26320</v>
      </c>
      <c r="U109" s="11">
        <v>1645</v>
      </c>
      <c r="V109" s="11">
        <v>26320</v>
      </c>
      <c r="W109" s="10">
        <v>950</v>
      </c>
      <c r="X109" s="11">
        <f t="shared" ref="X109" si="480">W109*$F109</f>
        <v>15200</v>
      </c>
      <c r="Y109" s="10">
        <v>950</v>
      </c>
      <c r="Z109" s="11">
        <f t="shared" ref="Z109:AB109" si="481">Y109*$F109</f>
        <v>15200</v>
      </c>
      <c r="AA109" s="10">
        <v>950</v>
      </c>
      <c r="AB109" s="11">
        <f t="shared" si="481"/>
        <v>15200</v>
      </c>
      <c r="AC109" s="11">
        <v>950</v>
      </c>
      <c r="AD109" s="11">
        <v>15200</v>
      </c>
    </row>
    <row r="110" spans="2:30" s="8" customFormat="1" x14ac:dyDescent="0.2">
      <c r="B110" s="9">
        <v>95</v>
      </c>
      <c r="C110" s="9" t="s">
        <v>27</v>
      </c>
      <c r="D110" s="9" t="s">
        <v>184</v>
      </c>
      <c r="E110" s="9" t="s">
        <v>182</v>
      </c>
      <c r="F110" s="9">
        <v>1</v>
      </c>
      <c r="G110" s="10">
        <v>2750</v>
      </c>
      <c r="H110" s="11">
        <f t="shared" ref="H110" si="482">G110*$F110</f>
        <v>2750</v>
      </c>
      <c r="I110" s="10">
        <v>2750</v>
      </c>
      <c r="J110" s="11">
        <f t="shared" ref="J110" si="483">I110*$F110</f>
        <v>2750</v>
      </c>
      <c r="K110" s="10">
        <v>2750</v>
      </c>
      <c r="L110" s="11">
        <f t="shared" si="435"/>
        <v>2750</v>
      </c>
      <c r="M110" s="11">
        <v>2750</v>
      </c>
      <c r="N110" s="11">
        <v>2750</v>
      </c>
      <c r="O110" s="10">
        <v>3924</v>
      </c>
      <c r="P110" s="11">
        <f t="shared" ref="P110" si="484">O110*$F110</f>
        <v>3924</v>
      </c>
      <c r="Q110" s="10">
        <v>3924</v>
      </c>
      <c r="R110" s="11">
        <f t="shared" ref="R110" si="485">Q110*$F110</f>
        <v>3924</v>
      </c>
      <c r="S110" s="10">
        <v>3924</v>
      </c>
      <c r="T110" s="11">
        <f t="shared" si="435"/>
        <v>3924</v>
      </c>
      <c r="U110" s="11">
        <v>3924</v>
      </c>
      <c r="V110" s="11">
        <v>3924</v>
      </c>
      <c r="W110" s="10">
        <v>1500</v>
      </c>
      <c r="X110" s="11">
        <f t="shared" ref="X110" si="486">W110*$F110</f>
        <v>1500</v>
      </c>
      <c r="Y110" s="10">
        <v>1500</v>
      </c>
      <c r="Z110" s="11">
        <f t="shared" ref="Z110:AB110" si="487">Y110*$F110</f>
        <v>1500</v>
      </c>
      <c r="AA110" s="10">
        <v>1500</v>
      </c>
      <c r="AB110" s="11">
        <f t="shared" si="487"/>
        <v>1500</v>
      </c>
      <c r="AC110" s="11">
        <v>1500</v>
      </c>
      <c r="AD110" s="11">
        <v>1500</v>
      </c>
    </row>
    <row r="111" spans="2:30" s="8" customFormat="1" x14ac:dyDescent="0.2">
      <c r="B111" s="9">
        <v>96</v>
      </c>
      <c r="C111" s="9" t="s">
        <v>27</v>
      </c>
      <c r="D111" s="9" t="s">
        <v>185</v>
      </c>
      <c r="E111" s="9" t="s">
        <v>182</v>
      </c>
      <c r="F111" s="9">
        <v>4</v>
      </c>
      <c r="G111" s="10">
        <v>1500</v>
      </c>
      <c r="H111" s="11">
        <f t="shared" ref="H111" si="488">G111*$F111</f>
        <v>6000</v>
      </c>
      <c r="I111" s="10">
        <v>1500</v>
      </c>
      <c r="J111" s="11">
        <f t="shared" ref="J111" si="489">I111*$F111</f>
        <v>6000</v>
      </c>
      <c r="K111" s="10">
        <v>1500</v>
      </c>
      <c r="L111" s="11">
        <f t="shared" si="435"/>
        <v>6000</v>
      </c>
      <c r="M111" s="11">
        <v>1500</v>
      </c>
      <c r="N111" s="11">
        <v>6000</v>
      </c>
      <c r="O111" s="10">
        <v>1645</v>
      </c>
      <c r="P111" s="11">
        <f t="shared" ref="P111" si="490">O111*$F111</f>
        <v>6580</v>
      </c>
      <c r="Q111" s="10">
        <v>1645</v>
      </c>
      <c r="R111" s="11">
        <f t="shared" ref="R111" si="491">Q111*$F111</f>
        <v>6580</v>
      </c>
      <c r="S111" s="10">
        <v>1645</v>
      </c>
      <c r="T111" s="11">
        <f t="shared" si="435"/>
        <v>6580</v>
      </c>
      <c r="U111" s="11">
        <v>1645</v>
      </c>
      <c r="V111" s="11">
        <v>6580</v>
      </c>
      <c r="W111" s="10">
        <v>950</v>
      </c>
      <c r="X111" s="11">
        <f t="shared" ref="X111" si="492">W111*$F111</f>
        <v>3800</v>
      </c>
      <c r="Y111" s="10">
        <v>950</v>
      </c>
      <c r="Z111" s="11">
        <f t="shared" ref="Z111:AB111" si="493">Y111*$F111</f>
        <v>3800</v>
      </c>
      <c r="AA111" s="10">
        <v>950</v>
      </c>
      <c r="AB111" s="11">
        <f t="shared" si="493"/>
        <v>3800</v>
      </c>
      <c r="AC111" s="11">
        <v>950</v>
      </c>
      <c r="AD111" s="11">
        <v>3800</v>
      </c>
    </row>
    <row r="112" spans="2:30" s="8" customFormat="1" x14ac:dyDescent="0.2">
      <c r="B112" s="9">
        <v>97</v>
      </c>
      <c r="C112" s="9" t="s">
        <v>27</v>
      </c>
      <c r="D112" s="9" t="s">
        <v>186</v>
      </c>
      <c r="E112" s="9" t="s">
        <v>187</v>
      </c>
      <c r="F112" s="9">
        <v>2</v>
      </c>
      <c r="G112" s="10">
        <v>3625</v>
      </c>
      <c r="H112" s="11">
        <f t="shared" ref="H112" si="494">G112*$F112</f>
        <v>7250</v>
      </c>
      <c r="I112" s="10">
        <v>3625</v>
      </c>
      <c r="J112" s="11">
        <f t="shared" ref="J112" si="495">I112*$F112</f>
        <v>7250</v>
      </c>
      <c r="K112" s="10">
        <v>3625</v>
      </c>
      <c r="L112" s="11">
        <f t="shared" si="435"/>
        <v>7250</v>
      </c>
      <c r="M112" s="11">
        <v>3625</v>
      </c>
      <c r="N112" s="11">
        <v>7250</v>
      </c>
      <c r="O112" s="10">
        <v>4500</v>
      </c>
      <c r="P112" s="11">
        <f t="shared" ref="P112" si="496">O112*$F112</f>
        <v>9000</v>
      </c>
      <c r="Q112" s="10">
        <v>4500</v>
      </c>
      <c r="R112" s="11">
        <f t="shared" ref="R112" si="497">Q112*$F112</f>
        <v>9000</v>
      </c>
      <c r="S112" s="10">
        <v>4500</v>
      </c>
      <c r="T112" s="11">
        <f t="shared" si="435"/>
        <v>9000</v>
      </c>
      <c r="U112" s="11">
        <v>4500</v>
      </c>
      <c r="V112" s="11">
        <v>9000</v>
      </c>
      <c r="W112" s="10">
        <v>1500</v>
      </c>
      <c r="X112" s="11">
        <f t="shared" ref="X112" si="498">W112*$F112</f>
        <v>3000</v>
      </c>
      <c r="Y112" s="10">
        <v>1500</v>
      </c>
      <c r="Z112" s="11">
        <f t="shared" ref="Z112:AB112" si="499">Y112*$F112</f>
        <v>3000</v>
      </c>
      <c r="AA112" s="10">
        <v>1500</v>
      </c>
      <c r="AB112" s="11">
        <f t="shared" si="499"/>
        <v>3000</v>
      </c>
      <c r="AC112" s="11">
        <v>1500</v>
      </c>
      <c r="AD112" s="11">
        <v>3000</v>
      </c>
    </row>
    <row r="113" spans="2:30" s="8" customFormat="1" x14ac:dyDescent="0.2">
      <c r="B113" s="9">
        <v>98</v>
      </c>
      <c r="C113" s="9" t="s">
        <v>27</v>
      </c>
      <c r="D113" s="9" t="s">
        <v>188</v>
      </c>
      <c r="E113" s="9" t="s">
        <v>187</v>
      </c>
      <c r="F113" s="9">
        <v>3</v>
      </c>
      <c r="G113" s="10">
        <v>1625</v>
      </c>
      <c r="H113" s="11">
        <f t="shared" ref="H113" si="500">G113*$F113</f>
        <v>4875</v>
      </c>
      <c r="I113" s="10">
        <v>1625</v>
      </c>
      <c r="J113" s="11">
        <f t="shared" ref="J113" si="501">I113*$F113</f>
        <v>4875</v>
      </c>
      <c r="K113" s="10">
        <v>1625</v>
      </c>
      <c r="L113" s="11">
        <f t="shared" si="435"/>
        <v>4875</v>
      </c>
      <c r="M113" s="11">
        <v>1625</v>
      </c>
      <c r="N113" s="11">
        <v>4875</v>
      </c>
      <c r="O113" s="10">
        <v>3800</v>
      </c>
      <c r="P113" s="11">
        <f t="shared" ref="P113" si="502">O113*$F113</f>
        <v>11400</v>
      </c>
      <c r="Q113" s="10">
        <v>3800</v>
      </c>
      <c r="R113" s="11">
        <f t="shared" ref="R113" si="503">Q113*$F113</f>
        <v>11400</v>
      </c>
      <c r="S113" s="10">
        <v>3800</v>
      </c>
      <c r="T113" s="11">
        <f t="shared" si="435"/>
        <v>11400</v>
      </c>
      <c r="U113" s="11">
        <v>3800</v>
      </c>
      <c r="V113" s="11">
        <v>11400</v>
      </c>
      <c r="W113" s="10">
        <v>950</v>
      </c>
      <c r="X113" s="11">
        <f t="shared" ref="X113" si="504">W113*$F113</f>
        <v>2850</v>
      </c>
      <c r="Y113" s="10">
        <v>950</v>
      </c>
      <c r="Z113" s="11">
        <f t="shared" ref="Z113:AB113" si="505">Y113*$F113</f>
        <v>2850</v>
      </c>
      <c r="AA113" s="10">
        <v>950</v>
      </c>
      <c r="AB113" s="11">
        <f t="shared" si="505"/>
        <v>2850</v>
      </c>
      <c r="AC113" s="11">
        <v>950</v>
      </c>
      <c r="AD113" s="11">
        <v>2850</v>
      </c>
    </row>
    <row r="114" spans="2:30" s="8" customFormat="1" x14ac:dyDescent="0.2">
      <c r="B114" s="9">
        <v>99</v>
      </c>
      <c r="C114" s="9" t="s">
        <v>27</v>
      </c>
      <c r="D114" s="9" t="s">
        <v>189</v>
      </c>
      <c r="E114" s="9" t="s">
        <v>187</v>
      </c>
      <c r="F114" s="9">
        <v>5</v>
      </c>
      <c r="G114" s="10">
        <v>4000</v>
      </c>
      <c r="H114" s="11">
        <f t="shared" ref="H114" si="506">G114*$F114</f>
        <v>20000</v>
      </c>
      <c r="I114" s="10">
        <v>4000</v>
      </c>
      <c r="J114" s="11">
        <f t="shared" ref="J114" si="507">I114*$F114</f>
        <v>20000</v>
      </c>
      <c r="K114" s="10">
        <v>4000</v>
      </c>
      <c r="L114" s="11">
        <f t="shared" si="435"/>
        <v>20000</v>
      </c>
      <c r="M114" s="11">
        <v>4000</v>
      </c>
      <c r="N114" s="11">
        <v>20000</v>
      </c>
      <c r="O114" s="10">
        <v>4500</v>
      </c>
      <c r="P114" s="11">
        <f t="shared" ref="P114" si="508">O114*$F114</f>
        <v>22500</v>
      </c>
      <c r="Q114" s="10">
        <v>4500</v>
      </c>
      <c r="R114" s="11">
        <f t="shared" ref="R114" si="509">Q114*$F114</f>
        <v>22500</v>
      </c>
      <c r="S114" s="10">
        <v>4500</v>
      </c>
      <c r="T114" s="11">
        <f t="shared" si="435"/>
        <v>22500</v>
      </c>
      <c r="U114" s="11">
        <v>4500</v>
      </c>
      <c r="V114" s="11">
        <v>22500</v>
      </c>
      <c r="W114" s="10">
        <v>1500</v>
      </c>
      <c r="X114" s="11">
        <f t="shared" ref="X114" si="510">W114*$F114</f>
        <v>7500</v>
      </c>
      <c r="Y114" s="10">
        <v>1500</v>
      </c>
      <c r="Z114" s="11">
        <f t="shared" ref="Z114:AB114" si="511">Y114*$F114</f>
        <v>7500</v>
      </c>
      <c r="AA114" s="10">
        <v>1500</v>
      </c>
      <c r="AB114" s="11">
        <f t="shared" si="511"/>
        <v>7500</v>
      </c>
      <c r="AC114" s="11">
        <v>1500</v>
      </c>
      <c r="AD114" s="11">
        <v>7500</v>
      </c>
    </row>
    <row r="115" spans="2:30" s="8" customFormat="1" x14ac:dyDescent="0.2">
      <c r="B115" s="9">
        <v>100</v>
      </c>
      <c r="C115" s="9" t="s">
        <v>27</v>
      </c>
      <c r="D115" s="9" t="s">
        <v>190</v>
      </c>
      <c r="E115" s="9" t="s">
        <v>187</v>
      </c>
      <c r="F115" s="9">
        <v>6</v>
      </c>
      <c r="G115" s="10">
        <v>4000</v>
      </c>
      <c r="H115" s="11">
        <f t="shared" ref="H115" si="512">G115*$F115</f>
        <v>24000</v>
      </c>
      <c r="I115" s="10">
        <v>4000</v>
      </c>
      <c r="J115" s="11">
        <f t="shared" ref="J115" si="513">I115*$F115</f>
        <v>24000</v>
      </c>
      <c r="K115" s="10">
        <v>4000</v>
      </c>
      <c r="L115" s="11">
        <f t="shared" si="435"/>
        <v>24000</v>
      </c>
      <c r="M115" s="11">
        <v>4000</v>
      </c>
      <c r="N115" s="11">
        <v>24000</v>
      </c>
      <c r="O115" s="10">
        <v>5400</v>
      </c>
      <c r="P115" s="11">
        <f t="shared" ref="P115" si="514">O115*$F115</f>
        <v>32400</v>
      </c>
      <c r="Q115" s="10">
        <v>5400</v>
      </c>
      <c r="R115" s="11">
        <f t="shared" ref="R115" si="515">Q115*$F115</f>
        <v>32400</v>
      </c>
      <c r="S115" s="10">
        <v>5400</v>
      </c>
      <c r="T115" s="11">
        <f t="shared" si="435"/>
        <v>32400</v>
      </c>
      <c r="U115" s="11">
        <v>5400</v>
      </c>
      <c r="V115" s="11">
        <v>32400</v>
      </c>
      <c r="W115" s="10">
        <v>2200</v>
      </c>
      <c r="X115" s="11">
        <f t="shared" ref="X115" si="516">W115*$F115</f>
        <v>13200</v>
      </c>
      <c r="Y115" s="10">
        <v>2200</v>
      </c>
      <c r="Z115" s="11">
        <f t="shared" ref="Z115:AB115" si="517">Y115*$F115</f>
        <v>13200</v>
      </c>
      <c r="AA115" s="10">
        <v>2200</v>
      </c>
      <c r="AB115" s="11">
        <f t="shared" si="517"/>
        <v>13200</v>
      </c>
      <c r="AC115" s="11">
        <v>2200</v>
      </c>
      <c r="AD115" s="11">
        <v>13200</v>
      </c>
    </row>
    <row r="116" spans="2:30" s="8" customFormat="1" x14ac:dyDescent="0.2">
      <c r="B116" s="9">
        <v>101</v>
      </c>
      <c r="C116" s="9" t="s">
        <v>27</v>
      </c>
      <c r="D116" s="9" t="s">
        <v>191</v>
      </c>
      <c r="E116" s="9" t="s">
        <v>187</v>
      </c>
      <c r="F116" s="9">
        <v>3</v>
      </c>
      <c r="G116" s="10">
        <v>4625</v>
      </c>
      <c r="H116" s="11">
        <f t="shared" ref="H116" si="518">G116*$F116</f>
        <v>13875</v>
      </c>
      <c r="I116" s="10">
        <v>4625</v>
      </c>
      <c r="J116" s="11">
        <f t="shared" ref="J116" si="519">I116*$F116</f>
        <v>13875</v>
      </c>
      <c r="K116" s="10">
        <v>4625</v>
      </c>
      <c r="L116" s="11">
        <f t="shared" si="435"/>
        <v>13875</v>
      </c>
      <c r="M116" s="11">
        <v>4625</v>
      </c>
      <c r="N116" s="11">
        <v>13875</v>
      </c>
      <c r="O116" s="10">
        <v>6400</v>
      </c>
      <c r="P116" s="11">
        <f t="shared" ref="P116" si="520">O116*$F116</f>
        <v>19200</v>
      </c>
      <c r="Q116" s="10">
        <v>6400</v>
      </c>
      <c r="R116" s="11">
        <f t="shared" ref="R116" si="521">Q116*$F116</f>
        <v>19200</v>
      </c>
      <c r="S116" s="10">
        <v>6400</v>
      </c>
      <c r="T116" s="11">
        <f t="shared" si="435"/>
        <v>19200</v>
      </c>
      <c r="U116" s="11">
        <v>6400</v>
      </c>
      <c r="V116" s="11">
        <v>19200</v>
      </c>
      <c r="W116" s="10">
        <v>2500</v>
      </c>
      <c r="X116" s="11">
        <f t="shared" ref="X116" si="522">W116*$F116</f>
        <v>7500</v>
      </c>
      <c r="Y116" s="10">
        <v>2500</v>
      </c>
      <c r="Z116" s="11">
        <f t="shared" ref="Z116:AB116" si="523">Y116*$F116</f>
        <v>7500</v>
      </c>
      <c r="AA116" s="10">
        <v>2500</v>
      </c>
      <c r="AB116" s="11">
        <f t="shared" si="523"/>
        <v>7500</v>
      </c>
      <c r="AC116" s="11">
        <v>2500</v>
      </c>
      <c r="AD116" s="11">
        <v>7500</v>
      </c>
    </row>
    <row r="117" spans="2:30" s="8" customFormat="1" x14ac:dyDescent="0.2">
      <c r="B117" s="9">
        <v>102</v>
      </c>
      <c r="C117" s="9" t="s">
        <v>27</v>
      </c>
      <c r="D117" s="9" t="s">
        <v>192</v>
      </c>
      <c r="E117" s="9" t="s">
        <v>187</v>
      </c>
      <c r="F117" s="9">
        <v>1</v>
      </c>
      <c r="G117" s="10">
        <v>4500</v>
      </c>
      <c r="H117" s="11">
        <f t="shared" ref="H117" si="524">G117*$F117</f>
        <v>4500</v>
      </c>
      <c r="I117" s="10">
        <v>4500</v>
      </c>
      <c r="J117" s="11">
        <f t="shared" ref="J117" si="525">I117*$F117</f>
        <v>4500</v>
      </c>
      <c r="K117" s="10">
        <v>4500</v>
      </c>
      <c r="L117" s="11">
        <f t="shared" si="435"/>
        <v>4500</v>
      </c>
      <c r="M117" s="11">
        <v>4500</v>
      </c>
      <c r="N117" s="11">
        <v>4500</v>
      </c>
      <c r="O117" s="10">
        <v>6400</v>
      </c>
      <c r="P117" s="11">
        <f t="shared" ref="P117" si="526">O117*$F117</f>
        <v>6400</v>
      </c>
      <c r="Q117" s="10">
        <v>6400</v>
      </c>
      <c r="R117" s="11">
        <f t="shared" ref="R117" si="527">Q117*$F117</f>
        <v>6400</v>
      </c>
      <c r="S117" s="10">
        <v>6400</v>
      </c>
      <c r="T117" s="11">
        <f t="shared" si="435"/>
        <v>6400</v>
      </c>
      <c r="U117" s="11">
        <v>6400</v>
      </c>
      <c r="V117" s="11">
        <v>6400</v>
      </c>
      <c r="W117" s="10">
        <v>2500</v>
      </c>
      <c r="X117" s="11">
        <f t="shared" ref="X117" si="528">W117*$F117</f>
        <v>2500</v>
      </c>
      <c r="Y117" s="10">
        <v>2500</v>
      </c>
      <c r="Z117" s="11">
        <f t="shared" ref="Z117:AB117" si="529">Y117*$F117</f>
        <v>2500</v>
      </c>
      <c r="AA117" s="10">
        <v>2500</v>
      </c>
      <c r="AB117" s="11">
        <f t="shared" si="529"/>
        <v>2500</v>
      </c>
      <c r="AC117" s="11">
        <v>2500</v>
      </c>
      <c r="AD117" s="11">
        <v>2500</v>
      </c>
    </row>
    <row r="118" spans="2:30" s="8" customFormat="1" x14ac:dyDescent="0.2">
      <c r="B118" s="9">
        <v>103</v>
      </c>
      <c r="C118" s="9" t="s">
        <v>27</v>
      </c>
      <c r="D118" s="9" t="s">
        <v>193</v>
      </c>
      <c r="E118" s="9" t="s">
        <v>134</v>
      </c>
      <c r="F118" s="9">
        <v>4</v>
      </c>
      <c r="G118" s="10">
        <v>2875</v>
      </c>
      <c r="H118" s="11">
        <f t="shared" ref="H118" si="530">G118*$F118</f>
        <v>11500</v>
      </c>
      <c r="I118" s="10">
        <v>2875</v>
      </c>
      <c r="J118" s="11">
        <f t="shared" ref="J118" si="531">I118*$F118</f>
        <v>11500</v>
      </c>
      <c r="K118" s="10">
        <v>2875</v>
      </c>
      <c r="L118" s="11">
        <f t="shared" si="435"/>
        <v>11500</v>
      </c>
      <c r="M118" s="11">
        <v>2875</v>
      </c>
      <c r="N118" s="11">
        <v>11500</v>
      </c>
      <c r="O118" s="10">
        <v>1200</v>
      </c>
      <c r="P118" s="11">
        <f t="shared" ref="P118" si="532">O118*$F118</f>
        <v>4800</v>
      </c>
      <c r="Q118" s="10">
        <v>1200</v>
      </c>
      <c r="R118" s="11">
        <f t="shared" ref="R118" si="533">Q118*$F118</f>
        <v>4800</v>
      </c>
      <c r="S118" s="10">
        <v>1200</v>
      </c>
      <c r="T118" s="11">
        <f t="shared" si="435"/>
        <v>4800</v>
      </c>
      <c r="U118" s="11">
        <v>1200</v>
      </c>
      <c r="V118" s="11">
        <v>4800</v>
      </c>
      <c r="W118" s="10">
        <v>5000</v>
      </c>
      <c r="X118" s="11">
        <f t="shared" ref="X118" si="534">W118*$F118</f>
        <v>20000</v>
      </c>
      <c r="Y118" s="10">
        <v>5000</v>
      </c>
      <c r="Z118" s="11">
        <f t="shared" ref="Z118:AB118" si="535">Y118*$F118</f>
        <v>20000</v>
      </c>
      <c r="AA118" s="10">
        <v>5000</v>
      </c>
      <c r="AB118" s="11">
        <f t="shared" si="535"/>
        <v>20000</v>
      </c>
      <c r="AC118" s="11">
        <v>5000</v>
      </c>
      <c r="AD118" s="11">
        <v>20000</v>
      </c>
    </row>
    <row r="119" spans="2:30" s="8" customFormat="1" x14ac:dyDescent="0.2">
      <c r="B119" s="9">
        <v>104</v>
      </c>
      <c r="C119" s="9" t="s">
        <v>27</v>
      </c>
      <c r="D119" s="9" t="s">
        <v>195</v>
      </c>
      <c r="E119" s="9" t="s">
        <v>134</v>
      </c>
      <c r="F119" s="9">
        <v>1</v>
      </c>
      <c r="G119" s="10">
        <v>3250</v>
      </c>
      <c r="H119" s="11">
        <f t="shared" ref="H119" si="536">G119*$F119</f>
        <v>3250</v>
      </c>
      <c r="I119" s="10">
        <v>3250</v>
      </c>
      <c r="J119" s="11">
        <f t="shared" ref="J119" si="537">I119*$F119</f>
        <v>3250</v>
      </c>
      <c r="K119" s="10">
        <v>3250</v>
      </c>
      <c r="L119" s="11">
        <f t="shared" si="435"/>
        <v>3250</v>
      </c>
      <c r="M119" s="11">
        <v>3250</v>
      </c>
      <c r="N119" s="11">
        <v>3250</v>
      </c>
      <c r="O119" s="10">
        <v>1450</v>
      </c>
      <c r="P119" s="11">
        <f t="shared" ref="P119" si="538">O119*$F119</f>
        <v>1450</v>
      </c>
      <c r="Q119" s="10">
        <v>1450</v>
      </c>
      <c r="R119" s="11">
        <f t="shared" ref="R119" si="539">Q119*$F119</f>
        <v>1450</v>
      </c>
      <c r="S119" s="10">
        <v>1450</v>
      </c>
      <c r="T119" s="11">
        <f t="shared" si="435"/>
        <v>1450</v>
      </c>
      <c r="U119" s="11">
        <v>1450</v>
      </c>
      <c r="V119" s="11">
        <v>1450</v>
      </c>
      <c r="W119" s="10">
        <v>6000</v>
      </c>
      <c r="X119" s="11">
        <f t="shared" ref="X119" si="540">W119*$F119</f>
        <v>6000</v>
      </c>
      <c r="Y119" s="10">
        <v>6000</v>
      </c>
      <c r="Z119" s="11">
        <f t="shared" ref="Z119:AB119" si="541">Y119*$F119</f>
        <v>6000</v>
      </c>
      <c r="AA119" s="10">
        <v>6000</v>
      </c>
      <c r="AB119" s="11">
        <f t="shared" si="541"/>
        <v>6000</v>
      </c>
      <c r="AC119" s="11">
        <v>6000</v>
      </c>
      <c r="AD119" s="11">
        <v>6000</v>
      </c>
    </row>
    <row r="120" spans="2:30" s="8" customFormat="1" x14ac:dyDescent="0.2">
      <c r="B120" s="9">
        <v>105</v>
      </c>
      <c r="C120" s="9" t="s">
        <v>27</v>
      </c>
      <c r="D120" s="9" t="s">
        <v>197</v>
      </c>
      <c r="E120" s="9" t="s">
        <v>198</v>
      </c>
      <c r="F120" s="9">
        <v>2</v>
      </c>
      <c r="G120" s="10">
        <v>8500</v>
      </c>
      <c r="H120" s="11">
        <f t="shared" ref="H120" si="542">G120*$F120</f>
        <v>17000</v>
      </c>
      <c r="I120" s="10">
        <v>8500</v>
      </c>
      <c r="J120" s="11">
        <f t="shared" ref="J120" si="543">I120*$F120</f>
        <v>17000</v>
      </c>
      <c r="K120" s="10">
        <v>8500</v>
      </c>
      <c r="L120" s="11">
        <f t="shared" si="435"/>
        <v>17000</v>
      </c>
      <c r="M120" s="11">
        <v>8500</v>
      </c>
      <c r="N120" s="11">
        <v>17000</v>
      </c>
      <c r="O120" s="10">
        <v>750</v>
      </c>
      <c r="P120" s="11">
        <f t="shared" ref="P120" si="544">O120*$F120</f>
        <v>1500</v>
      </c>
      <c r="Q120" s="10">
        <v>750</v>
      </c>
      <c r="R120" s="11">
        <f t="shared" ref="R120" si="545">Q120*$F120</f>
        <v>1500</v>
      </c>
      <c r="S120" s="10">
        <v>750</v>
      </c>
      <c r="T120" s="11">
        <f t="shared" si="435"/>
        <v>1500</v>
      </c>
      <c r="U120" s="11">
        <v>750</v>
      </c>
      <c r="V120" s="11">
        <v>1500</v>
      </c>
      <c r="W120" s="10">
        <v>7500</v>
      </c>
      <c r="X120" s="11">
        <f t="shared" ref="X120" si="546">W120*$F120</f>
        <v>15000</v>
      </c>
      <c r="Y120" s="10">
        <v>7500</v>
      </c>
      <c r="Z120" s="11">
        <f t="shared" ref="Z120:AB120" si="547">Y120*$F120</f>
        <v>15000</v>
      </c>
      <c r="AA120" s="10">
        <v>7500</v>
      </c>
      <c r="AB120" s="11">
        <f t="shared" si="547"/>
        <v>15000</v>
      </c>
      <c r="AC120" s="11">
        <v>7500</v>
      </c>
      <c r="AD120" s="11">
        <v>15000</v>
      </c>
    </row>
    <row r="121" spans="2:30" x14ac:dyDescent="0.2">
      <c r="B121" s="6">
        <v>106</v>
      </c>
      <c r="C121" s="6" t="s">
        <v>27</v>
      </c>
      <c r="D121" s="6" t="s">
        <v>200</v>
      </c>
      <c r="E121" s="6" t="s">
        <v>27</v>
      </c>
      <c r="F121" s="6" t="s">
        <v>27</v>
      </c>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2:30" s="8" customFormat="1" x14ac:dyDescent="0.2">
      <c r="B122" s="9">
        <v>107</v>
      </c>
      <c r="C122" s="9" t="s">
        <v>27</v>
      </c>
      <c r="D122" s="9" t="s">
        <v>201</v>
      </c>
      <c r="E122" s="9" t="s">
        <v>134</v>
      </c>
      <c r="F122" s="9">
        <v>3</v>
      </c>
      <c r="G122" s="10">
        <v>750</v>
      </c>
      <c r="H122" s="11">
        <f t="shared" ref="H122" si="548">G122*$F122</f>
        <v>2250</v>
      </c>
      <c r="I122" s="10">
        <v>750</v>
      </c>
      <c r="J122" s="11">
        <f t="shared" ref="J122" si="549">I122*$F122</f>
        <v>2250</v>
      </c>
      <c r="K122" s="10">
        <v>750</v>
      </c>
      <c r="L122" s="11">
        <f t="shared" ref="L122:T126" si="550">K122*$F122</f>
        <v>2250</v>
      </c>
      <c r="M122" s="11">
        <v>750</v>
      </c>
      <c r="N122" s="11">
        <v>2250</v>
      </c>
      <c r="O122" s="10">
        <v>570</v>
      </c>
      <c r="P122" s="11">
        <f t="shared" ref="P122" si="551">O122*$F122</f>
        <v>1710</v>
      </c>
      <c r="Q122" s="10">
        <v>570</v>
      </c>
      <c r="R122" s="11">
        <f t="shared" ref="R122" si="552">Q122*$F122</f>
        <v>1710</v>
      </c>
      <c r="S122" s="10">
        <v>570</v>
      </c>
      <c r="T122" s="11">
        <f t="shared" si="550"/>
        <v>1710</v>
      </c>
      <c r="U122" s="11">
        <v>570</v>
      </c>
      <c r="V122" s="11">
        <v>1710</v>
      </c>
      <c r="W122" s="10">
        <v>1000</v>
      </c>
      <c r="X122" s="11">
        <f t="shared" ref="X122" si="553">W122*$F122</f>
        <v>3000</v>
      </c>
      <c r="Y122" s="10">
        <v>1000</v>
      </c>
      <c r="Z122" s="11">
        <f t="shared" ref="Z122:AB122" si="554">Y122*$F122</f>
        <v>3000</v>
      </c>
      <c r="AA122" s="10">
        <v>1000</v>
      </c>
      <c r="AB122" s="11">
        <f t="shared" si="554"/>
        <v>3000</v>
      </c>
      <c r="AC122" s="11">
        <v>1000</v>
      </c>
      <c r="AD122" s="11">
        <v>3000</v>
      </c>
    </row>
    <row r="123" spans="2:30" s="8" customFormat="1" x14ac:dyDescent="0.2">
      <c r="B123" s="9">
        <v>108</v>
      </c>
      <c r="C123" s="9" t="s">
        <v>27</v>
      </c>
      <c r="D123" s="9" t="s">
        <v>202</v>
      </c>
      <c r="E123" s="9" t="s">
        <v>134</v>
      </c>
      <c r="F123" s="9">
        <v>1</v>
      </c>
      <c r="G123" s="10">
        <v>1062.5</v>
      </c>
      <c r="H123" s="11">
        <f t="shared" ref="H123" si="555">G123*$F123</f>
        <v>1062.5</v>
      </c>
      <c r="I123" s="10">
        <v>1062.5</v>
      </c>
      <c r="J123" s="11">
        <f t="shared" ref="J123" si="556">I123*$F123</f>
        <v>1062.5</v>
      </c>
      <c r="K123" s="10">
        <v>1062.5</v>
      </c>
      <c r="L123" s="11">
        <f t="shared" si="550"/>
        <v>1062.5</v>
      </c>
      <c r="M123" s="11">
        <v>1062.5</v>
      </c>
      <c r="N123" s="11">
        <v>1062.5</v>
      </c>
      <c r="O123" s="10">
        <v>975</v>
      </c>
      <c r="P123" s="11">
        <f t="shared" ref="P123" si="557">O123*$F123</f>
        <v>975</v>
      </c>
      <c r="Q123" s="10">
        <v>975</v>
      </c>
      <c r="R123" s="11">
        <f t="shared" ref="R123" si="558">Q123*$F123</f>
        <v>975</v>
      </c>
      <c r="S123" s="10">
        <v>975</v>
      </c>
      <c r="T123" s="11">
        <f t="shared" si="550"/>
        <v>975</v>
      </c>
      <c r="U123" s="11">
        <v>975</v>
      </c>
      <c r="V123" s="11">
        <v>975</v>
      </c>
      <c r="W123" s="10">
        <v>1200</v>
      </c>
      <c r="X123" s="11">
        <f t="shared" ref="X123" si="559">W123*$F123</f>
        <v>1200</v>
      </c>
      <c r="Y123" s="10">
        <v>1200</v>
      </c>
      <c r="Z123" s="11">
        <f t="shared" ref="Z123:AB123" si="560">Y123*$F123</f>
        <v>1200</v>
      </c>
      <c r="AA123" s="10">
        <v>1200</v>
      </c>
      <c r="AB123" s="11">
        <f t="shared" si="560"/>
        <v>1200</v>
      </c>
      <c r="AC123" s="11">
        <v>1200</v>
      </c>
      <c r="AD123" s="11">
        <v>1200</v>
      </c>
    </row>
    <row r="124" spans="2:30" s="8" customFormat="1" x14ac:dyDescent="0.2">
      <c r="B124" s="9">
        <v>109</v>
      </c>
      <c r="C124" s="9" t="s">
        <v>27</v>
      </c>
      <c r="D124" s="9" t="s">
        <v>203</v>
      </c>
      <c r="E124" s="9" t="s">
        <v>160</v>
      </c>
      <c r="F124" s="9">
        <v>11</v>
      </c>
      <c r="G124" s="10">
        <v>118.75</v>
      </c>
      <c r="H124" s="11">
        <f t="shared" ref="H124" si="561">G124*$F124</f>
        <v>1306.25</v>
      </c>
      <c r="I124" s="10">
        <v>118.75</v>
      </c>
      <c r="J124" s="11">
        <f t="shared" ref="J124" si="562">I124*$F124</f>
        <v>1306.25</v>
      </c>
      <c r="K124" s="10">
        <v>118.75</v>
      </c>
      <c r="L124" s="11">
        <f t="shared" si="550"/>
        <v>1306.25</v>
      </c>
      <c r="M124" s="11">
        <v>118.75</v>
      </c>
      <c r="N124" s="11">
        <v>1306.25</v>
      </c>
      <c r="O124" s="10">
        <v>410</v>
      </c>
      <c r="P124" s="11">
        <f t="shared" ref="P124" si="563">O124*$F124</f>
        <v>4510</v>
      </c>
      <c r="Q124" s="10">
        <v>410</v>
      </c>
      <c r="R124" s="11">
        <f t="shared" ref="R124" si="564">Q124*$F124</f>
        <v>4510</v>
      </c>
      <c r="S124" s="10">
        <v>410</v>
      </c>
      <c r="T124" s="11">
        <f t="shared" si="550"/>
        <v>4510</v>
      </c>
      <c r="U124" s="11">
        <v>410</v>
      </c>
      <c r="V124" s="11">
        <v>4510</v>
      </c>
      <c r="W124" s="10">
        <v>190</v>
      </c>
      <c r="X124" s="11">
        <f t="shared" ref="X124" si="565">W124*$F124</f>
        <v>2090</v>
      </c>
      <c r="Y124" s="10">
        <v>190</v>
      </c>
      <c r="Z124" s="11">
        <f t="shared" ref="Z124:AB124" si="566">Y124*$F124</f>
        <v>2090</v>
      </c>
      <c r="AA124" s="10">
        <v>190</v>
      </c>
      <c r="AB124" s="11">
        <f t="shared" si="566"/>
        <v>2090</v>
      </c>
      <c r="AC124" s="11">
        <v>190</v>
      </c>
      <c r="AD124" s="11">
        <v>2090</v>
      </c>
    </row>
    <row r="125" spans="2:30" s="8" customFormat="1" x14ac:dyDescent="0.2">
      <c r="B125" s="9">
        <v>110</v>
      </c>
      <c r="C125" s="9" t="s">
        <v>27</v>
      </c>
      <c r="D125" s="9" t="s">
        <v>204</v>
      </c>
      <c r="E125" s="9" t="s">
        <v>198</v>
      </c>
      <c r="F125" s="9">
        <v>5</v>
      </c>
      <c r="G125" s="10">
        <v>687.5</v>
      </c>
      <c r="H125" s="11">
        <f t="shared" ref="H125" si="567">G125*$F125</f>
        <v>3437.5</v>
      </c>
      <c r="I125" s="10">
        <v>687.5</v>
      </c>
      <c r="J125" s="11">
        <f t="shared" ref="J125" si="568">I125*$F125</f>
        <v>3437.5</v>
      </c>
      <c r="K125" s="10">
        <v>687.5</v>
      </c>
      <c r="L125" s="11">
        <f t="shared" si="550"/>
        <v>3437.5</v>
      </c>
      <c r="M125" s="11">
        <v>687.5</v>
      </c>
      <c r="N125" s="11">
        <v>3437.5</v>
      </c>
      <c r="O125" s="10">
        <v>1100</v>
      </c>
      <c r="P125" s="11">
        <f t="shared" ref="P125" si="569">O125*$F125</f>
        <v>5500</v>
      </c>
      <c r="Q125" s="10">
        <v>1100</v>
      </c>
      <c r="R125" s="11">
        <f t="shared" ref="R125" si="570">Q125*$F125</f>
        <v>5500</v>
      </c>
      <c r="S125" s="10">
        <v>1100</v>
      </c>
      <c r="T125" s="11">
        <f t="shared" si="550"/>
        <v>5500</v>
      </c>
      <c r="U125" s="11">
        <v>1100</v>
      </c>
      <c r="V125" s="11">
        <v>5500</v>
      </c>
      <c r="W125" s="10">
        <v>700</v>
      </c>
      <c r="X125" s="11">
        <f t="shared" ref="X125" si="571">W125*$F125</f>
        <v>3500</v>
      </c>
      <c r="Y125" s="10">
        <v>700</v>
      </c>
      <c r="Z125" s="11">
        <f t="shared" ref="Z125:AB125" si="572">Y125*$F125</f>
        <v>3500</v>
      </c>
      <c r="AA125" s="10">
        <v>700</v>
      </c>
      <c r="AB125" s="11">
        <f t="shared" si="572"/>
        <v>3500</v>
      </c>
      <c r="AC125" s="11">
        <v>700</v>
      </c>
      <c r="AD125" s="11">
        <v>3500</v>
      </c>
    </row>
    <row r="126" spans="2:30" s="8" customFormat="1" x14ac:dyDescent="0.2">
      <c r="B126" s="9">
        <v>111</v>
      </c>
      <c r="C126" s="9" t="s">
        <v>27</v>
      </c>
      <c r="D126" s="9" t="s">
        <v>205</v>
      </c>
      <c r="E126" s="9" t="s">
        <v>198</v>
      </c>
      <c r="F126" s="9">
        <v>5</v>
      </c>
      <c r="G126" s="10">
        <v>562.5</v>
      </c>
      <c r="H126" s="11">
        <f t="shared" ref="H126" si="573">G126*$F126</f>
        <v>2812.5</v>
      </c>
      <c r="I126" s="10">
        <v>562.5</v>
      </c>
      <c r="J126" s="11">
        <f t="shared" ref="J126" si="574">I126*$F126</f>
        <v>2812.5</v>
      </c>
      <c r="K126" s="10">
        <v>562.5</v>
      </c>
      <c r="L126" s="11">
        <f t="shared" si="550"/>
        <v>2812.5</v>
      </c>
      <c r="M126" s="11">
        <v>562.5</v>
      </c>
      <c r="N126" s="11">
        <v>2812.5</v>
      </c>
      <c r="O126" s="10">
        <v>550</v>
      </c>
      <c r="P126" s="11">
        <f t="shared" ref="P126" si="575">O126*$F126</f>
        <v>2750</v>
      </c>
      <c r="Q126" s="10">
        <v>550</v>
      </c>
      <c r="R126" s="11">
        <f t="shared" ref="R126" si="576">Q126*$F126</f>
        <v>2750</v>
      </c>
      <c r="S126" s="10">
        <v>550</v>
      </c>
      <c r="T126" s="11">
        <f t="shared" si="550"/>
        <v>2750</v>
      </c>
      <c r="U126" s="11">
        <v>550</v>
      </c>
      <c r="V126" s="11">
        <v>2750</v>
      </c>
      <c r="W126" s="10">
        <v>500</v>
      </c>
      <c r="X126" s="11">
        <f t="shared" ref="X126" si="577">W126*$F126</f>
        <v>2500</v>
      </c>
      <c r="Y126" s="10">
        <v>500</v>
      </c>
      <c r="Z126" s="11">
        <f t="shared" ref="Z126:AB126" si="578">Y126*$F126</f>
        <v>2500</v>
      </c>
      <c r="AA126" s="10">
        <v>500</v>
      </c>
      <c r="AB126" s="11">
        <f t="shared" si="578"/>
        <v>2500</v>
      </c>
      <c r="AC126" s="11">
        <v>500</v>
      </c>
      <c r="AD126" s="11">
        <v>2500</v>
      </c>
    </row>
    <row r="127" spans="2:30" x14ac:dyDescent="0.2">
      <c r="B127" s="6">
        <v>112</v>
      </c>
      <c r="C127" s="6" t="s">
        <v>27</v>
      </c>
      <c r="D127" s="6" t="s">
        <v>206</v>
      </c>
      <c r="E127" s="6" t="s">
        <v>27</v>
      </c>
      <c r="F127" s="6" t="s">
        <v>27</v>
      </c>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2:30" s="8" customFormat="1" x14ac:dyDescent="0.2">
      <c r="B128" s="9">
        <v>113</v>
      </c>
      <c r="C128" s="9" t="s">
        <v>27</v>
      </c>
      <c r="D128" s="9" t="s">
        <v>207</v>
      </c>
      <c r="E128" s="9" t="s">
        <v>160</v>
      </c>
      <c r="F128" s="9">
        <v>30</v>
      </c>
      <c r="G128" s="10">
        <v>187.5</v>
      </c>
      <c r="H128" s="11">
        <f t="shared" ref="H128" si="579">G128*$F128</f>
        <v>5625</v>
      </c>
      <c r="I128" s="10">
        <v>187.5</v>
      </c>
      <c r="J128" s="11">
        <f t="shared" ref="J128" si="580">I128*$F128</f>
        <v>5625</v>
      </c>
      <c r="K128" s="10">
        <v>187.5</v>
      </c>
      <c r="L128" s="11">
        <f t="shared" ref="L128:T131" si="581">K128*$F128</f>
        <v>5625</v>
      </c>
      <c r="M128" s="11">
        <v>187.5</v>
      </c>
      <c r="N128" s="11">
        <v>5625</v>
      </c>
      <c r="O128" s="10">
        <v>325</v>
      </c>
      <c r="P128" s="11">
        <f t="shared" ref="P128" si="582">O128*$F128</f>
        <v>9750</v>
      </c>
      <c r="Q128" s="10">
        <v>325</v>
      </c>
      <c r="R128" s="11">
        <f t="shared" ref="R128" si="583">Q128*$F128</f>
        <v>9750</v>
      </c>
      <c r="S128" s="10">
        <v>325</v>
      </c>
      <c r="T128" s="11">
        <f t="shared" si="581"/>
        <v>9750</v>
      </c>
      <c r="U128" s="11">
        <v>325</v>
      </c>
      <c r="V128" s="11">
        <v>9750</v>
      </c>
      <c r="W128" s="10">
        <v>120</v>
      </c>
      <c r="X128" s="11">
        <f t="shared" ref="X128" si="584">W128*$F128</f>
        <v>3600</v>
      </c>
      <c r="Y128" s="10">
        <v>120</v>
      </c>
      <c r="Z128" s="11">
        <f t="shared" ref="Z128:AB128" si="585">Y128*$F128</f>
        <v>3600</v>
      </c>
      <c r="AA128" s="10">
        <v>120</v>
      </c>
      <c r="AB128" s="11">
        <f t="shared" si="585"/>
        <v>3600</v>
      </c>
      <c r="AC128" s="11">
        <v>120</v>
      </c>
      <c r="AD128" s="11">
        <v>3600</v>
      </c>
    </row>
    <row r="129" spans="2:30" s="8" customFormat="1" x14ac:dyDescent="0.2">
      <c r="B129" s="9">
        <v>114</v>
      </c>
      <c r="C129" s="9" t="s">
        <v>27</v>
      </c>
      <c r="D129" s="9" t="s">
        <v>208</v>
      </c>
      <c r="E129" s="9" t="s">
        <v>160</v>
      </c>
      <c r="F129" s="9">
        <v>40</v>
      </c>
      <c r="G129" s="10">
        <v>168.75</v>
      </c>
      <c r="H129" s="11">
        <f t="shared" ref="H129" si="586">G129*$F129</f>
        <v>6750</v>
      </c>
      <c r="I129" s="10">
        <v>168.75</v>
      </c>
      <c r="J129" s="11">
        <f t="shared" ref="J129" si="587">I129*$F129</f>
        <v>6750</v>
      </c>
      <c r="K129" s="10">
        <v>168.75</v>
      </c>
      <c r="L129" s="11">
        <f t="shared" si="581"/>
        <v>6750</v>
      </c>
      <c r="M129" s="11">
        <v>168.75</v>
      </c>
      <c r="N129" s="11">
        <v>6750</v>
      </c>
      <c r="O129" s="10">
        <v>220</v>
      </c>
      <c r="P129" s="11">
        <f t="shared" ref="P129" si="588">O129*$F129</f>
        <v>8800</v>
      </c>
      <c r="Q129" s="10">
        <v>220</v>
      </c>
      <c r="R129" s="11">
        <f t="shared" ref="R129" si="589">Q129*$F129</f>
        <v>8800</v>
      </c>
      <c r="S129" s="10">
        <v>220</v>
      </c>
      <c r="T129" s="11">
        <f t="shared" si="581"/>
        <v>8800</v>
      </c>
      <c r="U129" s="11">
        <v>220</v>
      </c>
      <c r="V129" s="11">
        <v>8800</v>
      </c>
      <c r="W129" s="10">
        <v>100</v>
      </c>
      <c r="X129" s="11">
        <f t="shared" ref="X129" si="590">W129*$F129</f>
        <v>4000</v>
      </c>
      <c r="Y129" s="10">
        <v>100</v>
      </c>
      <c r="Z129" s="11">
        <f t="shared" ref="Z129:AB129" si="591">Y129*$F129</f>
        <v>4000</v>
      </c>
      <c r="AA129" s="10">
        <v>100</v>
      </c>
      <c r="AB129" s="11">
        <f t="shared" si="591"/>
        <v>4000</v>
      </c>
      <c r="AC129" s="11">
        <v>100</v>
      </c>
      <c r="AD129" s="11">
        <v>4000</v>
      </c>
    </row>
    <row r="130" spans="2:30" s="8" customFormat="1" x14ac:dyDescent="0.2">
      <c r="B130" s="9">
        <v>115</v>
      </c>
      <c r="C130" s="9" t="s">
        <v>27</v>
      </c>
      <c r="D130" s="9" t="s">
        <v>209</v>
      </c>
      <c r="E130" s="9" t="s">
        <v>210</v>
      </c>
      <c r="F130" s="9">
        <v>1</v>
      </c>
      <c r="G130" s="10">
        <v>5625</v>
      </c>
      <c r="H130" s="11">
        <f t="shared" ref="H130" si="592">G130*$F130</f>
        <v>5625</v>
      </c>
      <c r="I130" s="10">
        <v>5625</v>
      </c>
      <c r="J130" s="11">
        <f t="shared" ref="J130" si="593">I130*$F130</f>
        <v>5625</v>
      </c>
      <c r="K130" s="10">
        <v>5625</v>
      </c>
      <c r="L130" s="11">
        <f t="shared" si="581"/>
        <v>5625</v>
      </c>
      <c r="M130" s="11">
        <v>5625</v>
      </c>
      <c r="N130" s="11">
        <v>5625</v>
      </c>
      <c r="O130" s="10">
        <v>1200</v>
      </c>
      <c r="P130" s="11">
        <f t="shared" ref="P130" si="594">O130*$F130</f>
        <v>1200</v>
      </c>
      <c r="Q130" s="10">
        <v>1200</v>
      </c>
      <c r="R130" s="11">
        <f t="shared" ref="R130" si="595">Q130*$F130</f>
        <v>1200</v>
      </c>
      <c r="S130" s="10">
        <v>1200</v>
      </c>
      <c r="T130" s="11">
        <f t="shared" si="581"/>
        <v>1200</v>
      </c>
      <c r="U130" s="11">
        <v>1200</v>
      </c>
      <c r="V130" s="11">
        <v>1200</v>
      </c>
      <c r="W130" s="10">
        <v>12000</v>
      </c>
      <c r="X130" s="11">
        <f t="shared" ref="X130" si="596">W130*$F130</f>
        <v>12000</v>
      </c>
      <c r="Y130" s="10">
        <v>12000</v>
      </c>
      <c r="Z130" s="11">
        <f t="shared" ref="Z130:AB130" si="597">Y130*$F130</f>
        <v>12000</v>
      </c>
      <c r="AA130" s="10">
        <v>12000</v>
      </c>
      <c r="AB130" s="11">
        <f t="shared" si="597"/>
        <v>12000</v>
      </c>
      <c r="AC130" s="11">
        <v>12000</v>
      </c>
      <c r="AD130" s="11">
        <v>12000</v>
      </c>
    </row>
    <row r="131" spans="2:30" s="8" customFormat="1" x14ac:dyDescent="0.2">
      <c r="B131" s="9">
        <v>116</v>
      </c>
      <c r="C131" s="9" t="s">
        <v>27</v>
      </c>
      <c r="D131" s="9" t="s">
        <v>211</v>
      </c>
      <c r="E131" s="9" t="s">
        <v>210</v>
      </c>
      <c r="F131" s="9">
        <v>1</v>
      </c>
      <c r="G131" s="10">
        <v>22500</v>
      </c>
      <c r="H131" s="11">
        <f t="shared" ref="H131" si="598">G131*$F131</f>
        <v>22500</v>
      </c>
      <c r="I131" s="10">
        <v>22500</v>
      </c>
      <c r="J131" s="11">
        <f t="shared" ref="J131" si="599">I131*$F131</f>
        <v>22500</v>
      </c>
      <c r="K131" s="10">
        <v>22500</v>
      </c>
      <c r="L131" s="11">
        <f t="shared" si="581"/>
        <v>22500</v>
      </c>
      <c r="M131" s="11">
        <v>22500</v>
      </c>
      <c r="N131" s="11">
        <v>22500</v>
      </c>
      <c r="O131" s="10">
        <v>14000</v>
      </c>
      <c r="P131" s="11">
        <f t="shared" ref="P131" si="600">O131*$F131</f>
        <v>14000</v>
      </c>
      <c r="Q131" s="10">
        <v>14000</v>
      </c>
      <c r="R131" s="11">
        <f t="shared" ref="R131" si="601">Q131*$F131</f>
        <v>14000</v>
      </c>
      <c r="S131" s="10">
        <v>14000</v>
      </c>
      <c r="T131" s="11">
        <f t="shared" si="581"/>
        <v>14000</v>
      </c>
      <c r="U131" s="11">
        <v>14000</v>
      </c>
      <c r="V131" s="11">
        <v>14000</v>
      </c>
      <c r="W131" s="10">
        <v>26000</v>
      </c>
      <c r="X131" s="11">
        <f t="shared" ref="X131" si="602">W131*$F131</f>
        <v>26000</v>
      </c>
      <c r="Y131" s="10">
        <v>26000</v>
      </c>
      <c r="Z131" s="11">
        <f t="shared" ref="Z131:AB131" si="603">Y131*$F131</f>
        <v>26000</v>
      </c>
      <c r="AA131" s="10">
        <v>26000</v>
      </c>
      <c r="AB131" s="11">
        <f t="shared" si="603"/>
        <v>26000</v>
      </c>
      <c r="AC131" s="11">
        <v>26000</v>
      </c>
      <c r="AD131" s="11">
        <v>26000</v>
      </c>
    </row>
    <row r="132" spans="2:30" x14ac:dyDescent="0.2">
      <c r="B132" s="6">
        <v>117</v>
      </c>
      <c r="C132" s="6" t="s">
        <v>27</v>
      </c>
      <c r="D132" s="6" t="s">
        <v>212</v>
      </c>
      <c r="E132" s="6" t="s">
        <v>27</v>
      </c>
      <c r="F132" s="6" t="s">
        <v>27</v>
      </c>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pans="2:30" s="8" customFormat="1" x14ac:dyDescent="0.2">
      <c r="B133" s="9">
        <v>118</v>
      </c>
      <c r="C133" s="9" t="s">
        <v>27</v>
      </c>
      <c r="D133" s="9" t="s">
        <v>213</v>
      </c>
      <c r="E133" s="9" t="s">
        <v>102</v>
      </c>
      <c r="F133" s="9">
        <v>24</v>
      </c>
      <c r="G133" s="10">
        <v>250</v>
      </c>
      <c r="H133" s="11">
        <f t="shared" ref="H133" si="604">G133*$F133</f>
        <v>6000</v>
      </c>
      <c r="I133" s="10">
        <v>250</v>
      </c>
      <c r="J133" s="11">
        <f t="shared" ref="J133" si="605">I133*$F133</f>
        <v>6000</v>
      </c>
      <c r="K133" s="10">
        <v>250</v>
      </c>
      <c r="L133" s="11">
        <f t="shared" ref="L133:T135" si="606">K133*$F133</f>
        <v>6000</v>
      </c>
      <c r="M133" s="11">
        <v>250</v>
      </c>
      <c r="N133" s="11">
        <v>6000</v>
      </c>
      <c r="O133" s="10">
        <v>0</v>
      </c>
      <c r="P133" s="11">
        <f t="shared" ref="P133" si="607">O133*$F133</f>
        <v>0</v>
      </c>
      <c r="Q133" s="10">
        <v>0</v>
      </c>
      <c r="R133" s="11">
        <f t="shared" ref="R133" si="608">Q133*$F133</f>
        <v>0</v>
      </c>
      <c r="S133" s="10">
        <v>750</v>
      </c>
      <c r="T133" s="11">
        <f t="shared" si="606"/>
        <v>18000</v>
      </c>
      <c r="U133" s="11">
        <v>750</v>
      </c>
      <c r="V133" s="11">
        <v>18000</v>
      </c>
      <c r="W133" s="10">
        <v>2900</v>
      </c>
      <c r="X133" s="11">
        <f t="shared" ref="X133" si="609">W133*$F133</f>
        <v>69600</v>
      </c>
      <c r="Y133" s="10">
        <v>2900</v>
      </c>
      <c r="Z133" s="11">
        <f t="shared" ref="Z133:AB133" si="610">Y133*$F133</f>
        <v>69600</v>
      </c>
      <c r="AA133" s="10">
        <v>2900</v>
      </c>
      <c r="AB133" s="11">
        <f t="shared" si="610"/>
        <v>69600</v>
      </c>
      <c r="AC133" s="11">
        <v>2900</v>
      </c>
      <c r="AD133" s="11">
        <v>69600</v>
      </c>
    </row>
    <row r="134" spans="2:30" s="8" customFormat="1" x14ac:dyDescent="0.2">
      <c r="B134" s="9">
        <v>119</v>
      </c>
      <c r="C134" s="9" t="s">
        <v>27</v>
      </c>
      <c r="D134" s="9" t="s">
        <v>214</v>
      </c>
      <c r="E134" s="9" t="s">
        <v>102</v>
      </c>
      <c r="F134" s="9">
        <v>3</v>
      </c>
      <c r="G134" s="10">
        <v>1500</v>
      </c>
      <c r="H134" s="11">
        <f t="shared" ref="H134" si="611">G134*$F134</f>
        <v>4500</v>
      </c>
      <c r="I134" s="10">
        <v>1500</v>
      </c>
      <c r="J134" s="11">
        <f t="shared" ref="J134" si="612">I134*$F134</f>
        <v>4500</v>
      </c>
      <c r="K134" s="10">
        <v>1500</v>
      </c>
      <c r="L134" s="11">
        <f t="shared" si="606"/>
        <v>4500</v>
      </c>
      <c r="M134" s="11">
        <v>1500</v>
      </c>
      <c r="N134" s="11">
        <v>4500</v>
      </c>
      <c r="O134" s="10">
        <v>0</v>
      </c>
      <c r="P134" s="11">
        <f t="shared" ref="P134" si="613">O134*$F134</f>
        <v>0</v>
      </c>
      <c r="Q134" s="10">
        <v>0</v>
      </c>
      <c r="R134" s="11">
        <f t="shared" ref="R134" si="614">Q134*$F134</f>
        <v>0</v>
      </c>
      <c r="S134" s="10">
        <v>2000</v>
      </c>
      <c r="T134" s="11">
        <f t="shared" si="606"/>
        <v>6000</v>
      </c>
      <c r="U134" s="11">
        <v>2000</v>
      </c>
      <c r="V134" s="11">
        <v>6000</v>
      </c>
      <c r="W134" s="10">
        <v>4500</v>
      </c>
      <c r="X134" s="11">
        <f t="shared" ref="X134" si="615">W134*$F134</f>
        <v>13500</v>
      </c>
      <c r="Y134" s="10">
        <v>4500</v>
      </c>
      <c r="Z134" s="11">
        <f t="shared" ref="Z134:AB134" si="616">Y134*$F134</f>
        <v>13500</v>
      </c>
      <c r="AA134" s="10">
        <v>4500</v>
      </c>
      <c r="AB134" s="11">
        <f t="shared" si="616"/>
        <v>13500</v>
      </c>
      <c r="AC134" s="11">
        <v>4500</v>
      </c>
      <c r="AD134" s="11">
        <v>13500</v>
      </c>
    </row>
    <row r="135" spans="2:30" s="8" customFormat="1" x14ac:dyDescent="0.2">
      <c r="B135" s="9">
        <v>120</v>
      </c>
      <c r="C135" s="9" t="s">
        <v>27</v>
      </c>
      <c r="D135" s="9" t="s">
        <v>215</v>
      </c>
      <c r="E135" s="9" t="s">
        <v>160</v>
      </c>
      <c r="F135" s="9">
        <v>8</v>
      </c>
      <c r="G135" s="10">
        <v>187.5</v>
      </c>
      <c r="H135" s="11">
        <f t="shared" ref="H135" si="617">G135*$F135</f>
        <v>1500</v>
      </c>
      <c r="I135" s="10">
        <v>187.5</v>
      </c>
      <c r="J135" s="11">
        <f t="shared" ref="J135" si="618">I135*$F135</f>
        <v>1500</v>
      </c>
      <c r="K135" s="10">
        <v>187.5</v>
      </c>
      <c r="L135" s="11">
        <f t="shared" si="606"/>
        <v>1500</v>
      </c>
      <c r="M135" s="11">
        <v>187.5</v>
      </c>
      <c r="N135" s="11">
        <v>1500</v>
      </c>
      <c r="O135" s="10">
        <v>900</v>
      </c>
      <c r="P135" s="11">
        <f t="shared" ref="P135" si="619">O135*$F135</f>
        <v>7200</v>
      </c>
      <c r="Q135" s="10">
        <v>900</v>
      </c>
      <c r="R135" s="11">
        <f t="shared" ref="R135" si="620">Q135*$F135</f>
        <v>7200</v>
      </c>
      <c r="S135" s="10">
        <v>900</v>
      </c>
      <c r="T135" s="11">
        <f t="shared" si="606"/>
        <v>7200</v>
      </c>
      <c r="U135" s="11">
        <v>900</v>
      </c>
      <c r="V135" s="11">
        <v>7200</v>
      </c>
      <c r="W135" s="10">
        <v>1500</v>
      </c>
      <c r="X135" s="11">
        <f t="shared" ref="X135" si="621">W135*$F135</f>
        <v>12000</v>
      </c>
      <c r="Y135" s="10">
        <v>1500</v>
      </c>
      <c r="Z135" s="11">
        <f t="shared" ref="Z135:AB135" si="622">Y135*$F135</f>
        <v>12000</v>
      </c>
      <c r="AA135" s="10">
        <v>1500</v>
      </c>
      <c r="AB135" s="11">
        <f t="shared" si="622"/>
        <v>12000</v>
      </c>
      <c r="AC135" s="11">
        <v>1500</v>
      </c>
      <c r="AD135" s="11">
        <v>12000</v>
      </c>
    </row>
    <row r="136" spans="2:30" x14ac:dyDescent="0.2">
      <c r="B136" s="3">
        <v>4</v>
      </c>
      <c r="C136" s="3" t="s">
        <v>27</v>
      </c>
      <c r="D136" s="3" t="s">
        <v>34</v>
      </c>
      <c r="E136" s="3" t="s">
        <v>29</v>
      </c>
      <c r="F136" s="3">
        <v>1</v>
      </c>
      <c r="G136" s="4"/>
      <c r="H136" s="5">
        <f>SUM(H137:H161)</f>
        <v>166555</v>
      </c>
      <c r="I136" s="4"/>
      <c r="J136" s="5">
        <f>SUM(J137:J161)</f>
        <v>144910</v>
      </c>
      <c r="K136" s="4"/>
      <c r="L136" s="5">
        <f>SUM(L137:L161)</f>
        <v>144910</v>
      </c>
      <c r="M136" s="5"/>
      <c r="N136" s="5">
        <v>135000</v>
      </c>
      <c r="O136" s="4"/>
      <c r="P136" s="5">
        <f>SUM(P137:P161)</f>
        <v>135774</v>
      </c>
      <c r="Q136" s="4"/>
      <c r="R136" s="5">
        <f>SUM(R137:R161)</f>
        <v>125336</v>
      </c>
      <c r="S136" s="4"/>
      <c r="T136" s="5">
        <f>SUM(T137:T161)</f>
        <v>124294</v>
      </c>
      <c r="U136" s="5"/>
      <c r="V136" s="5">
        <v>124294</v>
      </c>
      <c r="W136" s="4"/>
      <c r="X136" s="5">
        <f>SUM(X137:X161)</f>
        <v>329200</v>
      </c>
      <c r="Y136" s="4"/>
      <c r="Z136" s="5">
        <f>SUM(Z137:Z161)</f>
        <v>329200</v>
      </c>
      <c r="AA136" s="4"/>
      <c r="AB136" s="5">
        <f>SUM(AB137:AB161)</f>
        <v>329200</v>
      </c>
      <c r="AC136" s="5"/>
      <c r="AD136" s="5">
        <v>280000</v>
      </c>
    </row>
    <row r="137" spans="2:30" x14ac:dyDescent="0.2">
      <c r="B137" s="6">
        <v>121</v>
      </c>
      <c r="C137" s="6" t="s">
        <v>27</v>
      </c>
      <c r="D137" s="6" t="s">
        <v>216</v>
      </c>
      <c r="E137" s="6" t="s">
        <v>27</v>
      </c>
      <c r="F137" s="6" t="s">
        <v>27</v>
      </c>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pans="2:30" s="8" customFormat="1" x14ac:dyDescent="0.2">
      <c r="B138" s="9">
        <v>122</v>
      </c>
      <c r="C138" s="9" t="s">
        <v>27</v>
      </c>
      <c r="D138" s="9" t="s">
        <v>217</v>
      </c>
      <c r="E138" s="9" t="s">
        <v>218</v>
      </c>
      <c r="F138" s="9">
        <v>12</v>
      </c>
      <c r="G138" s="10">
        <v>400</v>
      </c>
      <c r="H138" s="11">
        <f t="shared" ref="H138" si="623">G138*$F138</f>
        <v>4800</v>
      </c>
      <c r="I138" s="10">
        <v>350</v>
      </c>
      <c r="J138" s="11">
        <f t="shared" ref="J138" si="624">I138*$F138</f>
        <v>4200</v>
      </c>
      <c r="K138" s="10">
        <v>350</v>
      </c>
      <c r="L138" s="11">
        <f t="shared" ref="L138:T141" si="625">K138*$F138</f>
        <v>4200</v>
      </c>
      <c r="M138" s="11">
        <v>350</v>
      </c>
      <c r="N138" s="11">
        <v>4200</v>
      </c>
      <c r="O138" s="10">
        <v>621</v>
      </c>
      <c r="P138" s="11">
        <f t="shared" ref="P138" si="626">O138*$F138</f>
        <v>7452</v>
      </c>
      <c r="Q138" s="10">
        <v>550</v>
      </c>
      <c r="R138" s="11">
        <f t="shared" ref="R138" si="627">Q138*$F138</f>
        <v>6600</v>
      </c>
      <c r="S138" s="10">
        <v>550</v>
      </c>
      <c r="T138" s="11">
        <f t="shared" si="625"/>
        <v>6600</v>
      </c>
      <c r="U138" s="11">
        <v>550</v>
      </c>
      <c r="V138" s="11">
        <v>6600</v>
      </c>
      <c r="W138" s="10">
        <v>1100</v>
      </c>
      <c r="X138" s="11">
        <f t="shared" ref="X138" si="628">W138*$F138</f>
        <v>13200</v>
      </c>
      <c r="Y138" s="10">
        <v>1100</v>
      </c>
      <c r="Z138" s="11">
        <f t="shared" ref="Z138:AB138" si="629">Y138*$F138</f>
        <v>13200</v>
      </c>
      <c r="AA138" s="10">
        <v>1100</v>
      </c>
      <c r="AB138" s="11">
        <f t="shared" si="629"/>
        <v>13200</v>
      </c>
      <c r="AC138" s="11">
        <v>1100</v>
      </c>
      <c r="AD138" s="11">
        <v>13200</v>
      </c>
    </row>
    <row r="139" spans="2:30" s="8" customFormat="1" x14ac:dyDescent="0.2">
      <c r="B139" s="9">
        <v>123</v>
      </c>
      <c r="C139" s="9" t="s">
        <v>27</v>
      </c>
      <c r="D139" s="9" t="s">
        <v>220</v>
      </c>
      <c r="E139" s="9" t="s">
        <v>218</v>
      </c>
      <c r="F139" s="9">
        <v>8</v>
      </c>
      <c r="G139" s="10">
        <v>475</v>
      </c>
      <c r="H139" s="11">
        <f t="shared" ref="H139" si="630">G139*$F139</f>
        <v>3800</v>
      </c>
      <c r="I139" s="10">
        <v>400</v>
      </c>
      <c r="J139" s="11">
        <f t="shared" ref="J139" si="631">I139*$F139</f>
        <v>3200</v>
      </c>
      <c r="K139" s="10">
        <v>400</v>
      </c>
      <c r="L139" s="11">
        <f t="shared" si="625"/>
        <v>3200</v>
      </c>
      <c r="M139" s="11">
        <v>400</v>
      </c>
      <c r="N139" s="11">
        <v>3200</v>
      </c>
      <c r="O139" s="10">
        <v>922</v>
      </c>
      <c r="P139" s="11">
        <f t="shared" ref="P139" si="632">O139*$F139</f>
        <v>7376</v>
      </c>
      <c r="Q139" s="10">
        <v>700</v>
      </c>
      <c r="R139" s="11">
        <f t="shared" ref="R139" si="633">Q139*$F139</f>
        <v>5600</v>
      </c>
      <c r="S139" s="10">
        <v>700</v>
      </c>
      <c r="T139" s="11">
        <f t="shared" si="625"/>
        <v>5600</v>
      </c>
      <c r="U139" s="11">
        <v>700</v>
      </c>
      <c r="V139" s="11">
        <v>5600</v>
      </c>
      <c r="W139" s="10">
        <v>1450</v>
      </c>
      <c r="X139" s="11">
        <f t="shared" ref="X139" si="634">W139*$F139</f>
        <v>11600</v>
      </c>
      <c r="Y139" s="10">
        <v>1450</v>
      </c>
      <c r="Z139" s="11">
        <f t="shared" ref="Z139:AB139" si="635">Y139*$F139</f>
        <v>11600</v>
      </c>
      <c r="AA139" s="10">
        <v>1450</v>
      </c>
      <c r="AB139" s="11">
        <f t="shared" si="635"/>
        <v>11600</v>
      </c>
      <c r="AC139" s="11">
        <v>1450</v>
      </c>
      <c r="AD139" s="11">
        <v>11600</v>
      </c>
    </row>
    <row r="140" spans="2:30" s="8" customFormat="1" x14ac:dyDescent="0.2">
      <c r="B140" s="9">
        <v>124</v>
      </c>
      <c r="C140" s="9" t="s">
        <v>27</v>
      </c>
      <c r="D140" s="9" t="s">
        <v>221</v>
      </c>
      <c r="E140" s="9" t="s">
        <v>218</v>
      </c>
      <c r="F140" s="9">
        <v>4</v>
      </c>
      <c r="G140" s="10">
        <v>500</v>
      </c>
      <c r="H140" s="11">
        <f t="shared" ref="H140" si="636">G140*$F140</f>
        <v>2000</v>
      </c>
      <c r="I140" s="10">
        <v>425</v>
      </c>
      <c r="J140" s="11">
        <f t="shared" ref="J140" si="637">I140*$F140</f>
        <v>1700</v>
      </c>
      <c r="K140" s="10">
        <v>425</v>
      </c>
      <c r="L140" s="11">
        <f t="shared" si="625"/>
        <v>1700</v>
      </c>
      <c r="M140" s="11">
        <v>425</v>
      </c>
      <c r="N140" s="11">
        <v>1700</v>
      </c>
      <c r="O140" s="10">
        <v>1288</v>
      </c>
      <c r="P140" s="11">
        <f t="shared" ref="P140" si="638">O140*$F140</f>
        <v>5152</v>
      </c>
      <c r="Q140" s="10">
        <v>950</v>
      </c>
      <c r="R140" s="11">
        <f t="shared" ref="R140" si="639">Q140*$F140</f>
        <v>3800</v>
      </c>
      <c r="S140" s="10">
        <v>950</v>
      </c>
      <c r="T140" s="11">
        <f t="shared" si="625"/>
        <v>3800</v>
      </c>
      <c r="U140" s="11">
        <v>950</v>
      </c>
      <c r="V140" s="11">
        <v>3800</v>
      </c>
      <c r="W140" s="10">
        <v>1800</v>
      </c>
      <c r="X140" s="11">
        <f t="shared" ref="X140" si="640">W140*$F140</f>
        <v>7200</v>
      </c>
      <c r="Y140" s="10">
        <v>1800</v>
      </c>
      <c r="Z140" s="11">
        <f t="shared" ref="Z140:AB140" si="641">Y140*$F140</f>
        <v>7200</v>
      </c>
      <c r="AA140" s="10">
        <v>1800</v>
      </c>
      <c r="AB140" s="11">
        <f t="shared" si="641"/>
        <v>7200</v>
      </c>
      <c r="AC140" s="11">
        <v>1800</v>
      </c>
      <c r="AD140" s="11">
        <v>7200</v>
      </c>
    </row>
    <row r="141" spans="2:30" s="8" customFormat="1" x14ac:dyDescent="0.2">
      <c r="B141" s="9">
        <v>125</v>
      </c>
      <c r="C141" s="9" t="s">
        <v>27</v>
      </c>
      <c r="D141" s="9" t="s">
        <v>222</v>
      </c>
      <c r="E141" s="9" t="s">
        <v>218</v>
      </c>
      <c r="F141" s="9">
        <v>25</v>
      </c>
      <c r="G141" s="10">
        <v>650</v>
      </c>
      <c r="H141" s="11">
        <f t="shared" ref="H141" si="642">G141*$F141</f>
        <v>16250</v>
      </c>
      <c r="I141" s="10">
        <v>550</v>
      </c>
      <c r="J141" s="11">
        <f t="shared" ref="J141" si="643">I141*$F141</f>
        <v>13750</v>
      </c>
      <c r="K141" s="10">
        <v>550</v>
      </c>
      <c r="L141" s="11">
        <f t="shared" si="625"/>
        <v>13750</v>
      </c>
      <c r="M141" s="11">
        <v>550</v>
      </c>
      <c r="N141" s="11">
        <v>13750</v>
      </c>
      <c r="O141" s="10">
        <v>1624</v>
      </c>
      <c r="P141" s="11">
        <f t="shared" ref="P141" si="644">O141*$F141</f>
        <v>40600</v>
      </c>
      <c r="Q141" s="10">
        <v>1400</v>
      </c>
      <c r="R141" s="11">
        <f t="shared" ref="R141" si="645">Q141*$F141</f>
        <v>35000</v>
      </c>
      <c r="S141" s="10">
        <v>1400</v>
      </c>
      <c r="T141" s="11">
        <f t="shared" si="625"/>
        <v>35000</v>
      </c>
      <c r="U141" s="11">
        <v>1400</v>
      </c>
      <c r="V141" s="11">
        <v>35000</v>
      </c>
      <c r="W141" s="10">
        <v>2100</v>
      </c>
      <c r="X141" s="11">
        <f t="shared" ref="X141" si="646">W141*$F141</f>
        <v>52500</v>
      </c>
      <c r="Y141" s="10">
        <v>2100</v>
      </c>
      <c r="Z141" s="11">
        <f t="shared" ref="Z141:AB141" si="647">Y141*$F141</f>
        <v>52500</v>
      </c>
      <c r="AA141" s="10">
        <v>2100</v>
      </c>
      <c r="AB141" s="11">
        <f t="shared" si="647"/>
        <v>52500</v>
      </c>
      <c r="AC141" s="11">
        <v>2100</v>
      </c>
      <c r="AD141" s="11">
        <v>52500</v>
      </c>
    </row>
    <row r="142" spans="2:30" x14ac:dyDescent="0.2">
      <c r="B142" s="6">
        <v>126</v>
      </c>
      <c r="C142" s="6" t="s">
        <v>27</v>
      </c>
      <c r="D142" s="6" t="s">
        <v>223</v>
      </c>
      <c r="E142" s="6" t="s">
        <v>27</v>
      </c>
      <c r="F142" s="6" t="s">
        <v>27</v>
      </c>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pans="2:30" s="8" customFormat="1" x14ac:dyDescent="0.2">
      <c r="B143" s="9">
        <v>127</v>
      </c>
      <c r="C143" s="9" t="s">
        <v>27</v>
      </c>
      <c r="D143" s="9" t="s">
        <v>217</v>
      </c>
      <c r="E143" s="9" t="s">
        <v>218</v>
      </c>
      <c r="F143" s="9">
        <v>12</v>
      </c>
      <c r="G143" s="10">
        <v>45</v>
      </c>
      <c r="H143" s="11">
        <f t="shared" ref="H143" si="648">G143*$F143</f>
        <v>540</v>
      </c>
      <c r="I143" s="10">
        <v>40</v>
      </c>
      <c r="J143" s="11">
        <f t="shared" ref="J143" si="649">I143*$F143</f>
        <v>480</v>
      </c>
      <c r="K143" s="10">
        <v>40</v>
      </c>
      <c r="L143" s="11">
        <f t="shared" ref="L143:T148" si="650">K143*$F143</f>
        <v>480</v>
      </c>
      <c r="M143" s="11">
        <v>40</v>
      </c>
      <c r="N143" s="11">
        <v>480</v>
      </c>
      <c r="O143" s="10">
        <v>25</v>
      </c>
      <c r="P143" s="11">
        <f t="shared" ref="P143" si="651">O143*$F143</f>
        <v>300</v>
      </c>
      <c r="Q143" s="10">
        <v>25</v>
      </c>
      <c r="R143" s="11">
        <f t="shared" ref="R143" si="652">Q143*$F143</f>
        <v>300</v>
      </c>
      <c r="S143" s="10">
        <v>25</v>
      </c>
      <c r="T143" s="11">
        <f t="shared" si="650"/>
        <v>300</v>
      </c>
      <c r="U143" s="11">
        <v>25</v>
      </c>
      <c r="V143" s="11">
        <v>300</v>
      </c>
      <c r="W143" s="10">
        <v>100</v>
      </c>
      <c r="X143" s="11">
        <f t="shared" ref="X143" si="653">W143*$F143</f>
        <v>1200</v>
      </c>
      <c r="Y143" s="10">
        <v>100</v>
      </c>
      <c r="Z143" s="11">
        <f t="shared" ref="Z143:AB143" si="654">Y143*$F143</f>
        <v>1200</v>
      </c>
      <c r="AA143" s="10">
        <v>100</v>
      </c>
      <c r="AB143" s="11">
        <f t="shared" si="654"/>
        <v>1200</v>
      </c>
      <c r="AC143" s="11">
        <v>100</v>
      </c>
      <c r="AD143" s="11">
        <v>1200</v>
      </c>
    </row>
    <row r="144" spans="2:30" s="8" customFormat="1" x14ac:dyDescent="0.2">
      <c r="B144" s="9">
        <v>128</v>
      </c>
      <c r="C144" s="9" t="s">
        <v>27</v>
      </c>
      <c r="D144" s="9" t="s">
        <v>220</v>
      </c>
      <c r="E144" s="9" t="s">
        <v>218</v>
      </c>
      <c r="F144" s="9">
        <v>8</v>
      </c>
      <c r="G144" s="10">
        <v>45</v>
      </c>
      <c r="H144" s="11">
        <f t="shared" ref="H144" si="655">G144*$F144</f>
        <v>360</v>
      </c>
      <c r="I144" s="10">
        <v>40</v>
      </c>
      <c r="J144" s="11">
        <f t="shared" ref="J144" si="656">I144*$F144</f>
        <v>320</v>
      </c>
      <c r="K144" s="10">
        <v>40</v>
      </c>
      <c r="L144" s="11">
        <f t="shared" si="650"/>
        <v>320</v>
      </c>
      <c r="M144" s="11">
        <v>40</v>
      </c>
      <c r="N144" s="11">
        <v>320</v>
      </c>
      <c r="O144" s="10">
        <v>40</v>
      </c>
      <c r="P144" s="11">
        <f t="shared" ref="P144" si="657">O144*$F144</f>
        <v>320</v>
      </c>
      <c r="Q144" s="10">
        <v>40</v>
      </c>
      <c r="R144" s="11">
        <f t="shared" ref="R144" si="658">Q144*$F144</f>
        <v>320</v>
      </c>
      <c r="S144" s="10">
        <v>40</v>
      </c>
      <c r="T144" s="11">
        <f t="shared" si="650"/>
        <v>320</v>
      </c>
      <c r="U144" s="11">
        <v>40</v>
      </c>
      <c r="V144" s="11">
        <v>320</v>
      </c>
      <c r="W144" s="10">
        <v>100</v>
      </c>
      <c r="X144" s="11">
        <f t="shared" ref="X144" si="659">W144*$F144</f>
        <v>800</v>
      </c>
      <c r="Y144" s="10">
        <v>100</v>
      </c>
      <c r="Z144" s="11">
        <f t="shared" ref="Z144:AB144" si="660">Y144*$F144</f>
        <v>800</v>
      </c>
      <c r="AA144" s="10">
        <v>100</v>
      </c>
      <c r="AB144" s="11">
        <f t="shared" si="660"/>
        <v>800</v>
      </c>
      <c r="AC144" s="11">
        <v>100</v>
      </c>
      <c r="AD144" s="11">
        <v>800</v>
      </c>
    </row>
    <row r="145" spans="2:30" s="8" customFormat="1" x14ac:dyDescent="0.2">
      <c r="B145" s="9">
        <v>129</v>
      </c>
      <c r="C145" s="9" t="s">
        <v>27</v>
      </c>
      <c r="D145" s="9" t="s">
        <v>221</v>
      </c>
      <c r="E145" s="9" t="s">
        <v>218</v>
      </c>
      <c r="F145" s="9">
        <v>4</v>
      </c>
      <c r="G145" s="10">
        <v>45</v>
      </c>
      <c r="H145" s="11">
        <f t="shared" ref="H145" si="661">G145*$F145</f>
        <v>180</v>
      </c>
      <c r="I145" s="10">
        <v>40</v>
      </c>
      <c r="J145" s="11">
        <f t="shared" ref="J145" si="662">I145*$F145</f>
        <v>160</v>
      </c>
      <c r="K145" s="10">
        <v>40</v>
      </c>
      <c r="L145" s="11">
        <f t="shared" si="650"/>
        <v>160</v>
      </c>
      <c r="M145" s="11">
        <v>40</v>
      </c>
      <c r="N145" s="11">
        <v>160</v>
      </c>
      <c r="O145" s="10">
        <v>50</v>
      </c>
      <c r="P145" s="11">
        <f t="shared" ref="P145" si="663">O145*$F145</f>
        <v>200</v>
      </c>
      <c r="Q145" s="10">
        <v>50</v>
      </c>
      <c r="R145" s="11">
        <f t="shared" ref="R145" si="664">Q145*$F145</f>
        <v>200</v>
      </c>
      <c r="S145" s="10">
        <v>50</v>
      </c>
      <c r="T145" s="11">
        <f t="shared" si="650"/>
        <v>200</v>
      </c>
      <c r="U145" s="11">
        <v>50</v>
      </c>
      <c r="V145" s="11">
        <v>200</v>
      </c>
      <c r="W145" s="10">
        <v>100</v>
      </c>
      <c r="X145" s="11">
        <f t="shared" ref="X145" si="665">W145*$F145</f>
        <v>400</v>
      </c>
      <c r="Y145" s="10">
        <v>100</v>
      </c>
      <c r="Z145" s="11">
        <f t="shared" ref="Z145:AB145" si="666">Y145*$F145</f>
        <v>400</v>
      </c>
      <c r="AA145" s="10">
        <v>100</v>
      </c>
      <c r="AB145" s="11">
        <f t="shared" si="666"/>
        <v>400</v>
      </c>
      <c r="AC145" s="11">
        <v>100</v>
      </c>
      <c r="AD145" s="11">
        <v>400</v>
      </c>
    </row>
    <row r="146" spans="2:30" s="8" customFormat="1" x14ac:dyDescent="0.2">
      <c r="B146" s="9">
        <v>130</v>
      </c>
      <c r="C146" s="9" t="s">
        <v>27</v>
      </c>
      <c r="D146" s="9" t="s">
        <v>222</v>
      </c>
      <c r="E146" s="9" t="s">
        <v>218</v>
      </c>
      <c r="F146" s="9">
        <v>25</v>
      </c>
      <c r="G146" s="10">
        <v>55</v>
      </c>
      <c r="H146" s="11">
        <f t="shared" ref="H146" si="667">G146*$F146</f>
        <v>1375</v>
      </c>
      <c r="I146" s="10">
        <v>50</v>
      </c>
      <c r="J146" s="11">
        <f t="shared" ref="J146" si="668">I146*$F146</f>
        <v>1250</v>
      </c>
      <c r="K146" s="10">
        <v>50</v>
      </c>
      <c r="L146" s="11">
        <f t="shared" si="650"/>
        <v>1250</v>
      </c>
      <c r="M146" s="11">
        <v>50</v>
      </c>
      <c r="N146" s="11">
        <v>1250</v>
      </c>
      <c r="O146" s="10">
        <v>60</v>
      </c>
      <c r="P146" s="11">
        <f t="shared" ref="P146" si="669">O146*$F146</f>
        <v>1500</v>
      </c>
      <c r="Q146" s="10">
        <v>60</v>
      </c>
      <c r="R146" s="11">
        <f t="shared" ref="R146" si="670">Q146*$F146</f>
        <v>1500</v>
      </c>
      <c r="S146" s="10">
        <v>60</v>
      </c>
      <c r="T146" s="11">
        <f t="shared" si="650"/>
        <v>1500</v>
      </c>
      <c r="U146" s="11">
        <v>60</v>
      </c>
      <c r="V146" s="11">
        <v>1500</v>
      </c>
      <c r="W146" s="10">
        <v>100</v>
      </c>
      <c r="X146" s="11">
        <f t="shared" ref="X146" si="671">W146*$F146</f>
        <v>2500</v>
      </c>
      <c r="Y146" s="10">
        <v>100</v>
      </c>
      <c r="Z146" s="11">
        <f t="shared" ref="Z146:AB146" si="672">Y146*$F146</f>
        <v>2500</v>
      </c>
      <c r="AA146" s="10">
        <v>100</v>
      </c>
      <c r="AB146" s="11">
        <f t="shared" si="672"/>
        <v>2500</v>
      </c>
      <c r="AC146" s="11">
        <v>100</v>
      </c>
      <c r="AD146" s="11">
        <v>2500</v>
      </c>
    </row>
    <row r="147" spans="2:30" s="8" customFormat="1" x14ac:dyDescent="0.2">
      <c r="B147" s="9">
        <v>131</v>
      </c>
      <c r="C147" s="9" t="s">
        <v>27</v>
      </c>
      <c r="D147" s="9" t="s">
        <v>225</v>
      </c>
      <c r="E147" s="9" t="s">
        <v>102</v>
      </c>
      <c r="F147" s="9">
        <v>1</v>
      </c>
      <c r="G147" s="10">
        <v>7000</v>
      </c>
      <c r="H147" s="11">
        <f t="shared" ref="H147" si="673">G147*$F147</f>
        <v>7000</v>
      </c>
      <c r="I147" s="10">
        <v>6000</v>
      </c>
      <c r="J147" s="11">
        <f t="shared" ref="J147" si="674">I147*$F147</f>
        <v>6000</v>
      </c>
      <c r="K147" s="10">
        <v>6000</v>
      </c>
      <c r="L147" s="11">
        <f t="shared" si="650"/>
        <v>6000</v>
      </c>
      <c r="M147" s="11">
        <v>6000</v>
      </c>
      <c r="N147" s="11">
        <v>6000</v>
      </c>
      <c r="O147" s="10">
        <v>7400</v>
      </c>
      <c r="P147" s="11">
        <f t="shared" ref="P147" si="675">O147*$F147</f>
        <v>7400</v>
      </c>
      <c r="Q147" s="10">
        <v>6500</v>
      </c>
      <c r="R147" s="11">
        <f t="shared" ref="R147" si="676">Q147*$F147</f>
        <v>6500</v>
      </c>
      <c r="S147" s="10">
        <v>5500</v>
      </c>
      <c r="T147" s="11">
        <f t="shared" si="650"/>
        <v>5500</v>
      </c>
      <c r="U147" s="11">
        <v>5500</v>
      </c>
      <c r="V147" s="11">
        <v>5500</v>
      </c>
      <c r="W147" s="10">
        <v>5000</v>
      </c>
      <c r="X147" s="11">
        <f t="shared" ref="X147" si="677">W147*$F147</f>
        <v>5000</v>
      </c>
      <c r="Y147" s="10">
        <v>5000</v>
      </c>
      <c r="Z147" s="11">
        <f t="shared" ref="Z147:AB147" si="678">Y147*$F147</f>
        <v>5000</v>
      </c>
      <c r="AA147" s="10">
        <v>5000</v>
      </c>
      <c r="AB147" s="11">
        <f t="shared" si="678"/>
        <v>5000</v>
      </c>
      <c r="AC147" s="11">
        <v>5000</v>
      </c>
      <c r="AD147" s="11">
        <v>5000</v>
      </c>
    </row>
    <row r="148" spans="2:30" s="8" customFormat="1" x14ac:dyDescent="0.2">
      <c r="B148" s="9">
        <v>132</v>
      </c>
      <c r="C148" s="9" t="s">
        <v>27</v>
      </c>
      <c r="D148" s="9" t="s">
        <v>226</v>
      </c>
      <c r="E148" s="9" t="s">
        <v>102</v>
      </c>
      <c r="F148" s="9">
        <v>1</v>
      </c>
      <c r="G148" s="10">
        <v>8500</v>
      </c>
      <c r="H148" s="11">
        <f t="shared" ref="H148" si="679">G148*$F148</f>
        <v>8500</v>
      </c>
      <c r="I148" s="10">
        <v>7500</v>
      </c>
      <c r="J148" s="11">
        <f t="shared" ref="J148" si="680">I148*$F148</f>
        <v>7500</v>
      </c>
      <c r="K148" s="10">
        <v>7500</v>
      </c>
      <c r="L148" s="11">
        <f t="shared" si="650"/>
        <v>7500</v>
      </c>
      <c r="M148" s="11">
        <v>7500</v>
      </c>
      <c r="N148" s="11">
        <v>7500</v>
      </c>
      <c r="O148" s="10">
        <v>5600</v>
      </c>
      <c r="P148" s="11">
        <f t="shared" ref="P148" si="681">O148*$F148</f>
        <v>5600</v>
      </c>
      <c r="Q148" s="10">
        <v>5600</v>
      </c>
      <c r="R148" s="11">
        <f t="shared" ref="R148" si="682">Q148*$F148</f>
        <v>5600</v>
      </c>
      <c r="S148" s="10">
        <v>5600</v>
      </c>
      <c r="T148" s="11">
        <f t="shared" si="650"/>
        <v>5600</v>
      </c>
      <c r="U148" s="11">
        <v>5600</v>
      </c>
      <c r="V148" s="11">
        <v>5600</v>
      </c>
      <c r="W148" s="10">
        <v>5000</v>
      </c>
      <c r="X148" s="11">
        <f t="shared" ref="X148" si="683">W148*$F148</f>
        <v>5000</v>
      </c>
      <c r="Y148" s="10">
        <v>5000</v>
      </c>
      <c r="Z148" s="11">
        <f t="shared" ref="Z148:AB148" si="684">Y148*$F148</f>
        <v>5000</v>
      </c>
      <c r="AA148" s="10">
        <v>5000</v>
      </c>
      <c r="AB148" s="11">
        <f t="shared" si="684"/>
        <v>5000</v>
      </c>
      <c r="AC148" s="11">
        <v>5000</v>
      </c>
      <c r="AD148" s="11">
        <v>5000</v>
      </c>
    </row>
    <row r="149" spans="2:30" x14ac:dyDescent="0.2">
      <c r="B149" s="6">
        <v>133</v>
      </c>
      <c r="C149" s="6" t="s">
        <v>27</v>
      </c>
      <c r="D149" s="6" t="s">
        <v>227</v>
      </c>
      <c r="E149" s="6" t="s">
        <v>27</v>
      </c>
      <c r="F149" s="6" t="s">
        <v>27</v>
      </c>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pans="2:30" s="8" customFormat="1" x14ac:dyDescent="0.2">
      <c r="B150" s="9">
        <v>134</v>
      </c>
      <c r="C150" s="9" t="s">
        <v>27</v>
      </c>
      <c r="D150" s="9" t="s">
        <v>228</v>
      </c>
      <c r="E150" s="9" t="s">
        <v>102</v>
      </c>
      <c r="F150" s="9">
        <v>1</v>
      </c>
      <c r="G150" s="10">
        <v>13500</v>
      </c>
      <c r="H150" s="11">
        <f t="shared" ref="H150" si="685">G150*$F150</f>
        <v>13500</v>
      </c>
      <c r="I150" s="10">
        <v>11500</v>
      </c>
      <c r="J150" s="11">
        <f t="shared" ref="J150" si="686">I150*$F150</f>
        <v>11500</v>
      </c>
      <c r="K150" s="10">
        <v>11500</v>
      </c>
      <c r="L150" s="11">
        <f t="shared" ref="L150:T153" si="687">K150*$F150</f>
        <v>11500</v>
      </c>
      <c r="M150" s="11">
        <v>11500</v>
      </c>
      <c r="N150" s="11">
        <v>11500</v>
      </c>
      <c r="O150" s="10">
        <v>9200</v>
      </c>
      <c r="P150" s="11">
        <f t="shared" ref="P150" si="688">O150*$F150</f>
        <v>9200</v>
      </c>
      <c r="Q150" s="10">
        <v>9200</v>
      </c>
      <c r="R150" s="11">
        <f t="shared" ref="R150" si="689">Q150*$F150</f>
        <v>9200</v>
      </c>
      <c r="S150" s="10">
        <v>9200</v>
      </c>
      <c r="T150" s="11">
        <f t="shared" si="687"/>
        <v>9200</v>
      </c>
      <c r="U150" s="11">
        <v>9200</v>
      </c>
      <c r="V150" s="11">
        <v>9200</v>
      </c>
      <c r="W150" s="10">
        <v>15000</v>
      </c>
      <c r="X150" s="11">
        <f t="shared" ref="X150" si="690">W150*$F150</f>
        <v>15000</v>
      </c>
      <c r="Y150" s="10">
        <v>15000</v>
      </c>
      <c r="Z150" s="11">
        <f t="shared" ref="Z150:AB150" si="691">Y150*$F150</f>
        <v>15000</v>
      </c>
      <c r="AA150" s="10">
        <v>15000</v>
      </c>
      <c r="AB150" s="11">
        <f t="shared" si="691"/>
        <v>15000</v>
      </c>
      <c r="AC150" s="11">
        <v>15000</v>
      </c>
      <c r="AD150" s="11">
        <v>15000</v>
      </c>
    </row>
    <row r="151" spans="2:30" s="8" customFormat="1" x14ac:dyDescent="0.2">
      <c r="B151" s="9">
        <v>135</v>
      </c>
      <c r="C151" s="9" t="s">
        <v>27</v>
      </c>
      <c r="D151" s="9" t="s">
        <v>229</v>
      </c>
      <c r="E151" s="9" t="s">
        <v>102</v>
      </c>
      <c r="F151" s="9">
        <v>1</v>
      </c>
      <c r="G151" s="10">
        <v>9500</v>
      </c>
      <c r="H151" s="11">
        <f t="shared" ref="H151" si="692">G151*$F151</f>
        <v>9500</v>
      </c>
      <c r="I151" s="10">
        <v>8100</v>
      </c>
      <c r="J151" s="11">
        <f t="shared" ref="J151" si="693">I151*$F151</f>
        <v>8100</v>
      </c>
      <c r="K151" s="10">
        <v>8100</v>
      </c>
      <c r="L151" s="11">
        <f t="shared" si="687"/>
        <v>8100</v>
      </c>
      <c r="M151" s="11">
        <v>8100</v>
      </c>
      <c r="N151" s="11">
        <v>8100</v>
      </c>
      <c r="O151" s="10">
        <v>2128</v>
      </c>
      <c r="P151" s="11">
        <f t="shared" ref="P151" si="694">O151*$F151</f>
        <v>2128</v>
      </c>
      <c r="Q151" s="10">
        <v>2128</v>
      </c>
      <c r="R151" s="11">
        <f t="shared" ref="R151" si="695">Q151*$F151</f>
        <v>2128</v>
      </c>
      <c r="S151" s="10">
        <v>2128</v>
      </c>
      <c r="T151" s="11">
        <f t="shared" si="687"/>
        <v>2128</v>
      </c>
      <c r="U151" s="11">
        <v>2128</v>
      </c>
      <c r="V151" s="11">
        <v>2128</v>
      </c>
      <c r="W151" s="10">
        <v>7000</v>
      </c>
      <c r="X151" s="11">
        <f t="shared" ref="X151" si="696">W151*$F151</f>
        <v>7000</v>
      </c>
      <c r="Y151" s="10">
        <v>7000</v>
      </c>
      <c r="Z151" s="11">
        <f t="shared" ref="Z151:AB151" si="697">Y151*$F151</f>
        <v>7000</v>
      </c>
      <c r="AA151" s="10">
        <v>7000</v>
      </c>
      <c r="AB151" s="11">
        <f t="shared" si="697"/>
        <v>7000</v>
      </c>
      <c r="AC151" s="11">
        <v>7000</v>
      </c>
      <c r="AD151" s="11">
        <v>7000</v>
      </c>
    </row>
    <row r="152" spans="2:30" s="8" customFormat="1" x14ac:dyDescent="0.2">
      <c r="B152" s="9">
        <v>136</v>
      </c>
      <c r="C152" s="9" t="s">
        <v>27</v>
      </c>
      <c r="D152" s="9" t="s">
        <v>230</v>
      </c>
      <c r="E152" s="9" t="s">
        <v>102</v>
      </c>
      <c r="F152" s="9">
        <v>1</v>
      </c>
      <c r="G152" s="10">
        <v>3500</v>
      </c>
      <c r="H152" s="11">
        <f t="shared" ref="H152" si="698">G152*$F152</f>
        <v>3500</v>
      </c>
      <c r="I152" s="10">
        <v>3000</v>
      </c>
      <c r="J152" s="11">
        <f t="shared" ref="J152" si="699">I152*$F152</f>
        <v>3000</v>
      </c>
      <c r="K152" s="10">
        <v>3000</v>
      </c>
      <c r="L152" s="11">
        <f t="shared" si="687"/>
        <v>3000</v>
      </c>
      <c r="M152" s="11">
        <v>3000</v>
      </c>
      <c r="N152" s="11">
        <v>3000</v>
      </c>
      <c r="O152" s="10">
        <v>3200</v>
      </c>
      <c r="P152" s="11">
        <f t="shared" ref="P152" si="700">O152*$F152</f>
        <v>3200</v>
      </c>
      <c r="Q152" s="10">
        <v>3200</v>
      </c>
      <c r="R152" s="11">
        <f t="shared" ref="R152" si="701">Q152*$F152</f>
        <v>3200</v>
      </c>
      <c r="S152" s="10">
        <v>3200</v>
      </c>
      <c r="T152" s="11">
        <f t="shared" si="687"/>
        <v>3200</v>
      </c>
      <c r="U152" s="11">
        <v>3200</v>
      </c>
      <c r="V152" s="11">
        <v>3200</v>
      </c>
      <c r="W152" s="10">
        <v>5000</v>
      </c>
      <c r="X152" s="11">
        <f t="shared" ref="X152" si="702">W152*$F152</f>
        <v>5000</v>
      </c>
      <c r="Y152" s="10">
        <v>5000</v>
      </c>
      <c r="Z152" s="11">
        <f t="shared" ref="Z152:AB152" si="703">Y152*$F152</f>
        <v>5000</v>
      </c>
      <c r="AA152" s="10">
        <v>5000</v>
      </c>
      <c r="AB152" s="11">
        <f t="shared" si="703"/>
        <v>5000</v>
      </c>
      <c r="AC152" s="11">
        <v>5000</v>
      </c>
      <c r="AD152" s="11">
        <v>5000</v>
      </c>
    </row>
    <row r="153" spans="2:30" s="8" customFormat="1" x14ac:dyDescent="0.2">
      <c r="B153" s="9">
        <v>137</v>
      </c>
      <c r="C153" s="9" t="s">
        <v>27</v>
      </c>
      <c r="D153" s="9" t="s">
        <v>231</v>
      </c>
      <c r="E153" s="9" t="s">
        <v>102</v>
      </c>
      <c r="F153" s="9">
        <v>1</v>
      </c>
      <c r="G153" s="10">
        <v>8500</v>
      </c>
      <c r="H153" s="11">
        <f t="shared" ref="H153" si="704">G153*$F153</f>
        <v>8500</v>
      </c>
      <c r="I153" s="10">
        <v>7500</v>
      </c>
      <c r="J153" s="11">
        <f t="shared" ref="J153" si="705">I153*$F153</f>
        <v>7500</v>
      </c>
      <c r="K153" s="10">
        <v>7500</v>
      </c>
      <c r="L153" s="11">
        <f t="shared" si="687"/>
        <v>7500</v>
      </c>
      <c r="M153" s="11">
        <v>7500</v>
      </c>
      <c r="N153" s="11">
        <v>7500</v>
      </c>
      <c r="O153" s="10">
        <v>8500</v>
      </c>
      <c r="P153" s="11">
        <f t="shared" ref="P153" si="706">O153*$F153</f>
        <v>8500</v>
      </c>
      <c r="Q153" s="10">
        <v>8500</v>
      </c>
      <c r="R153" s="11">
        <f t="shared" ref="R153" si="707">Q153*$F153</f>
        <v>8500</v>
      </c>
      <c r="S153" s="10">
        <v>8500</v>
      </c>
      <c r="T153" s="11">
        <f t="shared" si="687"/>
        <v>8500</v>
      </c>
      <c r="U153" s="11">
        <v>8500</v>
      </c>
      <c r="V153" s="11">
        <v>8500</v>
      </c>
      <c r="W153" s="10">
        <v>10000</v>
      </c>
      <c r="X153" s="11">
        <f t="shared" ref="X153" si="708">W153*$F153</f>
        <v>10000</v>
      </c>
      <c r="Y153" s="10">
        <v>10000</v>
      </c>
      <c r="Z153" s="11">
        <f t="shared" ref="Z153:AB153" si="709">Y153*$F153</f>
        <v>10000</v>
      </c>
      <c r="AA153" s="10">
        <v>10000</v>
      </c>
      <c r="AB153" s="11">
        <f t="shared" si="709"/>
        <v>10000</v>
      </c>
      <c r="AC153" s="11">
        <v>10000</v>
      </c>
      <c r="AD153" s="11">
        <v>10000</v>
      </c>
    </row>
    <row r="154" spans="2:30" x14ac:dyDescent="0.2">
      <c r="B154" s="6">
        <v>138</v>
      </c>
      <c r="C154" s="6" t="s">
        <v>27</v>
      </c>
      <c r="D154" s="6" t="s">
        <v>232</v>
      </c>
      <c r="E154" s="6" t="s">
        <v>27</v>
      </c>
      <c r="F154" s="6" t="s">
        <v>27</v>
      </c>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pans="2:30" s="8" customFormat="1" x14ac:dyDescent="0.2">
      <c r="B155" s="9">
        <v>139</v>
      </c>
      <c r="C155" s="9" t="s">
        <v>27</v>
      </c>
      <c r="D155" s="9" t="s">
        <v>233</v>
      </c>
      <c r="E155" s="9" t="s">
        <v>102</v>
      </c>
      <c r="F155" s="9">
        <v>3</v>
      </c>
      <c r="G155" s="10">
        <v>2000</v>
      </c>
      <c r="H155" s="11">
        <f t="shared" ref="H155" si="710">G155*$F155</f>
        <v>6000</v>
      </c>
      <c r="I155" s="10">
        <v>1700</v>
      </c>
      <c r="J155" s="11">
        <f t="shared" ref="J155" si="711">I155*$F155</f>
        <v>5100</v>
      </c>
      <c r="K155" s="10">
        <v>1700</v>
      </c>
      <c r="L155" s="11">
        <f t="shared" ref="L155:T156" si="712">K155*$F155</f>
        <v>5100</v>
      </c>
      <c r="M155" s="11">
        <v>1700</v>
      </c>
      <c r="N155" s="11">
        <v>5100</v>
      </c>
      <c r="O155" s="10">
        <v>437</v>
      </c>
      <c r="P155" s="11">
        <f t="shared" ref="P155" si="713">O155*$F155</f>
        <v>1311</v>
      </c>
      <c r="Q155" s="10">
        <v>437</v>
      </c>
      <c r="R155" s="11">
        <f t="shared" ref="R155" si="714">Q155*$F155</f>
        <v>1311</v>
      </c>
      <c r="S155" s="10">
        <v>437</v>
      </c>
      <c r="T155" s="11">
        <f t="shared" si="712"/>
        <v>1311</v>
      </c>
      <c r="U155" s="11">
        <v>437</v>
      </c>
      <c r="V155" s="11">
        <v>1311</v>
      </c>
      <c r="W155" s="10">
        <v>2800</v>
      </c>
      <c r="X155" s="11">
        <f t="shared" ref="X155" si="715">W155*$F155</f>
        <v>8400</v>
      </c>
      <c r="Y155" s="10">
        <v>2800</v>
      </c>
      <c r="Z155" s="11">
        <f t="shared" ref="Z155:AB155" si="716">Y155*$F155</f>
        <v>8400</v>
      </c>
      <c r="AA155" s="10">
        <v>2800</v>
      </c>
      <c r="AB155" s="11">
        <f t="shared" si="716"/>
        <v>8400</v>
      </c>
      <c r="AC155" s="11">
        <v>2800</v>
      </c>
      <c r="AD155" s="11">
        <v>8400</v>
      </c>
    </row>
    <row r="156" spans="2:30" s="8" customFormat="1" x14ac:dyDescent="0.2">
      <c r="B156" s="9">
        <v>140</v>
      </c>
      <c r="C156" s="9" t="s">
        <v>27</v>
      </c>
      <c r="D156" s="9" t="s">
        <v>234</v>
      </c>
      <c r="E156" s="9" t="s">
        <v>102</v>
      </c>
      <c r="F156" s="9">
        <v>3</v>
      </c>
      <c r="G156" s="10">
        <v>2250</v>
      </c>
      <c r="H156" s="11">
        <f t="shared" ref="H156" si="717">G156*$F156</f>
        <v>6750</v>
      </c>
      <c r="I156" s="10">
        <v>1950</v>
      </c>
      <c r="J156" s="11">
        <f t="shared" ref="J156" si="718">I156*$F156</f>
        <v>5850</v>
      </c>
      <c r="K156" s="10">
        <v>1950</v>
      </c>
      <c r="L156" s="11">
        <f t="shared" si="712"/>
        <v>5850</v>
      </c>
      <c r="M156" s="11">
        <v>1950</v>
      </c>
      <c r="N156" s="11">
        <v>5850</v>
      </c>
      <c r="O156" s="10">
        <v>455</v>
      </c>
      <c r="P156" s="11">
        <f t="shared" ref="P156" si="719">O156*$F156</f>
        <v>1365</v>
      </c>
      <c r="Q156" s="10">
        <v>437</v>
      </c>
      <c r="R156" s="11">
        <f t="shared" ref="R156" si="720">Q156*$F156</f>
        <v>1311</v>
      </c>
      <c r="S156" s="10">
        <v>455</v>
      </c>
      <c r="T156" s="11">
        <f t="shared" si="712"/>
        <v>1365</v>
      </c>
      <c r="U156" s="11">
        <v>455</v>
      </c>
      <c r="V156" s="11">
        <v>1365</v>
      </c>
      <c r="W156" s="10">
        <v>2800</v>
      </c>
      <c r="X156" s="11">
        <f t="shared" ref="X156" si="721">W156*$F156</f>
        <v>8400</v>
      </c>
      <c r="Y156" s="10">
        <v>2800</v>
      </c>
      <c r="Z156" s="11">
        <f t="shared" ref="Z156:AB156" si="722">Y156*$F156</f>
        <v>8400</v>
      </c>
      <c r="AA156" s="10">
        <v>2800</v>
      </c>
      <c r="AB156" s="11">
        <f t="shared" si="722"/>
        <v>8400</v>
      </c>
      <c r="AC156" s="11">
        <v>2800</v>
      </c>
      <c r="AD156" s="11">
        <v>8400</v>
      </c>
    </row>
    <row r="157" spans="2:30" x14ac:dyDescent="0.2">
      <c r="B157" s="6">
        <v>141</v>
      </c>
      <c r="C157" s="6" t="s">
        <v>27</v>
      </c>
      <c r="D157" s="6" t="s">
        <v>235</v>
      </c>
      <c r="E157" s="6" t="s">
        <v>27</v>
      </c>
      <c r="F157" s="6" t="s">
        <v>27</v>
      </c>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2:30" s="8" customFormat="1" x14ac:dyDescent="0.2">
      <c r="B158" s="9">
        <v>142</v>
      </c>
      <c r="C158" s="9" t="s">
        <v>27</v>
      </c>
      <c r="D158" s="9" t="s">
        <v>233</v>
      </c>
      <c r="E158" s="9" t="s">
        <v>102</v>
      </c>
      <c r="F158" s="9">
        <v>3</v>
      </c>
      <c r="G158" s="10">
        <v>2250</v>
      </c>
      <c r="H158" s="11">
        <f t="shared" ref="H158" si="723">G158*$F158</f>
        <v>6750</v>
      </c>
      <c r="I158" s="10">
        <v>1950</v>
      </c>
      <c r="J158" s="11">
        <f t="shared" ref="J158" si="724">I158*$F158</f>
        <v>5850</v>
      </c>
      <c r="K158" s="10">
        <v>1950</v>
      </c>
      <c r="L158" s="11">
        <f t="shared" ref="L158:T161" si="725">K158*$F158</f>
        <v>5850</v>
      </c>
      <c r="M158" s="11">
        <v>1950</v>
      </c>
      <c r="N158" s="11">
        <v>5850</v>
      </c>
      <c r="O158" s="10">
        <v>455</v>
      </c>
      <c r="P158" s="11">
        <f t="shared" ref="P158" si="726">O158*$F158</f>
        <v>1365</v>
      </c>
      <c r="Q158" s="10">
        <v>487</v>
      </c>
      <c r="R158" s="11">
        <f t="shared" ref="R158" si="727">Q158*$F158</f>
        <v>1461</v>
      </c>
      <c r="S158" s="10">
        <v>455</v>
      </c>
      <c r="T158" s="11">
        <f t="shared" si="725"/>
        <v>1365</v>
      </c>
      <c r="U158" s="11">
        <v>455</v>
      </c>
      <c r="V158" s="11">
        <v>1365</v>
      </c>
      <c r="W158" s="10">
        <v>3500</v>
      </c>
      <c r="X158" s="11">
        <f t="shared" ref="X158" si="728">W158*$F158</f>
        <v>10500</v>
      </c>
      <c r="Y158" s="10">
        <v>3500</v>
      </c>
      <c r="Z158" s="11">
        <f t="shared" ref="Z158:AB158" si="729">Y158*$F158</f>
        <v>10500</v>
      </c>
      <c r="AA158" s="10">
        <v>3500</v>
      </c>
      <c r="AB158" s="11">
        <f t="shared" si="729"/>
        <v>10500</v>
      </c>
      <c r="AC158" s="11">
        <v>3500</v>
      </c>
      <c r="AD158" s="11">
        <v>10500</v>
      </c>
    </row>
    <row r="159" spans="2:30" s="8" customFormat="1" x14ac:dyDescent="0.2">
      <c r="B159" s="9">
        <v>143</v>
      </c>
      <c r="C159" s="9" t="s">
        <v>27</v>
      </c>
      <c r="D159" s="9" t="s">
        <v>234</v>
      </c>
      <c r="E159" s="9" t="s">
        <v>102</v>
      </c>
      <c r="F159" s="9">
        <v>3</v>
      </c>
      <c r="G159" s="10">
        <v>2500</v>
      </c>
      <c r="H159" s="11">
        <f t="shared" ref="H159" si="730">G159*$F159</f>
        <v>7500</v>
      </c>
      <c r="I159" s="10">
        <v>2150</v>
      </c>
      <c r="J159" s="11">
        <f t="shared" ref="J159" si="731">I159*$F159</f>
        <v>6450</v>
      </c>
      <c r="K159" s="10">
        <v>2150</v>
      </c>
      <c r="L159" s="11">
        <f t="shared" si="725"/>
        <v>6450</v>
      </c>
      <c r="M159" s="11">
        <v>2150</v>
      </c>
      <c r="N159" s="11">
        <v>6450</v>
      </c>
      <c r="O159" s="10">
        <v>487</v>
      </c>
      <c r="P159" s="11">
        <f t="shared" ref="P159" si="732">O159*$F159</f>
        <v>1461</v>
      </c>
      <c r="Q159" s="10">
        <v>487</v>
      </c>
      <c r="R159" s="11">
        <f t="shared" ref="R159" si="733">Q159*$F159</f>
        <v>1461</v>
      </c>
      <c r="S159" s="10">
        <v>487</v>
      </c>
      <c r="T159" s="11">
        <f t="shared" si="725"/>
        <v>1461</v>
      </c>
      <c r="U159" s="11">
        <v>487</v>
      </c>
      <c r="V159" s="11">
        <v>1461</v>
      </c>
      <c r="W159" s="10">
        <v>3500</v>
      </c>
      <c r="X159" s="11">
        <f t="shared" ref="X159" si="734">W159*$F159</f>
        <v>10500</v>
      </c>
      <c r="Y159" s="10">
        <v>3500</v>
      </c>
      <c r="Z159" s="11">
        <f t="shared" ref="Z159:AB159" si="735">Y159*$F159</f>
        <v>10500</v>
      </c>
      <c r="AA159" s="10">
        <v>3500</v>
      </c>
      <c r="AB159" s="11">
        <f t="shared" si="735"/>
        <v>10500</v>
      </c>
      <c r="AC159" s="11">
        <v>3500</v>
      </c>
      <c r="AD159" s="11">
        <v>10500</v>
      </c>
    </row>
    <row r="160" spans="2:30" s="8" customFormat="1" x14ac:dyDescent="0.2">
      <c r="B160" s="9">
        <v>144</v>
      </c>
      <c r="C160" s="9" t="s">
        <v>27</v>
      </c>
      <c r="D160" s="9" t="s">
        <v>236</v>
      </c>
      <c r="E160" s="9" t="s">
        <v>102</v>
      </c>
      <c r="F160" s="9">
        <v>12</v>
      </c>
      <c r="G160" s="10">
        <v>4500</v>
      </c>
      <c r="H160" s="11">
        <f t="shared" ref="H160" si="736">G160*$F160</f>
        <v>54000</v>
      </c>
      <c r="I160" s="10">
        <v>4000</v>
      </c>
      <c r="J160" s="11">
        <f t="shared" ref="J160" si="737">I160*$F160</f>
        <v>48000</v>
      </c>
      <c r="K160" s="10">
        <v>4000</v>
      </c>
      <c r="L160" s="11">
        <f t="shared" si="725"/>
        <v>48000</v>
      </c>
      <c r="M160" s="11">
        <v>4000</v>
      </c>
      <c r="N160" s="11">
        <v>48000</v>
      </c>
      <c r="O160" s="10">
        <v>2358</v>
      </c>
      <c r="P160" s="11">
        <f t="shared" ref="P160" si="738">O160*$F160</f>
        <v>28296</v>
      </c>
      <c r="Q160" s="10">
        <v>2358</v>
      </c>
      <c r="R160" s="11">
        <f t="shared" ref="R160" si="739">Q160*$F160</f>
        <v>28296</v>
      </c>
      <c r="S160" s="10">
        <v>2358</v>
      </c>
      <c r="T160" s="11">
        <f t="shared" si="725"/>
        <v>28296</v>
      </c>
      <c r="U160" s="11">
        <v>2358</v>
      </c>
      <c r="V160" s="11">
        <v>28296</v>
      </c>
      <c r="W160" s="10">
        <v>12500</v>
      </c>
      <c r="X160" s="11">
        <f t="shared" ref="X160" si="740">W160*$F160</f>
        <v>150000</v>
      </c>
      <c r="Y160" s="10">
        <v>12500</v>
      </c>
      <c r="Z160" s="11">
        <f t="shared" ref="Z160:AB160" si="741">Y160*$F160</f>
        <v>150000</v>
      </c>
      <c r="AA160" s="10">
        <v>12500</v>
      </c>
      <c r="AB160" s="11">
        <f t="shared" si="741"/>
        <v>150000</v>
      </c>
      <c r="AC160" s="11">
        <v>12500</v>
      </c>
      <c r="AD160" s="11">
        <v>150000</v>
      </c>
    </row>
    <row r="161" spans="2:30" s="8" customFormat="1" x14ac:dyDescent="0.2">
      <c r="B161" s="9">
        <v>145</v>
      </c>
      <c r="C161" s="9" t="s">
        <v>27</v>
      </c>
      <c r="D161" s="9" t="s">
        <v>238</v>
      </c>
      <c r="E161" s="9" t="s">
        <v>102</v>
      </c>
      <c r="F161" s="9">
        <v>1</v>
      </c>
      <c r="G161" s="10">
        <v>5750</v>
      </c>
      <c r="H161" s="11">
        <f t="shared" ref="H161" si="742">G161*$F161</f>
        <v>5750</v>
      </c>
      <c r="I161" s="10">
        <v>5000</v>
      </c>
      <c r="J161" s="11">
        <f t="shared" ref="J161" si="743">I161*$F161</f>
        <v>5000</v>
      </c>
      <c r="K161" s="10">
        <v>5000</v>
      </c>
      <c r="L161" s="11">
        <f t="shared" si="725"/>
        <v>5000</v>
      </c>
      <c r="M161" s="11">
        <v>5000</v>
      </c>
      <c r="N161" s="11">
        <v>5000</v>
      </c>
      <c r="O161" s="10">
        <v>3048</v>
      </c>
      <c r="P161" s="11">
        <f t="shared" ref="P161" si="744">O161*$F161</f>
        <v>3048</v>
      </c>
      <c r="Q161" s="10">
        <v>3048</v>
      </c>
      <c r="R161" s="11">
        <f t="shared" ref="R161" si="745">Q161*$F161</f>
        <v>3048</v>
      </c>
      <c r="S161" s="10">
        <v>3048</v>
      </c>
      <c r="T161" s="11">
        <f t="shared" si="725"/>
        <v>3048</v>
      </c>
      <c r="U161" s="11">
        <v>3048</v>
      </c>
      <c r="V161" s="11">
        <v>3048</v>
      </c>
      <c r="W161" s="10">
        <v>5000</v>
      </c>
      <c r="X161" s="11">
        <f t="shared" ref="X161" si="746">W161*$F161</f>
        <v>5000</v>
      </c>
      <c r="Y161" s="10">
        <v>5000</v>
      </c>
      <c r="Z161" s="11">
        <f t="shared" ref="Z161:AB161" si="747">Y161*$F161</f>
        <v>5000</v>
      </c>
      <c r="AA161" s="10">
        <v>5000</v>
      </c>
      <c r="AB161" s="11">
        <f t="shared" si="747"/>
        <v>5000</v>
      </c>
      <c r="AC161" s="11">
        <v>5000</v>
      </c>
      <c r="AD161" s="11">
        <v>5000</v>
      </c>
    </row>
    <row r="162" spans="2:30" x14ac:dyDescent="0.2">
      <c r="B162" s="3">
        <v>5</v>
      </c>
      <c r="C162" s="3" t="s">
        <v>27</v>
      </c>
      <c r="D162" s="3" t="s">
        <v>35</v>
      </c>
      <c r="E162" s="3" t="s">
        <v>29</v>
      </c>
      <c r="F162" s="3">
        <v>1</v>
      </c>
      <c r="G162" s="4"/>
      <c r="H162" s="5">
        <f>SUM(H163:H167)</f>
        <v>715000</v>
      </c>
      <c r="I162" s="4"/>
      <c r="J162" s="5">
        <f>SUM(J163:J167)</f>
        <v>615000</v>
      </c>
      <c r="K162" s="4"/>
      <c r="L162" s="5">
        <f>SUM(L163:L167)</f>
        <v>615000</v>
      </c>
      <c r="M162" s="5"/>
      <c r="N162" s="5">
        <v>575000</v>
      </c>
      <c r="O162" s="4"/>
      <c r="P162" s="5">
        <f>SUM(P163:P167)</f>
        <v>611800</v>
      </c>
      <c r="Q162" s="4"/>
      <c r="R162" s="5">
        <f>SUM(R163:R167)</f>
        <v>531000</v>
      </c>
      <c r="S162" s="4"/>
      <c r="T162" s="5">
        <f>SUM(T163:T167)</f>
        <v>531000</v>
      </c>
      <c r="U162" s="5"/>
      <c r="V162" s="5">
        <v>531000</v>
      </c>
      <c r="W162" s="4"/>
      <c r="X162" s="5">
        <f>SUM(X163:X167)</f>
        <v>795000</v>
      </c>
      <c r="Y162" s="4"/>
      <c r="Z162" s="5">
        <f>SUM(Z163:Z167)</f>
        <v>707500</v>
      </c>
      <c r="AA162" s="4"/>
      <c r="AB162" s="5">
        <f>SUM(AB163:AB167)</f>
        <v>707500</v>
      </c>
      <c r="AC162" s="5"/>
      <c r="AD162" s="5">
        <v>650000</v>
      </c>
    </row>
    <row r="163" spans="2:30" x14ac:dyDescent="0.2">
      <c r="B163" s="6">
        <v>146</v>
      </c>
      <c r="C163" s="6" t="s">
        <v>27</v>
      </c>
      <c r="D163" s="6" t="s">
        <v>239</v>
      </c>
      <c r="E163" s="6" t="s">
        <v>27</v>
      </c>
      <c r="F163" s="6" t="s">
        <v>27</v>
      </c>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pans="2:30" x14ac:dyDescent="0.2">
      <c r="B164" s="6">
        <v>147</v>
      </c>
      <c r="C164" s="6" t="s">
        <v>27</v>
      </c>
      <c r="D164" s="6" t="s">
        <v>240</v>
      </c>
      <c r="E164" s="6" t="s">
        <v>27</v>
      </c>
      <c r="F164" s="6" t="s">
        <v>27</v>
      </c>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pans="2:30" s="8" customFormat="1" x14ac:dyDescent="0.2">
      <c r="B165" s="9">
        <v>148</v>
      </c>
      <c r="C165" s="9" t="s">
        <v>27</v>
      </c>
      <c r="D165" s="9" t="s">
        <v>241</v>
      </c>
      <c r="E165" s="9" t="s">
        <v>198</v>
      </c>
      <c r="F165" s="9">
        <v>1</v>
      </c>
      <c r="G165" s="10" t="s">
        <v>305</v>
      </c>
      <c r="H165" s="11">
        <f t="shared" ref="H165" si="748">G165*$F165</f>
        <v>210000</v>
      </c>
      <c r="I165" s="10">
        <v>180000</v>
      </c>
      <c r="J165" s="11">
        <f t="shared" ref="J165" si="749">I165*$F165</f>
        <v>180000</v>
      </c>
      <c r="K165" s="10">
        <v>180000</v>
      </c>
      <c r="L165" s="11">
        <f t="shared" ref="L165:T167" si="750">K165*$F165</f>
        <v>180000</v>
      </c>
      <c r="M165" s="11">
        <v>180000</v>
      </c>
      <c r="N165" s="11">
        <v>180000</v>
      </c>
      <c r="O165" s="10" t="s">
        <v>303</v>
      </c>
      <c r="P165" s="11">
        <f t="shared" ref="P165" si="751">O165*$F165</f>
        <v>185000</v>
      </c>
      <c r="Q165" s="10">
        <v>175000</v>
      </c>
      <c r="R165" s="11">
        <f t="shared" ref="R165" si="752">Q165*$F165</f>
        <v>175000</v>
      </c>
      <c r="S165" s="10">
        <v>175000</v>
      </c>
      <c r="T165" s="11">
        <f t="shared" si="750"/>
        <v>175000</v>
      </c>
      <c r="U165" s="11">
        <v>175000</v>
      </c>
      <c r="V165" s="11">
        <v>175000</v>
      </c>
      <c r="W165" s="10" t="s">
        <v>152</v>
      </c>
      <c r="X165" s="11">
        <f t="shared" ref="X165" si="753">W165*$F165</f>
        <v>180000</v>
      </c>
      <c r="Y165" s="10">
        <v>175000</v>
      </c>
      <c r="Z165" s="11">
        <f t="shared" ref="Z165:AB165" si="754">Y165*$F165</f>
        <v>175000</v>
      </c>
      <c r="AA165" s="10">
        <v>175000</v>
      </c>
      <c r="AB165" s="11">
        <f t="shared" si="754"/>
        <v>175000</v>
      </c>
      <c r="AC165" s="11">
        <v>175000</v>
      </c>
      <c r="AD165" s="11">
        <v>175000</v>
      </c>
    </row>
    <row r="166" spans="2:30" s="8" customFormat="1" x14ac:dyDescent="0.2">
      <c r="B166" s="9">
        <v>149</v>
      </c>
      <c r="C166" s="9" t="s">
        <v>27</v>
      </c>
      <c r="D166" s="9" t="s">
        <v>242</v>
      </c>
      <c r="E166" s="9" t="s">
        <v>134</v>
      </c>
      <c r="F166" s="9">
        <v>1</v>
      </c>
      <c r="G166" s="10" t="s">
        <v>194</v>
      </c>
      <c r="H166" s="11">
        <f t="shared" ref="H166" si="755">G166*$F166</f>
        <v>5000</v>
      </c>
      <c r="I166" s="10">
        <v>5000</v>
      </c>
      <c r="J166" s="11">
        <f t="shared" ref="J166" si="756">I166*$F166</f>
        <v>5000</v>
      </c>
      <c r="K166" s="10">
        <v>5000</v>
      </c>
      <c r="L166" s="11">
        <f t="shared" si="750"/>
        <v>5000</v>
      </c>
      <c r="M166" s="11">
        <v>5000</v>
      </c>
      <c r="N166" s="11">
        <v>5000</v>
      </c>
      <c r="O166" s="10" t="s">
        <v>304</v>
      </c>
      <c r="P166" s="11">
        <f t="shared" ref="P166" si="757">O166*$F166</f>
        <v>6800</v>
      </c>
      <c r="Q166" s="10">
        <v>6000</v>
      </c>
      <c r="R166" s="11">
        <f t="shared" ref="R166" si="758">Q166*$F166</f>
        <v>6000</v>
      </c>
      <c r="S166" s="10">
        <v>6000</v>
      </c>
      <c r="T166" s="11">
        <f t="shared" si="750"/>
        <v>6000</v>
      </c>
      <c r="U166" s="11">
        <v>6000</v>
      </c>
      <c r="V166" s="11">
        <v>6000</v>
      </c>
      <c r="W166" s="10" t="s">
        <v>104</v>
      </c>
      <c r="X166" s="11">
        <f t="shared" ref="X166" si="759">W166*$F166</f>
        <v>15000</v>
      </c>
      <c r="Y166" s="10">
        <v>12500</v>
      </c>
      <c r="Z166" s="11">
        <f t="shared" ref="Z166:AB166" si="760">Y166*$F166</f>
        <v>12500</v>
      </c>
      <c r="AA166" s="10">
        <v>12500</v>
      </c>
      <c r="AB166" s="11">
        <f t="shared" si="760"/>
        <v>12500</v>
      </c>
      <c r="AC166" s="11">
        <v>12500</v>
      </c>
      <c r="AD166" s="11">
        <v>12500</v>
      </c>
    </row>
    <row r="167" spans="2:30" s="8" customFormat="1" x14ac:dyDescent="0.2">
      <c r="B167" s="9">
        <v>150</v>
      </c>
      <c r="C167" s="9" t="s">
        <v>27</v>
      </c>
      <c r="D167" s="9" t="s">
        <v>243</v>
      </c>
      <c r="E167" s="9" t="s">
        <v>198</v>
      </c>
      <c r="F167" s="9">
        <v>2</v>
      </c>
      <c r="G167" s="10" t="s">
        <v>311</v>
      </c>
      <c r="H167" s="11">
        <f t="shared" ref="H167" si="761">G167*$F167</f>
        <v>500000</v>
      </c>
      <c r="I167" s="10">
        <v>215000</v>
      </c>
      <c r="J167" s="11">
        <f t="shared" ref="J167" si="762">I167*$F167</f>
        <v>430000</v>
      </c>
      <c r="K167" s="10">
        <v>215000</v>
      </c>
      <c r="L167" s="11">
        <f t="shared" si="750"/>
        <v>430000</v>
      </c>
      <c r="M167" s="11">
        <v>215000</v>
      </c>
      <c r="N167" s="11">
        <v>430000</v>
      </c>
      <c r="O167" s="10" t="s">
        <v>305</v>
      </c>
      <c r="P167" s="11">
        <f t="shared" ref="P167" si="763">O167*$F167</f>
        <v>420000</v>
      </c>
      <c r="Q167" s="10">
        <v>175000</v>
      </c>
      <c r="R167" s="11">
        <f t="shared" ref="R167" si="764">Q167*$F167</f>
        <v>350000</v>
      </c>
      <c r="S167" s="10">
        <v>175000</v>
      </c>
      <c r="T167" s="11">
        <f t="shared" si="750"/>
        <v>350000</v>
      </c>
      <c r="U167" s="11">
        <v>175000</v>
      </c>
      <c r="V167" s="11">
        <v>350000</v>
      </c>
      <c r="W167" s="10" t="s">
        <v>306</v>
      </c>
      <c r="X167" s="11">
        <f t="shared" ref="X167" si="765">W167*$F167</f>
        <v>600000</v>
      </c>
      <c r="Y167" s="10">
        <v>260000</v>
      </c>
      <c r="Z167" s="11">
        <f t="shared" ref="Z167:AB167" si="766">Y167*$F167</f>
        <v>520000</v>
      </c>
      <c r="AA167" s="10">
        <v>260000</v>
      </c>
      <c r="AB167" s="11">
        <f t="shared" si="766"/>
        <v>520000</v>
      </c>
      <c r="AC167" s="11">
        <v>260000</v>
      </c>
      <c r="AD167" s="11">
        <v>520000</v>
      </c>
    </row>
    <row r="168" spans="2:30" x14ac:dyDescent="0.2">
      <c r="B168" s="3">
        <v>6</v>
      </c>
      <c r="C168" s="3" t="s">
        <v>27</v>
      </c>
      <c r="D168" s="3" t="s">
        <v>36</v>
      </c>
      <c r="E168" s="3" t="s">
        <v>29</v>
      </c>
      <c r="F168" s="3">
        <v>1</v>
      </c>
      <c r="G168" s="4"/>
      <c r="H168" s="5">
        <f>SUM(H169:H209)</f>
        <v>1213150</v>
      </c>
      <c r="I168" s="4"/>
      <c r="J168" s="5">
        <f>SUM(J169:J209)</f>
        <v>1051270</v>
      </c>
      <c r="K168" s="4"/>
      <c r="L168" s="5">
        <f>SUM(L169:L209)</f>
        <v>1051270</v>
      </c>
      <c r="M168" s="5"/>
      <c r="N168" s="5">
        <v>1000000</v>
      </c>
      <c r="O168" s="4"/>
      <c r="P168" s="5">
        <f>SUM(P169:P209)</f>
        <v>1099540</v>
      </c>
      <c r="Q168" s="4"/>
      <c r="R168" s="5">
        <f>SUM(R169:R209)</f>
        <v>973560</v>
      </c>
      <c r="S168" s="4"/>
      <c r="T168" s="5">
        <f>SUM(T169:T209)</f>
        <v>973560</v>
      </c>
      <c r="U168" s="5"/>
      <c r="V168" s="5">
        <v>973560</v>
      </c>
      <c r="W168" s="4"/>
      <c r="X168" s="5">
        <f>SUM(X169:X209)</f>
        <v>1281600</v>
      </c>
      <c r="Y168" s="4"/>
      <c r="Z168" s="5">
        <f>SUM(Z169:Z209)</f>
        <v>1143800</v>
      </c>
      <c r="AA168" s="4"/>
      <c r="AB168" s="5">
        <f>SUM(AB169:AB209)</f>
        <v>1143800</v>
      </c>
      <c r="AC168" s="5"/>
      <c r="AD168" s="5">
        <v>1143800</v>
      </c>
    </row>
    <row r="169" spans="2:30" x14ac:dyDescent="0.2">
      <c r="B169" s="6">
        <v>151</v>
      </c>
      <c r="C169" s="6" t="s">
        <v>27</v>
      </c>
      <c r="D169" s="6" t="s">
        <v>244</v>
      </c>
      <c r="E169" s="6" t="s">
        <v>27</v>
      </c>
      <c r="F169" s="6" t="s">
        <v>27</v>
      </c>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pans="2:30" x14ac:dyDescent="0.2">
      <c r="B170" s="6">
        <v>152</v>
      </c>
      <c r="C170" s="6" t="s">
        <v>27</v>
      </c>
      <c r="D170" s="6" t="s">
        <v>245</v>
      </c>
      <c r="E170" s="6" t="s">
        <v>27</v>
      </c>
      <c r="F170" s="6" t="s">
        <v>27</v>
      </c>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pans="2:30" s="8" customFormat="1" x14ac:dyDescent="0.2">
      <c r="B171" s="9">
        <v>153</v>
      </c>
      <c r="C171" s="9" t="s">
        <v>27</v>
      </c>
      <c r="D171" s="9" t="s">
        <v>246</v>
      </c>
      <c r="E171" s="9" t="s">
        <v>247</v>
      </c>
      <c r="F171" s="9">
        <v>15</v>
      </c>
      <c r="G171" s="10" t="s">
        <v>79</v>
      </c>
      <c r="H171" s="11">
        <f t="shared" ref="H171" si="767">G171*$F171</f>
        <v>26250</v>
      </c>
      <c r="I171" s="10">
        <v>1500</v>
      </c>
      <c r="J171" s="11">
        <f t="shared" ref="J171" si="768">I171*$F171</f>
        <v>22500</v>
      </c>
      <c r="K171" s="10">
        <v>1500</v>
      </c>
      <c r="L171" s="11">
        <f t="shared" ref="L171:T172" si="769">K171*$F171</f>
        <v>22500</v>
      </c>
      <c r="M171" s="11">
        <v>1500</v>
      </c>
      <c r="N171" s="11">
        <v>22500</v>
      </c>
      <c r="O171" s="10" t="s">
        <v>266</v>
      </c>
      <c r="P171" s="11">
        <f t="shared" ref="P171" si="770">O171*$F171</f>
        <v>33750</v>
      </c>
      <c r="Q171" s="10">
        <v>1800</v>
      </c>
      <c r="R171" s="11">
        <f t="shared" ref="R171" si="771">Q171*$F171</f>
        <v>27000</v>
      </c>
      <c r="S171" s="10">
        <v>1800</v>
      </c>
      <c r="T171" s="11">
        <f t="shared" si="769"/>
        <v>27000</v>
      </c>
      <c r="U171" s="11">
        <v>1800</v>
      </c>
      <c r="V171" s="11">
        <v>27000</v>
      </c>
      <c r="W171" s="10" t="s">
        <v>136</v>
      </c>
      <c r="X171" s="11">
        <f t="shared" ref="X171" si="772">W171*$F171</f>
        <v>18000</v>
      </c>
      <c r="Y171" s="10">
        <v>12000</v>
      </c>
      <c r="Z171" s="11">
        <f t="shared" ref="Z171:AB171" si="773">Y171*$F171</f>
        <v>180000</v>
      </c>
      <c r="AA171" s="10">
        <v>12000</v>
      </c>
      <c r="AB171" s="11">
        <f t="shared" si="773"/>
        <v>180000</v>
      </c>
      <c r="AC171" s="11">
        <v>12000</v>
      </c>
      <c r="AD171" s="11">
        <v>180000</v>
      </c>
    </row>
    <row r="172" spans="2:30" s="8" customFormat="1" x14ac:dyDescent="0.2">
      <c r="B172" s="9">
        <v>154</v>
      </c>
      <c r="C172" s="9" t="s">
        <v>27</v>
      </c>
      <c r="D172" s="9" t="s">
        <v>248</v>
      </c>
      <c r="E172" s="9" t="s">
        <v>247</v>
      </c>
      <c r="F172" s="9">
        <v>50</v>
      </c>
      <c r="G172" s="10" t="s">
        <v>262</v>
      </c>
      <c r="H172" s="11">
        <f t="shared" ref="H172" si="774">G172*$F172</f>
        <v>82500</v>
      </c>
      <c r="I172" s="10">
        <v>1400</v>
      </c>
      <c r="J172" s="11">
        <f t="shared" ref="J172" si="775">I172*$F172</f>
        <v>70000</v>
      </c>
      <c r="K172" s="10">
        <v>1400</v>
      </c>
      <c r="L172" s="11">
        <f t="shared" si="769"/>
        <v>70000</v>
      </c>
      <c r="M172" s="11">
        <v>1400</v>
      </c>
      <c r="N172" s="11">
        <v>70000</v>
      </c>
      <c r="O172" s="10" t="s">
        <v>118</v>
      </c>
      <c r="P172" s="11">
        <f t="shared" ref="P172" si="776">O172*$F172</f>
        <v>92500</v>
      </c>
      <c r="Q172" s="10">
        <v>1550</v>
      </c>
      <c r="R172" s="11">
        <f t="shared" ref="R172" si="777">Q172*$F172</f>
        <v>77500</v>
      </c>
      <c r="S172" s="10">
        <v>1550</v>
      </c>
      <c r="T172" s="11">
        <f t="shared" si="769"/>
        <v>77500</v>
      </c>
      <c r="U172" s="11">
        <v>1550</v>
      </c>
      <c r="V172" s="11">
        <v>77500</v>
      </c>
      <c r="W172" s="10" t="s">
        <v>55</v>
      </c>
      <c r="X172" s="11">
        <f t="shared" ref="X172" si="778">W172*$F172</f>
        <v>45000</v>
      </c>
      <c r="Y172" s="10">
        <v>900</v>
      </c>
      <c r="Z172" s="11">
        <f t="shared" ref="Z172:AB172" si="779">Y172*$F172</f>
        <v>45000</v>
      </c>
      <c r="AA172" s="10">
        <v>900</v>
      </c>
      <c r="AB172" s="11">
        <f t="shared" si="779"/>
        <v>45000</v>
      </c>
      <c r="AC172" s="11">
        <v>900</v>
      </c>
      <c r="AD172" s="11">
        <v>45000</v>
      </c>
    </row>
    <row r="173" spans="2:30" x14ac:dyDescent="0.2">
      <c r="B173" s="6">
        <v>155</v>
      </c>
      <c r="C173" s="6" t="s">
        <v>27</v>
      </c>
      <c r="D173" s="6" t="s">
        <v>249</v>
      </c>
      <c r="E173" s="6" t="s">
        <v>27</v>
      </c>
      <c r="F173" s="6" t="s">
        <v>27</v>
      </c>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pans="2:30" x14ac:dyDescent="0.2">
      <c r="B174" s="6">
        <v>156</v>
      </c>
      <c r="C174" s="6" t="s">
        <v>27</v>
      </c>
      <c r="D174" s="6" t="s">
        <v>250</v>
      </c>
      <c r="E174" s="6" t="s">
        <v>27</v>
      </c>
      <c r="F174" s="6" t="s">
        <v>27</v>
      </c>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pans="2:30" s="8" customFormat="1" x14ac:dyDescent="0.2">
      <c r="B175" s="9">
        <v>157</v>
      </c>
      <c r="C175" s="9" t="s">
        <v>27</v>
      </c>
      <c r="D175" s="9" t="s">
        <v>251</v>
      </c>
      <c r="E175" s="9" t="s">
        <v>134</v>
      </c>
      <c r="F175" s="9">
        <v>1</v>
      </c>
      <c r="G175" s="10" t="s">
        <v>312</v>
      </c>
      <c r="H175" s="11">
        <f t="shared" ref="H175" si="780">G175*$F175</f>
        <v>28500</v>
      </c>
      <c r="I175" s="10">
        <v>24500</v>
      </c>
      <c r="J175" s="11">
        <f t="shared" ref="J175" si="781">I175*$F175</f>
        <v>24500</v>
      </c>
      <c r="K175" s="10">
        <v>24500</v>
      </c>
      <c r="L175" s="11">
        <f t="shared" ref="L175:T181" si="782">K175*$F175</f>
        <v>24500</v>
      </c>
      <c r="M175" s="11">
        <v>24500</v>
      </c>
      <c r="N175" s="11">
        <v>24500</v>
      </c>
      <c r="O175" s="10" t="s">
        <v>154</v>
      </c>
      <c r="P175" s="11">
        <f t="shared" ref="P175" si="783">O175*$F175</f>
        <v>52500</v>
      </c>
      <c r="Q175" s="10">
        <v>52500</v>
      </c>
      <c r="R175" s="11">
        <f t="shared" ref="R175" si="784">Q175*$F175</f>
        <v>52500</v>
      </c>
      <c r="S175" s="10">
        <v>52500</v>
      </c>
      <c r="T175" s="11">
        <f t="shared" si="782"/>
        <v>52500</v>
      </c>
      <c r="U175" s="11">
        <v>52500</v>
      </c>
      <c r="V175" s="11">
        <v>52500</v>
      </c>
      <c r="W175" s="10" t="s">
        <v>103</v>
      </c>
      <c r="X175" s="11">
        <f t="shared" ref="X175" si="785">W175*$F175</f>
        <v>20000</v>
      </c>
      <c r="Y175" s="10">
        <v>20000</v>
      </c>
      <c r="Z175" s="11">
        <f t="shared" ref="Z175:AB175" si="786">Y175*$F175</f>
        <v>20000</v>
      </c>
      <c r="AA175" s="10">
        <v>20000</v>
      </c>
      <c r="AB175" s="11">
        <f t="shared" si="786"/>
        <v>20000</v>
      </c>
      <c r="AC175" s="11">
        <v>20000</v>
      </c>
      <c r="AD175" s="11">
        <v>20000</v>
      </c>
    </row>
    <row r="176" spans="2:30" s="8" customFormat="1" x14ac:dyDescent="0.2">
      <c r="B176" s="9">
        <v>158</v>
      </c>
      <c r="C176" s="9" t="s">
        <v>27</v>
      </c>
      <c r="D176" s="9" t="s">
        <v>252</v>
      </c>
      <c r="E176" s="9" t="s">
        <v>198</v>
      </c>
      <c r="F176" s="9">
        <v>4</v>
      </c>
      <c r="G176" s="10" t="s">
        <v>199</v>
      </c>
      <c r="H176" s="11">
        <f t="shared" ref="H176" si="787">G176*$F176</f>
        <v>34000</v>
      </c>
      <c r="I176" s="10">
        <v>7500</v>
      </c>
      <c r="J176" s="11">
        <f t="shared" ref="J176" si="788">I176*$F176</f>
        <v>30000</v>
      </c>
      <c r="K176" s="10">
        <v>7500</v>
      </c>
      <c r="L176" s="11">
        <f t="shared" si="782"/>
        <v>30000</v>
      </c>
      <c r="M176" s="11">
        <v>7500</v>
      </c>
      <c r="N176" s="11">
        <v>30000</v>
      </c>
      <c r="O176" s="10" t="s">
        <v>59</v>
      </c>
      <c r="P176" s="11">
        <f t="shared" ref="P176" si="789">O176*$F176</f>
        <v>11200</v>
      </c>
      <c r="Q176" s="10">
        <v>2800</v>
      </c>
      <c r="R176" s="11">
        <f t="shared" ref="R176" si="790">Q176*$F176</f>
        <v>11200</v>
      </c>
      <c r="S176" s="10">
        <v>2800</v>
      </c>
      <c r="T176" s="11">
        <f t="shared" si="782"/>
        <v>11200</v>
      </c>
      <c r="U176" s="11">
        <v>2800</v>
      </c>
      <c r="V176" s="11">
        <v>11200</v>
      </c>
      <c r="W176" s="10" t="s">
        <v>136</v>
      </c>
      <c r="X176" s="11">
        <f t="shared" ref="X176" si="791">W176*$F176</f>
        <v>4800</v>
      </c>
      <c r="Y176" s="10">
        <v>1200</v>
      </c>
      <c r="Z176" s="11">
        <f t="shared" ref="Z176:AB176" si="792">Y176*$F176</f>
        <v>4800</v>
      </c>
      <c r="AA176" s="10">
        <v>1200</v>
      </c>
      <c r="AB176" s="11">
        <f t="shared" si="792"/>
        <v>4800</v>
      </c>
      <c r="AC176" s="11">
        <v>1200</v>
      </c>
      <c r="AD176" s="11">
        <v>4800</v>
      </c>
    </row>
    <row r="177" spans="2:30" s="8" customFormat="1" x14ac:dyDescent="0.2">
      <c r="B177" s="9">
        <v>159</v>
      </c>
      <c r="C177" s="9" t="s">
        <v>27</v>
      </c>
      <c r="D177" s="9" t="s">
        <v>253</v>
      </c>
      <c r="E177" s="9" t="s">
        <v>134</v>
      </c>
      <c r="F177" s="9">
        <v>2</v>
      </c>
      <c r="G177" s="10" t="s">
        <v>103</v>
      </c>
      <c r="H177" s="11">
        <f t="shared" ref="H177" si="793">G177*$F177</f>
        <v>40000</v>
      </c>
      <c r="I177" s="10">
        <v>17000</v>
      </c>
      <c r="J177" s="11">
        <f t="shared" ref="J177" si="794">I177*$F177</f>
        <v>34000</v>
      </c>
      <c r="K177" s="10">
        <v>17000</v>
      </c>
      <c r="L177" s="11">
        <f t="shared" si="782"/>
        <v>34000</v>
      </c>
      <c r="M177" s="11">
        <v>17000</v>
      </c>
      <c r="N177" s="11">
        <v>34000</v>
      </c>
      <c r="O177" s="10" t="s">
        <v>78</v>
      </c>
      <c r="P177" s="11">
        <f t="shared" ref="P177" si="795">O177*$F177</f>
        <v>4200</v>
      </c>
      <c r="Q177" s="10">
        <v>2100</v>
      </c>
      <c r="R177" s="11">
        <f t="shared" ref="R177" si="796">Q177*$F177</f>
        <v>4200</v>
      </c>
      <c r="S177" s="10">
        <v>2100</v>
      </c>
      <c r="T177" s="11">
        <f t="shared" si="782"/>
        <v>4200</v>
      </c>
      <c r="U177" s="11">
        <v>2100</v>
      </c>
      <c r="V177" s="11">
        <v>4200</v>
      </c>
      <c r="W177" s="10" t="s">
        <v>237</v>
      </c>
      <c r="X177" s="11">
        <f t="shared" ref="X177" si="797">W177*$F177</f>
        <v>25000</v>
      </c>
      <c r="Y177" s="10">
        <v>10500</v>
      </c>
      <c r="Z177" s="11">
        <f t="shared" ref="Z177:AB177" si="798">Y177*$F177</f>
        <v>21000</v>
      </c>
      <c r="AA177" s="10">
        <v>10500</v>
      </c>
      <c r="AB177" s="11">
        <f t="shared" si="798"/>
        <v>21000</v>
      </c>
      <c r="AC177" s="11">
        <v>10500</v>
      </c>
      <c r="AD177" s="11">
        <v>21000</v>
      </c>
    </row>
    <row r="178" spans="2:30" s="8" customFormat="1" x14ac:dyDescent="0.2">
      <c r="B178" s="9">
        <v>160</v>
      </c>
      <c r="C178" s="9" t="s">
        <v>27</v>
      </c>
      <c r="D178" s="9" t="s">
        <v>254</v>
      </c>
      <c r="E178" s="9" t="s">
        <v>134</v>
      </c>
      <c r="F178" s="9">
        <v>2</v>
      </c>
      <c r="G178" s="10" t="s">
        <v>69</v>
      </c>
      <c r="H178" s="11">
        <f t="shared" ref="H178" si="799">G178*$F178</f>
        <v>7000</v>
      </c>
      <c r="I178" s="10">
        <v>3000</v>
      </c>
      <c r="J178" s="11">
        <f t="shared" ref="J178" si="800">I178*$F178</f>
        <v>6000</v>
      </c>
      <c r="K178" s="10">
        <v>3000</v>
      </c>
      <c r="L178" s="11">
        <f t="shared" si="782"/>
        <v>6000</v>
      </c>
      <c r="M178" s="11">
        <v>3000</v>
      </c>
      <c r="N178" s="11">
        <v>6000</v>
      </c>
      <c r="O178" s="10" t="s">
        <v>59</v>
      </c>
      <c r="P178" s="11">
        <f t="shared" ref="P178" si="801">O178*$F178</f>
        <v>5600</v>
      </c>
      <c r="Q178" s="10">
        <v>2800</v>
      </c>
      <c r="R178" s="11">
        <f t="shared" ref="R178" si="802">Q178*$F178</f>
        <v>5600</v>
      </c>
      <c r="S178" s="10">
        <v>2800</v>
      </c>
      <c r="T178" s="11">
        <f t="shared" si="782"/>
        <v>5600</v>
      </c>
      <c r="U178" s="11">
        <v>2800</v>
      </c>
      <c r="V178" s="11">
        <v>5600</v>
      </c>
      <c r="W178" s="10" t="s">
        <v>194</v>
      </c>
      <c r="X178" s="11">
        <f t="shared" ref="X178" si="803">W178*$F178</f>
        <v>10000</v>
      </c>
      <c r="Y178" s="10">
        <v>4500</v>
      </c>
      <c r="Z178" s="11">
        <f t="shared" ref="Z178:AB178" si="804">Y178*$F178</f>
        <v>9000</v>
      </c>
      <c r="AA178" s="10">
        <v>4500</v>
      </c>
      <c r="AB178" s="11">
        <f t="shared" si="804"/>
        <v>9000</v>
      </c>
      <c r="AC178" s="11">
        <v>4500</v>
      </c>
      <c r="AD178" s="11">
        <v>9000</v>
      </c>
    </row>
    <row r="179" spans="2:30" s="8" customFormat="1" x14ac:dyDescent="0.2">
      <c r="B179" s="9">
        <v>161</v>
      </c>
      <c r="C179" s="9" t="s">
        <v>27</v>
      </c>
      <c r="D179" s="9" t="s">
        <v>255</v>
      </c>
      <c r="E179" s="9" t="s">
        <v>134</v>
      </c>
      <c r="F179" s="9">
        <v>4</v>
      </c>
      <c r="G179" s="10" t="s">
        <v>313</v>
      </c>
      <c r="H179" s="11">
        <f t="shared" ref="H179" si="805">G179*$F179</f>
        <v>11400</v>
      </c>
      <c r="I179" s="10">
        <v>2450</v>
      </c>
      <c r="J179" s="11">
        <f t="shared" ref="J179" si="806">I179*$F179</f>
        <v>9800</v>
      </c>
      <c r="K179" s="10">
        <v>2450</v>
      </c>
      <c r="L179" s="11">
        <f t="shared" si="782"/>
        <v>9800</v>
      </c>
      <c r="M179" s="11">
        <v>2450</v>
      </c>
      <c r="N179" s="11">
        <v>9800</v>
      </c>
      <c r="O179" s="10" t="s">
        <v>98</v>
      </c>
      <c r="P179" s="11">
        <f t="shared" ref="P179" si="807">O179*$F179</f>
        <v>13600</v>
      </c>
      <c r="Q179" s="10">
        <v>3400</v>
      </c>
      <c r="R179" s="11">
        <f t="shared" ref="R179" si="808">Q179*$F179</f>
        <v>13600</v>
      </c>
      <c r="S179" s="10">
        <v>3400</v>
      </c>
      <c r="T179" s="11">
        <f t="shared" si="782"/>
        <v>13600</v>
      </c>
      <c r="U179" s="11">
        <v>3400</v>
      </c>
      <c r="V179" s="11">
        <v>13600</v>
      </c>
      <c r="W179" s="10" t="s">
        <v>194</v>
      </c>
      <c r="X179" s="11">
        <f t="shared" ref="X179" si="809">W179*$F179</f>
        <v>20000</v>
      </c>
      <c r="Y179" s="10">
        <v>4500</v>
      </c>
      <c r="Z179" s="11">
        <f t="shared" ref="Z179:AB179" si="810">Y179*$F179</f>
        <v>18000</v>
      </c>
      <c r="AA179" s="10">
        <v>4500</v>
      </c>
      <c r="AB179" s="11">
        <f t="shared" si="810"/>
        <v>18000</v>
      </c>
      <c r="AC179" s="11">
        <v>4500</v>
      </c>
      <c r="AD179" s="11">
        <v>18000</v>
      </c>
    </row>
    <row r="180" spans="2:30" s="8" customFormat="1" x14ac:dyDescent="0.2">
      <c r="B180" s="9">
        <v>162</v>
      </c>
      <c r="C180" s="9" t="s">
        <v>27</v>
      </c>
      <c r="D180" s="9" t="s">
        <v>256</v>
      </c>
      <c r="E180" s="9" t="s">
        <v>247</v>
      </c>
      <c r="F180" s="9">
        <v>15</v>
      </c>
      <c r="G180" s="10" t="s">
        <v>66</v>
      </c>
      <c r="H180" s="11">
        <f t="shared" ref="H180" si="811">G180*$F180</f>
        <v>9000</v>
      </c>
      <c r="I180" s="10">
        <v>600</v>
      </c>
      <c r="J180" s="11">
        <f t="shared" ref="J180" si="812">I180*$F180</f>
        <v>9000</v>
      </c>
      <c r="K180" s="10">
        <v>600</v>
      </c>
      <c r="L180" s="11">
        <f t="shared" si="782"/>
        <v>9000</v>
      </c>
      <c r="M180" s="11">
        <v>600</v>
      </c>
      <c r="N180" s="11">
        <v>9000</v>
      </c>
      <c r="O180" s="10" t="s">
        <v>176</v>
      </c>
      <c r="P180" s="11">
        <f t="shared" ref="P180" si="813">O180*$F180</f>
        <v>4125</v>
      </c>
      <c r="Q180" s="10">
        <v>275</v>
      </c>
      <c r="R180" s="11">
        <f t="shared" ref="R180" si="814">Q180*$F180</f>
        <v>4125</v>
      </c>
      <c r="S180" s="10">
        <v>275</v>
      </c>
      <c r="T180" s="11">
        <f t="shared" si="782"/>
        <v>4125</v>
      </c>
      <c r="U180" s="11">
        <v>275</v>
      </c>
      <c r="V180" s="11">
        <v>4125</v>
      </c>
      <c r="W180" s="10" t="s">
        <v>130</v>
      </c>
      <c r="X180" s="11">
        <f t="shared" ref="X180" si="815">W180*$F180</f>
        <v>8250</v>
      </c>
      <c r="Y180" s="10">
        <v>500</v>
      </c>
      <c r="Z180" s="11">
        <f t="shared" ref="Z180:AB180" si="816">Y180*$F180</f>
        <v>7500</v>
      </c>
      <c r="AA180" s="10">
        <v>500</v>
      </c>
      <c r="AB180" s="11">
        <f t="shared" si="816"/>
        <v>7500</v>
      </c>
      <c r="AC180" s="11">
        <v>500</v>
      </c>
      <c r="AD180" s="11">
        <v>7500</v>
      </c>
    </row>
    <row r="181" spans="2:30" s="8" customFormat="1" x14ac:dyDescent="0.2">
      <c r="B181" s="9">
        <v>163</v>
      </c>
      <c r="C181" s="9" t="s">
        <v>27</v>
      </c>
      <c r="D181" s="9" t="s">
        <v>257</v>
      </c>
      <c r="E181" s="9" t="s">
        <v>198</v>
      </c>
      <c r="F181" s="9">
        <v>1</v>
      </c>
      <c r="G181" s="10" t="s">
        <v>314</v>
      </c>
      <c r="H181" s="11">
        <f t="shared" ref="H181" si="817">G181*$F181</f>
        <v>77500</v>
      </c>
      <c r="I181" s="10">
        <v>66000</v>
      </c>
      <c r="J181" s="11">
        <f t="shared" ref="J181" si="818">I181*$F181</f>
        <v>66000</v>
      </c>
      <c r="K181" s="10">
        <v>66000</v>
      </c>
      <c r="L181" s="11">
        <f t="shared" si="782"/>
        <v>66000</v>
      </c>
      <c r="M181" s="11">
        <v>66000</v>
      </c>
      <c r="N181" s="11">
        <v>66000</v>
      </c>
      <c r="O181" s="10" t="s">
        <v>106</v>
      </c>
      <c r="P181" s="11">
        <f t="shared" ref="P181" si="819">O181*$F181</f>
        <v>40000</v>
      </c>
      <c r="Q181" s="10">
        <v>40000</v>
      </c>
      <c r="R181" s="11">
        <f t="shared" ref="R181" si="820">Q181*$F181</f>
        <v>40000</v>
      </c>
      <c r="S181" s="10">
        <v>40000</v>
      </c>
      <c r="T181" s="11">
        <f t="shared" si="782"/>
        <v>40000</v>
      </c>
      <c r="U181" s="11">
        <v>40000</v>
      </c>
      <c r="V181" s="11">
        <v>40000</v>
      </c>
      <c r="W181" s="10" t="s">
        <v>309</v>
      </c>
      <c r="X181" s="11">
        <f t="shared" ref="X181" si="821">W181*$F181</f>
        <v>85000</v>
      </c>
      <c r="Y181" s="10">
        <v>75000</v>
      </c>
      <c r="Z181" s="11">
        <f t="shared" ref="Z181:AB181" si="822">Y181*$F181</f>
        <v>75000</v>
      </c>
      <c r="AA181" s="10">
        <v>75000</v>
      </c>
      <c r="AB181" s="11">
        <f t="shared" si="822"/>
        <v>75000</v>
      </c>
      <c r="AC181" s="11">
        <v>75000</v>
      </c>
      <c r="AD181" s="11">
        <v>75000</v>
      </c>
    </row>
    <row r="182" spans="2:30" x14ac:dyDescent="0.2">
      <c r="B182" s="6">
        <v>164</v>
      </c>
      <c r="C182" s="6" t="s">
        <v>27</v>
      </c>
      <c r="D182" s="6" t="s">
        <v>258</v>
      </c>
      <c r="E182" s="6" t="s">
        <v>27</v>
      </c>
      <c r="F182" s="6" t="s">
        <v>27</v>
      </c>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pans="2:30" x14ac:dyDescent="0.2">
      <c r="B183" s="6">
        <v>165</v>
      </c>
      <c r="C183" s="6" t="s">
        <v>27</v>
      </c>
      <c r="D183" s="6" t="s">
        <v>259</v>
      </c>
      <c r="E183" s="6" t="s">
        <v>27</v>
      </c>
      <c r="F183" s="6" t="s">
        <v>27</v>
      </c>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pans="2:30" s="8" customFormat="1" x14ac:dyDescent="0.2">
      <c r="B184" s="9">
        <v>166</v>
      </c>
      <c r="C184" s="9" t="s">
        <v>27</v>
      </c>
      <c r="D184" s="9" t="s">
        <v>260</v>
      </c>
      <c r="E184" s="9" t="s">
        <v>261</v>
      </c>
      <c r="F184" s="9">
        <v>65</v>
      </c>
      <c r="G184" s="10" t="s">
        <v>313</v>
      </c>
      <c r="H184" s="11">
        <f t="shared" ref="H184" si="823">G184*$F184</f>
        <v>185250</v>
      </c>
      <c r="I184" s="10">
        <v>2450</v>
      </c>
      <c r="J184" s="11">
        <f t="shared" ref="J184" si="824">I184*$F184</f>
        <v>159250</v>
      </c>
      <c r="K184" s="10">
        <v>2450</v>
      </c>
      <c r="L184" s="11">
        <f t="shared" ref="L184:T188" si="825">K184*$F184</f>
        <v>159250</v>
      </c>
      <c r="M184" s="11">
        <v>2450</v>
      </c>
      <c r="N184" s="11">
        <v>159250</v>
      </c>
      <c r="O184" s="10" t="s">
        <v>262</v>
      </c>
      <c r="P184" s="11">
        <f t="shared" ref="P184" si="826">O184*$F184</f>
        <v>107250</v>
      </c>
      <c r="Q184" s="10">
        <v>1650</v>
      </c>
      <c r="R184" s="11">
        <f t="shared" ref="R184" si="827">Q184*$F184</f>
        <v>107250</v>
      </c>
      <c r="S184" s="10">
        <v>1650</v>
      </c>
      <c r="T184" s="11">
        <f t="shared" si="825"/>
        <v>107250</v>
      </c>
      <c r="U184" s="11">
        <v>1650</v>
      </c>
      <c r="V184" s="11">
        <v>107250</v>
      </c>
      <c r="W184" s="10" t="s">
        <v>118</v>
      </c>
      <c r="X184" s="11">
        <f t="shared" ref="X184" si="828">W184*$F184</f>
        <v>120250</v>
      </c>
      <c r="Y184" s="10">
        <v>1300</v>
      </c>
      <c r="Z184" s="11">
        <f t="shared" ref="Z184:AB184" si="829">Y184*$F184</f>
        <v>84500</v>
      </c>
      <c r="AA184" s="10">
        <v>1300</v>
      </c>
      <c r="AB184" s="11">
        <f t="shared" si="829"/>
        <v>84500</v>
      </c>
      <c r="AC184" s="11">
        <v>1300</v>
      </c>
      <c r="AD184" s="11">
        <v>84500</v>
      </c>
    </row>
    <row r="185" spans="2:30" s="8" customFormat="1" x14ac:dyDescent="0.2">
      <c r="B185" s="9">
        <v>167</v>
      </c>
      <c r="C185" s="9" t="s">
        <v>27</v>
      </c>
      <c r="D185" s="9" t="s">
        <v>264</v>
      </c>
      <c r="E185" s="9" t="s">
        <v>261</v>
      </c>
      <c r="F185" s="9">
        <v>80</v>
      </c>
      <c r="G185" s="10" t="s">
        <v>315</v>
      </c>
      <c r="H185" s="11">
        <f t="shared" ref="H185" si="830">G185*$F185</f>
        <v>236000</v>
      </c>
      <c r="I185" s="10">
        <v>2500</v>
      </c>
      <c r="J185" s="11">
        <f t="shared" ref="J185" si="831">I185*$F185</f>
        <v>200000</v>
      </c>
      <c r="K185" s="10">
        <v>2500</v>
      </c>
      <c r="L185" s="11">
        <f t="shared" si="825"/>
        <v>200000</v>
      </c>
      <c r="M185" s="11">
        <v>2500</v>
      </c>
      <c r="N185" s="11">
        <v>200000</v>
      </c>
      <c r="O185" s="10" t="s">
        <v>118</v>
      </c>
      <c r="P185" s="11">
        <f t="shared" ref="P185" si="832">O185*$F185</f>
        <v>148000</v>
      </c>
      <c r="Q185" s="10">
        <v>1850</v>
      </c>
      <c r="R185" s="11">
        <f t="shared" ref="R185" si="833">Q185*$F185</f>
        <v>148000</v>
      </c>
      <c r="S185" s="10">
        <v>1850</v>
      </c>
      <c r="T185" s="11">
        <f t="shared" si="825"/>
        <v>148000</v>
      </c>
      <c r="U185" s="11">
        <v>1850</v>
      </c>
      <c r="V185" s="11">
        <v>148000</v>
      </c>
      <c r="W185" s="10" t="s">
        <v>118</v>
      </c>
      <c r="X185" s="11">
        <f t="shared" ref="X185" si="834">W185*$F185</f>
        <v>148000</v>
      </c>
      <c r="Y185" s="10">
        <v>1850</v>
      </c>
      <c r="Z185" s="11">
        <f t="shared" ref="Z185:AB185" si="835">Y185*$F185</f>
        <v>148000</v>
      </c>
      <c r="AA185" s="10">
        <v>1850</v>
      </c>
      <c r="AB185" s="11">
        <f t="shared" si="835"/>
        <v>148000</v>
      </c>
      <c r="AC185" s="11">
        <v>1850</v>
      </c>
      <c r="AD185" s="11">
        <v>148000</v>
      </c>
    </row>
    <row r="186" spans="2:30" s="8" customFormat="1" x14ac:dyDescent="0.2">
      <c r="B186" s="9">
        <v>168</v>
      </c>
      <c r="C186" s="9" t="s">
        <v>27</v>
      </c>
      <c r="D186" s="9" t="s">
        <v>265</v>
      </c>
      <c r="E186" s="9" t="s">
        <v>261</v>
      </c>
      <c r="F186" s="9">
        <v>15</v>
      </c>
      <c r="G186" s="10" t="s">
        <v>316</v>
      </c>
      <c r="H186" s="11">
        <f t="shared" ref="H186" si="836">G186*$F186</f>
        <v>46500</v>
      </c>
      <c r="I186" s="10">
        <v>2650</v>
      </c>
      <c r="J186" s="11">
        <f t="shared" ref="J186" si="837">I186*$F186</f>
        <v>39750</v>
      </c>
      <c r="K186" s="10">
        <v>2650</v>
      </c>
      <c r="L186" s="11">
        <f t="shared" si="825"/>
        <v>39750</v>
      </c>
      <c r="M186" s="11">
        <v>2650</v>
      </c>
      <c r="N186" s="11">
        <v>39750</v>
      </c>
      <c r="O186" s="10" t="s">
        <v>266</v>
      </c>
      <c r="P186" s="11">
        <f t="shared" ref="P186" si="838">O186*$F186</f>
        <v>33750</v>
      </c>
      <c r="Q186" s="10">
        <v>2250</v>
      </c>
      <c r="R186" s="11">
        <f t="shared" ref="R186" si="839">Q186*$F186</f>
        <v>33750</v>
      </c>
      <c r="S186" s="10">
        <v>2250</v>
      </c>
      <c r="T186" s="11">
        <f t="shared" si="825"/>
        <v>33750</v>
      </c>
      <c r="U186" s="11">
        <v>2250</v>
      </c>
      <c r="V186" s="11">
        <v>33750</v>
      </c>
      <c r="W186" s="10" t="s">
        <v>118</v>
      </c>
      <c r="X186" s="11">
        <f t="shared" ref="X186" si="840">W186*$F186</f>
        <v>27750</v>
      </c>
      <c r="Y186" s="10">
        <v>1850</v>
      </c>
      <c r="Z186" s="11">
        <f t="shared" ref="Z186:AB186" si="841">Y186*$F186</f>
        <v>27750</v>
      </c>
      <c r="AA186" s="10">
        <v>1850</v>
      </c>
      <c r="AB186" s="11">
        <f t="shared" si="841"/>
        <v>27750</v>
      </c>
      <c r="AC186" s="11">
        <v>1850</v>
      </c>
      <c r="AD186" s="11">
        <v>27750</v>
      </c>
    </row>
    <row r="187" spans="2:30" s="8" customFormat="1" x14ac:dyDescent="0.2">
      <c r="B187" s="9">
        <v>169</v>
      </c>
      <c r="C187" s="9" t="s">
        <v>27</v>
      </c>
      <c r="D187" s="9" t="s">
        <v>267</v>
      </c>
      <c r="E187" s="9" t="s">
        <v>261</v>
      </c>
      <c r="F187" s="9">
        <v>10</v>
      </c>
      <c r="G187" s="10" t="s">
        <v>56</v>
      </c>
      <c r="H187" s="11">
        <f t="shared" ref="H187" si="842">G187*$F187</f>
        <v>32000</v>
      </c>
      <c r="I187" s="10">
        <v>2750</v>
      </c>
      <c r="J187" s="11">
        <f t="shared" ref="J187" si="843">I187*$F187</f>
        <v>27500</v>
      </c>
      <c r="K187" s="10">
        <v>2750</v>
      </c>
      <c r="L187" s="11">
        <f t="shared" si="825"/>
        <v>27500</v>
      </c>
      <c r="M187" s="11">
        <v>2750</v>
      </c>
      <c r="N187" s="11">
        <v>27500</v>
      </c>
      <c r="O187" s="10" t="s">
        <v>271</v>
      </c>
      <c r="P187" s="11">
        <f t="shared" ref="P187" si="844">O187*$F187</f>
        <v>37500</v>
      </c>
      <c r="Q187" s="10">
        <v>3300</v>
      </c>
      <c r="R187" s="11">
        <f t="shared" ref="R187" si="845">Q187*$F187</f>
        <v>33000</v>
      </c>
      <c r="S187" s="10">
        <v>3300</v>
      </c>
      <c r="T187" s="11">
        <f t="shared" si="825"/>
        <v>33000</v>
      </c>
      <c r="U187" s="11">
        <v>3300</v>
      </c>
      <c r="V187" s="11">
        <v>33000</v>
      </c>
      <c r="W187" s="10" t="s">
        <v>118</v>
      </c>
      <c r="X187" s="11">
        <f t="shared" ref="X187" si="846">W187*$F187</f>
        <v>18500</v>
      </c>
      <c r="Y187" s="10">
        <v>1850</v>
      </c>
      <c r="Z187" s="11">
        <f t="shared" ref="Z187:AB187" si="847">Y187*$F187</f>
        <v>18500</v>
      </c>
      <c r="AA187" s="10">
        <v>1850</v>
      </c>
      <c r="AB187" s="11">
        <f t="shared" si="847"/>
        <v>18500</v>
      </c>
      <c r="AC187" s="11">
        <v>1850</v>
      </c>
      <c r="AD187" s="11">
        <v>18500</v>
      </c>
    </row>
    <row r="188" spans="2:30" s="8" customFormat="1" x14ac:dyDescent="0.2">
      <c r="B188" s="9">
        <v>170</v>
      </c>
      <c r="C188" s="9" t="s">
        <v>27</v>
      </c>
      <c r="D188" s="9" t="s">
        <v>269</v>
      </c>
      <c r="E188" s="9" t="s">
        <v>270</v>
      </c>
      <c r="F188" s="9">
        <v>5</v>
      </c>
      <c r="G188" s="10" t="s">
        <v>317</v>
      </c>
      <c r="H188" s="11">
        <f t="shared" ref="H188" si="848">G188*$F188</f>
        <v>16750</v>
      </c>
      <c r="I188" s="10">
        <v>2900</v>
      </c>
      <c r="J188" s="11">
        <f t="shared" ref="J188" si="849">I188*$F188</f>
        <v>14500</v>
      </c>
      <c r="K188" s="10">
        <v>2900</v>
      </c>
      <c r="L188" s="11">
        <f t="shared" si="825"/>
        <v>14500</v>
      </c>
      <c r="M188" s="11">
        <v>2900</v>
      </c>
      <c r="N188" s="11">
        <v>14500</v>
      </c>
      <c r="O188" s="10" t="s">
        <v>268</v>
      </c>
      <c r="P188" s="11">
        <f t="shared" ref="P188" si="850">O188*$F188</f>
        <v>16500</v>
      </c>
      <c r="Q188" s="10">
        <v>3750</v>
      </c>
      <c r="R188" s="11">
        <f t="shared" ref="R188" si="851">Q188*$F188</f>
        <v>18750</v>
      </c>
      <c r="S188" s="10">
        <v>3750</v>
      </c>
      <c r="T188" s="11">
        <f t="shared" si="825"/>
        <v>18750</v>
      </c>
      <c r="U188" s="11">
        <v>3750</v>
      </c>
      <c r="V188" s="11">
        <v>18750</v>
      </c>
      <c r="W188" s="10" t="s">
        <v>118</v>
      </c>
      <c r="X188" s="11">
        <f t="shared" ref="X188" si="852">W188*$F188</f>
        <v>9250</v>
      </c>
      <c r="Y188" s="10">
        <v>1850</v>
      </c>
      <c r="Z188" s="11">
        <f t="shared" ref="Z188:AB188" si="853">Y188*$F188</f>
        <v>9250</v>
      </c>
      <c r="AA188" s="10">
        <v>1850</v>
      </c>
      <c r="AB188" s="11">
        <f t="shared" si="853"/>
        <v>9250</v>
      </c>
      <c r="AC188" s="11">
        <v>1850</v>
      </c>
      <c r="AD188" s="11">
        <v>9250</v>
      </c>
    </row>
    <row r="189" spans="2:30" x14ac:dyDescent="0.2">
      <c r="B189" s="6">
        <v>171</v>
      </c>
      <c r="C189" s="6" t="s">
        <v>27</v>
      </c>
      <c r="D189" s="6" t="s">
        <v>272</v>
      </c>
      <c r="E189" s="6" t="s">
        <v>27</v>
      </c>
      <c r="F189" s="6" t="s">
        <v>27</v>
      </c>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pans="2:30" s="8" customFormat="1" x14ac:dyDescent="0.2">
      <c r="B190" s="9">
        <v>172</v>
      </c>
      <c r="C190" s="9" t="s">
        <v>27</v>
      </c>
      <c r="D190" s="9" t="s">
        <v>264</v>
      </c>
      <c r="E190" s="9" t="s">
        <v>261</v>
      </c>
      <c r="F190" s="9">
        <v>20</v>
      </c>
      <c r="G190" s="10" t="s">
        <v>315</v>
      </c>
      <c r="H190" s="11">
        <f t="shared" ref="H190" si="854">G190*$F190</f>
        <v>59000</v>
      </c>
      <c r="I190" s="10">
        <v>2500</v>
      </c>
      <c r="J190" s="11">
        <f t="shared" ref="J190" si="855">I190*$F190</f>
        <v>50000</v>
      </c>
      <c r="K190" s="10">
        <v>2500</v>
      </c>
      <c r="L190" s="11">
        <f t="shared" ref="L190:T191" si="856">K190*$F190</f>
        <v>50000</v>
      </c>
      <c r="M190" s="11">
        <v>2500</v>
      </c>
      <c r="N190" s="11">
        <v>50000</v>
      </c>
      <c r="O190" s="10" t="s">
        <v>118</v>
      </c>
      <c r="P190" s="11">
        <f t="shared" ref="P190" si="857">O190*$F190</f>
        <v>37000</v>
      </c>
      <c r="Q190" s="10">
        <v>1850</v>
      </c>
      <c r="R190" s="11">
        <f t="shared" ref="R190" si="858">Q190*$F190</f>
        <v>37000</v>
      </c>
      <c r="S190" s="10">
        <v>1850</v>
      </c>
      <c r="T190" s="11">
        <f t="shared" si="856"/>
        <v>37000</v>
      </c>
      <c r="U190" s="11">
        <v>1850</v>
      </c>
      <c r="V190" s="11">
        <v>37000</v>
      </c>
      <c r="W190" s="10" t="s">
        <v>118</v>
      </c>
      <c r="X190" s="11">
        <f t="shared" ref="X190" si="859">W190*$F190</f>
        <v>37000</v>
      </c>
      <c r="Y190" s="10">
        <v>1850</v>
      </c>
      <c r="Z190" s="11">
        <f t="shared" ref="Z190:AB190" si="860">Y190*$F190</f>
        <v>37000</v>
      </c>
      <c r="AA190" s="10">
        <v>1850</v>
      </c>
      <c r="AB190" s="11">
        <f t="shared" si="860"/>
        <v>37000</v>
      </c>
      <c r="AC190" s="11">
        <v>1850</v>
      </c>
      <c r="AD190" s="11">
        <v>37000</v>
      </c>
    </row>
    <row r="191" spans="2:30" s="8" customFormat="1" x14ac:dyDescent="0.2">
      <c r="B191" s="9">
        <v>173</v>
      </c>
      <c r="C191" s="9" t="s">
        <v>27</v>
      </c>
      <c r="D191" s="9" t="s">
        <v>265</v>
      </c>
      <c r="E191" s="9" t="s">
        <v>261</v>
      </c>
      <c r="F191" s="9">
        <v>20</v>
      </c>
      <c r="G191" s="10" t="s">
        <v>316</v>
      </c>
      <c r="H191" s="11">
        <f t="shared" ref="H191" si="861">G191*$F191</f>
        <v>62000</v>
      </c>
      <c r="I191" s="10">
        <v>2650</v>
      </c>
      <c r="J191" s="11">
        <f t="shared" ref="J191" si="862">I191*$F191</f>
        <v>53000</v>
      </c>
      <c r="K191" s="10">
        <v>2650</v>
      </c>
      <c r="L191" s="11">
        <f t="shared" si="856"/>
        <v>53000</v>
      </c>
      <c r="M191" s="11">
        <v>2650</v>
      </c>
      <c r="N191" s="11">
        <v>53000</v>
      </c>
      <c r="O191" s="10" t="s">
        <v>266</v>
      </c>
      <c r="P191" s="11">
        <f t="shared" ref="P191" si="863">O191*$F191</f>
        <v>45000</v>
      </c>
      <c r="Q191" s="10">
        <v>2250</v>
      </c>
      <c r="R191" s="11">
        <f t="shared" ref="R191" si="864">Q191*$F191</f>
        <v>45000</v>
      </c>
      <c r="S191" s="10">
        <v>2250</v>
      </c>
      <c r="T191" s="11">
        <f t="shared" si="856"/>
        <v>45000</v>
      </c>
      <c r="U191" s="11">
        <v>2250</v>
      </c>
      <c r="V191" s="11">
        <v>45000</v>
      </c>
      <c r="W191" s="10" t="s">
        <v>118</v>
      </c>
      <c r="X191" s="11">
        <f t="shared" ref="X191" si="865">W191*$F191</f>
        <v>37000</v>
      </c>
      <c r="Y191" s="10">
        <v>1850</v>
      </c>
      <c r="Z191" s="11">
        <f t="shared" ref="Z191:AB191" si="866">Y191*$F191</f>
        <v>37000</v>
      </c>
      <c r="AA191" s="10">
        <v>1850</v>
      </c>
      <c r="AB191" s="11">
        <f t="shared" si="866"/>
        <v>37000</v>
      </c>
      <c r="AC191" s="11">
        <v>1850</v>
      </c>
      <c r="AD191" s="11">
        <v>37000</v>
      </c>
    </row>
    <row r="192" spans="2:30" x14ac:dyDescent="0.2">
      <c r="B192" s="6">
        <v>174</v>
      </c>
      <c r="C192" s="6" t="s">
        <v>27</v>
      </c>
      <c r="D192" s="6" t="s">
        <v>273</v>
      </c>
      <c r="E192" s="6" t="s">
        <v>27</v>
      </c>
      <c r="F192" s="6" t="s">
        <v>27</v>
      </c>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pans="2:30" x14ac:dyDescent="0.2">
      <c r="B193" s="6">
        <v>175</v>
      </c>
      <c r="C193" s="6" t="s">
        <v>27</v>
      </c>
      <c r="D193" s="6" t="s">
        <v>274</v>
      </c>
      <c r="E193" s="6" t="s">
        <v>27</v>
      </c>
      <c r="F193" s="6" t="s">
        <v>27</v>
      </c>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pans="2:30" s="8" customFormat="1" x14ac:dyDescent="0.2">
      <c r="B194" s="9">
        <v>176</v>
      </c>
      <c r="C194" s="9" t="s">
        <v>27</v>
      </c>
      <c r="D194" s="9" t="s">
        <v>275</v>
      </c>
      <c r="E194" s="9" t="s">
        <v>270</v>
      </c>
      <c r="F194" s="9">
        <v>100</v>
      </c>
      <c r="G194" s="10" t="s">
        <v>132</v>
      </c>
      <c r="H194" s="11">
        <f t="shared" ref="H194" si="867">G194*$F194</f>
        <v>40000</v>
      </c>
      <c r="I194" s="10">
        <v>400</v>
      </c>
      <c r="J194" s="11">
        <f t="shared" ref="J194" si="868">I194*$F194</f>
        <v>40000</v>
      </c>
      <c r="K194" s="10">
        <v>400</v>
      </c>
      <c r="L194" s="11">
        <f t="shared" ref="L194:T196" si="869">K194*$F194</f>
        <v>40000</v>
      </c>
      <c r="M194" s="11">
        <v>400</v>
      </c>
      <c r="N194" s="11">
        <v>40000</v>
      </c>
      <c r="O194" s="10" t="s">
        <v>307</v>
      </c>
      <c r="P194" s="11">
        <f t="shared" ref="P194" si="870">O194*$F194</f>
        <v>82500</v>
      </c>
      <c r="Q194" s="10">
        <v>750</v>
      </c>
      <c r="R194" s="11">
        <f t="shared" ref="R194" si="871">Q194*$F194</f>
        <v>75000</v>
      </c>
      <c r="S194" s="10">
        <v>750</v>
      </c>
      <c r="T194" s="11">
        <f t="shared" si="869"/>
        <v>75000</v>
      </c>
      <c r="U194" s="11">
        <v>750</v>
      </c>
      <c r="V194" s="11">
        <v>75000</v>
      </c>
      <c r="W194" s="10" t="s">
        <v>196</v>
      </c>
      <c r="X194" s="11">
        <f t="shared" ref="X194" si="872">W194*$F194</f>
        <v>145000</v>
      </c>
      <c r="Y194" s="10">
        <v>750</v>
      </c>
      <c r="Z194" s="11">
        <f t="shared" ref="Z194:AB194" si="873">Y194*$F194</f>
        <v>75000</v>
      </c>
      <c r="AA194" s="10">
        <v>750</v>
      </c>
      <c r="AB194" s="11">
        <f t="shared" si="873"/>
        <v>75000</v>
      </c>
      <c r="AC194" s="11">
        <v>750</v>
      </c>
      <c r="AD194" s="11">
        <v>75000</v>
      </c>
    </row>
    <row r="195" spans="2:30" s="8" customFormat="1" x14ac:dyDescent="0.2">
      <c r="B195" s="9">
        <v>177</v>
      </c>
      <c r="C195" s="9" t="s">
        <v>27</v>
      </c>
      <c r="D195" s="9" t="s">
        <v>276</v>
      </c>
      <c r="E195" s="9" t="s">
        <v>270</v>
      </c>
      <c r="F195" s="9">
        <v>80</v>
      </c>
      <c r="G195" s="10" t="s">
        <v>277</v>
      </c>
      <c r="H195" s="11">
        <f t="shared" ref="H195" si="874">G195*$F195</f>
        <v>36000</v>
      </c>
      <c r="I195" s="10">
        <v>450</v>
      </c>
      <c r="J195" s="11">
        <f t="shared" ref="J195" si="875">I195*$F195</f>
        <v>36000</v>
      </c>
      <c r="K195" s="10">
        <v>450</v>
      </c>
      <c r="L195" s="11">
        <f t="shared" si="869"/>
        <v>36000</v>
      </c>
      <c r="M195" s="11">
        <v>450</v>
      </c>
      <c r="N195" s="11">
        <v>36000</v>
      </c>
      <c r="O195" s="10" t="s">
        <v>263</v>
      </c>
      <c r="P195" s="11">
        <f t="shared" ref="P195" si="876">O195*$F195</f>
        <v>104000</v>
      </c>
      <c r="Q195" s="10">
        <v>1100</v>
      </c>
      <c r="R195" s="11">
        <f t="shared" ref="R195" si="877">Q195*$F195</f>
        <v>88000</v>
      </c>
      <c r="S195" s="10">
        <v>1100</v>
      </c>
      <c r="T195" s="11">
        <f t="shared" si="869"/>
        <v>88000</v>
      </c>
      <c r="U195" s="11">
        <v>1100</v>
      </c>
      <c r="V195" s="11">
        <v>88000</v>
      </c>
      <c r="W195" s="10" t="s">
        <v>118</v>
      </c>
      <c r="X195" s="11">
        <f t="shared" ref="X195" si="878">W195*$F195</f>
        <v>148000</v>
      </c>
      <c r="Y195" s="10">
        <v>850</v>
      </c>
      <c r="Z195" s="11">
        <f t="shared" ref="Z195:AB195" si="879">Y195*$F195</f>
        <v>68000</v>
      </c>
      <c r="AA195" s="10">
        <v>850</v>
      </c>
      <c r="AB195" s="11">
        <f t="shared" si="879"/>
        <v>68000</v>
      </c>
      <c r="AC195" s="11">
        <v>850</v>
      </c>
      <c r="AD195" s="11">
        <v>68000</v>
      </c>
    </row>
    <row r="196" spans="2:30" s="8" customFormat="1" x14ac:dyDescent="0.2">
      <c r="B196" s="9">
        <v>178</v>
      </c>
      <c r="C196" s="9" t="s">
        <v>27</v>
      </c>
      <c r="D196" s="9" t="s">
        <v>278</v>
      </c>
      <c r="E196" s="9" t="s">
        <v>61</v>
      </c>
      <c r="F196" s="9">
        <v>10</v>
      </c>
      <c r="G196" s="10" t="s">
        <v>136</v>
      </c>
      <c r="H196" s="11">
        <f t="shared" ref="H196" si="880">G196*$F196</f>
        <v>12000</v>
      </c>
      <c r="I196" s="10">
        <v>1200</v>
      </c>
      <c r="J196" s="11">
        <f t="shared" ref="J196" si="881">I196*$F196</f>
        <v>12000</v>
      </c>
      <c r="K196" s="10">
        <v>1200</v>
      </c>
      <c r="L196" s="11">
        <f t="shared" si="869"/>
        <v>12000</v>
      </c>
      <c r="M196" s="11">
        <v>1200</v>
      </c>
      <c r="N196" s="11">
        <v>12000</v>
      </c>
      <c r="O196" s="10" t="s">
        <v>279</v>
      </c>
      <c r="P196" s="11">
        <f t="shared" ref="P196" si="882">O196*$F196</f>
        <v>9800</v>
      </c>
      <c r="Q196" s="10">
        <v>980</v>
      </c>
      <c r="R196" s="11">
        <f t="shared" ref="R196" si="883">Q196*$F196</f>
        <v>9800</v>
      </c>
      <c r="S196" s="10">
        <v>980</v>
      </c>
      <c r="T196" s="11">
        <f t="shared" si="869"/>
        <v>9800</v>
      </c>
      <c r="U196" s="11">
        <v>980</v>
      </c>
      <c r="V196" s="11">
        <v>9800</v>
      </c>
      <c r="W196" s="10" t="s">
        <v>161</v>
      </c>
      <c r="X196" s="11">
        <f t="shared" ref="X196" si="884">W196*$F196</f>
        <v>12500</v>
      </c>
      <c r="Y196" s="10">
        <v>1250</v>
      </c>
      <c r="Z196" s="11">
        <f t="shared" ref="Z196:AB196" si="885">Y196*$F196</f>
        <v>12500</v>
      </c>
      <c r="AA196" s="10">
        <v>1250</v>
      </c>
      <c r="AB196" s="11">
        <f t="shared" si="885"/>
        <v>12500</v>
      </c>
      <c r="AC196" s="11">
        <v>1250</v>
      </c>
      <c r="AD196" s="11">
        <v>12500</v>
      </c>
    </row>
    <row r="197" spans="2:30" x14ac:dyDescent="0.2">
      <c r="B197" s="6">
        <v>179</v>
      </c>
      <c r="C197" s="6" t="s">
        <v>27</v>
      </c>
      <c r="D197" s="6" t="s">
        <v>280</v>
      </c>
      <c r="E197" s="6" t="s">
        <v>27</v>
      </c>
      <c r="F197" s="6" t="s">
        <v>27</v>
      </c>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pans="2:30" s="8" customFormat="1" x14ac:dyDescent="0.2">
      <c r="B198" s="9">
        <v>180</v>
      </c>
      <c r="C198" s="9" t="s">
        <v>27</v>
      </c>
      <c r="D198" s="9" t="s">
        <v>281</v>
      </c>
      <c r="E198" s="9" t="s">
        <v>261</v>
      </c>
      <c r="F198" s="9">
        <v>2</v>
      </c>
      <c r="G198" s="10" t="s">
        <v>318</v>
      </c>
      <c r="H198" s="11">
        <f t="shared" ref="H198" si="886">G198*$F198</f>
        <v>27000</v>
      </c>
      <c r="I198" s="10">
        <v>11500</v>
      </c>
      <c r="J198" s="11">
        <f t="shared" ref="J198" si="887">I198*$F198</f>
        <v>23000</v>
      </c>
      <c r="K198" s="10">
        <v>11500</v>
      </c>
      <c r="L198" s="11">
        <f t="shared" ref="L198:T201" si="888">K198*$F198</f>
        <v>23000</v>
      </c>
      <c r="M198" s="11">
        <v>11500</v>
      </c>
      <c r="N198" s="11">
        <v>23000</v>
      </c>
      <c r="O198" s="10" t="s">
        <v>282</v>
      </c>
      <c r="P198" s="11">
        <f t="shared" ref="P198" si="889">O198*$F198</f>
        <v>20500</v>
      </c>
      <c r="Q198" s="10">
        <v>10250</v>
      </c>
      <c r="R198" s="11">
        <f t="shared" ref="R198" si="890">Q198*$F198</f>
        <v>20500</v>
      </c>
      <c r="S198" s="10">
        <v>10250</v>
      </c>
      <c r="T198" s="11">
        <f t="shared" si="888"/>
        <v>20500</v>
      </c>
      <c r="U198" s="11">
        <v>10250</v>
      </c>
      <c r="V198" s="11">
        <v>20500</v>
      </c>
      <c r="W198" s="10" t="s">
        <v>310</v>
      </c>
      <c r="X198" s="11">
        <f t="shared" ref="X198" si="891">W198*$F198</f>
        <v>31000</v>
      </c>
      <c r="Y198" s="10">
        <v>12500</v>
      </c>
      <c r="Z198" s="11">
        <f t="shared" ref="Z198:AB198" si="892">Y198*$F198</f>
        <v>25000</v>
      </c>
      <c r="AA198" s="10">
        <v>12500</v>
      </c>
      <c r="AB198" s="11">
        <f t="shared" si="892"/>
        <v>25000</v>
      </c>
      <c r="AC198" s="11">
        <v>12500</v>
      </c>
      <c r="AD198" s="11">
        <v>25000</v>
      </c>
    </row>
    <row r="199" spans="2:30" s="8" customFormat="1" x14ac:dyDescent="0.2">
      <c r="B199" s="9">
        <v>181</v>
      </c>
      <c r="C199" s="9" t="s">
        <v>27</v>
      </c>
      <c r="D199" s="9" t="s">
        <v>283</v>
      </c>
      <c r="E199" s="9" t="s">
        <v>261</v>
      </c>
      <c r="F199" s="9">
        <v>1</v>
      </c>
      <c r="G199" s="10" t="s">
        <v>318</v>
      </c>
      <c r="H199" s="11">
        <f t="shared" ref="H199" si="893">G199*$F199</f>
        <v>13500</v>
      </c>
      <c r="I199" s="10">
        <v>11500</v>
      </c>
      <c r="J199" s="11">
        <f t="shared" ref="J199" si="894">I199*$F199</f>
        <v>11500</v>
      </c>
      <c r="K199" s="10">
        <v>11500</v>
      </c>
      <c r="L199" s="11">
        <f t="shared" si="888"/>
        <v>11500</v>
      </c>
      <c r="M199" s="11">
        <v>11500</v>
      </c>
      <c r="N199" s="11">
        <v>11500</v>
      </c>
      <c r="O199" s="10" t="s">
        <v>282</v>
      </c>
      <c r="P199" s="11">
        <f t="shared" ref="P199" si="895">O199*$F199</f>
        <v>10250</v>
      </c>
      <c r="Q199" s="10">
        <v>10250</v>
      </c>
      <c r="R199" s="11">
        <f t="shared" ref="R199" si="896">Q199*$F199</f>
        <v>10250</v>
      </c>
      <c r="S199" s="10">
        <v>10250</v>
      </c>
      <c r="T199" s="11">
        <f t="shared" si="888"/>
        <v>10250</v>
      </c>
      <c r="U199" s="11">
        <v>10250</v>
      </c>
      <c r="V199" s="11">
        <v>10250</v>
      </c>
      <c r="W199" s="10" t="s">
        <v>310</v>
      </c>
      <c r="X199" s="11">
        <f t="shared" ref="X199" si="897">W199*$F199</f>
        <v>15500</v>
      </c>
      <c r="Y199" s="10">
        <v>12500</v>
      </c>
      <c r="Z199" s="11">
        <f t="shared" ref="Z199:AB199" si="898">Y199*$F199</f>
        <v>12500</v>
      </c>
      <c r="AA199" s="10">
        <v>12500</v>
      </c>
      <c r="AB199" s="11">
        <f t="shared" si="898"/>
        <v>12500</v>
      </c>
      <c r="AC199" s="11">
        <v>12500</v>
      </c>
      <c r="AD199" s="11">
        <v>12500</v>
      </c>
    </row>
    <row r="200" spans="2:30" s="8" customFormat="1" x14ac:dyDescent="0.2">
      <c r="B200" s="9">
        <v>182</v>
      </c>
      <c r="C200" s="9" t="s">
        <v>27</v>
      </c>
      <c r="D200" s="9" t="s">
        <v>284</v>
      </c>
      <c r="E200" s="9" t="s">
        <v>261</v>
      </c>
      <c r="F200" s="9">
        <v>2</v>
      </c>
      <c r="G200" s="10" t="s">
        <v>319</v>
      </c>
      <c r="H200" s="11">
        <f t="shared" ref="H200" si="899">G200*$F200</f>
        <v>17500</v>
      </c>
      <c r="I200" s="10">
        <v>7500</v>
      </c>
      <c r="J200" s="11">
        <f t="shared" ref="J200" si="900">I200*$F200</f>
        <v>15000</v>
      </c>
      <c r="K200" s="10">
        <v>7500</v>
      </c>
      <c r="L200" s="11">
        <f t="shared" si="888"/>
        <v>15000</v>
      </c>
      <c r="M200" s="11">
        <v>7500</v>
      </c>
      <c r="N200" s="11">
        <v>15000</v>
      </c>
      <c r="O200" s="10" t="s">
        <v>94</v>
      </c>
      <c r="P200" s="11">
        <f t="shared" ref="P200" si="901">O200*$F200</f>
        <v>19600</v>
      </c>
      <c r="Q200" s="10">
        <v>9800</v>
      </c>
      <c r="R200" s="11">
        <f t="shared" ref="R200" si="902">Q200*$F200</f>
        <v>19600</v>
      </c>
      <c r="S200" s="10">
        <v>9800</v>
      </c>
      <c r="T200" s="11">
        <f t="shared" si="888"/>
        <v>19600</v>
      </c>
      <c r="U200" s="11">
        <v>9800</v>
      </c>
      <c r="V200" s="11">
        <v>19600</v>
      </c>
      <c r="W200" s="10" t="s">
        <v>237</v>
      </c>
      <c r="X200" s="11">
        <f t="shared" ref="X200" si="903">W200*$F200</f>
        <v>25000</v>
      </c>
      <c r="Y200" s="10">
        <v>10500</v>
      </c>
      <c r="Z200" s="11">
        <f t="shared" ref="Z200:AB200" si="904">Y200*$F200</f>
        <v>21000</v>
      </c>
      <c r="AA200" s="10">
        <v>10500</v>
      </c>
      <c r="AB200" s="11">
        <f t="shared" si="904"/>
        <v>21000</v>
      </c>
      <c r="AC200" s="11">
        <v>10500</v>
      </c>
      <c r="AD200" s="11">
        <v>21000</v>
      </c>
    </row>
    <row r="201" spans="2:30" s="8" customFormat="1" x14ac:dyDescent="0.2">
      <c r="B201" s="9">
        <v>183</v>
      </c>
      <c r="C201" s="9" t="s">
        <v>27</v>
      </c>
      <c r="D201" s="9" t="s">
        <v>285</v>
      </c>
      <c r="E201" s="9" t="s">
        <v>286</v>
      </c>
      <c r="F201" s="9">
        <v>12</v>
      </c>
      <c r="G201" s="10" t="s">
        <v>53</v>
      </c>
      <c r="H201" s="11">
        <f t="shared" ref="H201" si="905">G201*$F201</f>
        <v>26400</v>
      </c>
      <c r="I201" s="10">
        <v>1900</v>
      </c>
      <c r="J201" s="11">
        <f t="shared" ref="J201" si="906">I201*$F201</f>
        <v>22800</v>
      </c>
      <c r="K201" s="10">
        <v>1900</v>
      </c>
      <c r="L201" s="11">
        <f t="shared" si="888"/>
        <v>22800</v>
      </c>
      <c r="M201" s="11">
        <v>1900</v>
      </c>
      <c r="N201" s="11">
        <v>22800</v>
      </c>
      <c r="O201" s="10" t="s">
        <v>308</v>
      </c>
      <c r="P201" s="11">
        <f t="shared" ref="P201" si="907">O201*$F201</f>
        <v>121200</v>
      </c>
      <c r="Q201" s="10">
        <v>3500</v>
      </c>
      <c r="R201" s="11">
        <f t="shared" ref="R201" si="908">Q201*$F201</f>
        <v>42000</v>
      </c>
      <c r="S201" s="10">
        <v>3500</v>
      </c>
      <c r="T201" s="11">
        <f t="shared" si="888"/>
        <v>42000</v>
      </c>
      <c r="U201" s="11">
        <v>3500</v>
      </c>
      <c r="V201" s="11">
        <v>42000</v>
      </c>
      <c r="W201" s="10" t="s">
        <v>237</v>
      </c>
      <c r="X201" s="11">
        <f t="shared" ref="X201" si="909">W201*$F201</f>
        <v>150000</v>
      </c>
      <c r="Y201" s="10">
        <v>10500</v>
      </c>
      <c r="Z201" s="11">
        <f t="shared" ref="Z201:AB201" si="910">Y201*$F201</f>
        <v>126000</v>
      </c>
      <c r="AA201" s="10">
        <v>10500</v>
      </c>
      <c r="AB201" s="11">
        <f t="shared" si="910"/>
        <v>126000</v>
      </c>
      <c r="AC201" s="11">
        <v>10500</v>
      </c>
      <c r="AD201" s="11">
        <v>126000</v>
      </c>
    </row>
    <row r="202" spans="2:30" x14ac:dyDescent="0.2">
      <c r="B202" s="6">
        <v>184</v>
      </c>
      <c r="C202" s="6" t="s">
        <v>27</v>
      </c>
      <c r="D202" s="6" t="s">
        <v>287</v>
      </c>
      <c r="E202" s="6" t="s">
        <v>27</v>
      </c>
      <c r="F202" s="6" t="s">
        <v>27</v>
      </c>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pans="2:30" s="8" customFormat="1" x14ac:dyDescent="0.2">
      <c r="B203" s="9">
        <v>185</v>
      </c>
      <c r="C203" s="9" t="s">
        <v>27</v>
      </c>
      <c r="D203" s="9" t="s">
        <v>288</v>
      </c>
      <c r="E203" s="9" t="s">
        <v>151</v>
      </c>
      <c r="F203" s="9">
        <v>1</v>
      </c>
      <c r="G203" s="10" t="s">
        <v>320</v>
      </c>
      <c r="H203" s="11">
        <f>G203*$F203</f>
        <v>37500</v>
      </c>
      <c r="I203" s="10">
        <v>32000</v>
      </c>
      <c r="J203" s="11">
        <f>I203*$F203</f>
        <v>32000</v>
      </c>
      <c r="K203" s="10">
        <v>32000</v>
      </c>
      <c r="L203" s="11">
        <f>K203*$F203</f>
        <v>32000</v>
      </c>
      <c r="M203" s="11">
        <v>32000</v>
      </c>
      <c r="N203" s="11">
        <v>32000</v>
      </c>
      <c r="O203" s="10" t="s">
        <v>112</v>
      </c>
      <c r="P203" s="11">
        <f>O203*$F203</f>
        <v>22000</v>
      </c>
      <c r="Q203" s="10">
        <v>22000</v>
      </c>
      <c r="R203" s="11">
        <f>Q203*$F203</f>
        <v>22000</v>
      </c>
      <c r="S203" s="10">
        <v>22000</v>
      </c>
      <c r="T203" s="11">
        <f>S203*$F203</f>
        <v>22000</v>
      </c>
      <c r="U203" s="11">
        <v>22000</v>
      </c>
      <c r="V203" s="11">
        <v>22000</v>
      </c>
      <c r="W203" s="10" t="s">
        <v>69</v>
      </c>
      <c r="X203" s="11">
        <f>W203*$F203</f>
        <v>3500</v>
      </c>
      <c r="Y203" s="10">
        <v>3500</v>
      </c>
      <c r="Z203" s="11">
        <f>Y203*$F203</f>
        <v>3500</v>
      </c>
      <c r="AA203" s="10">
        <v>3500</v>
      </c>
      <c r="AB203" s="11">
        <f>AA203*$F203</f>
        <v>3500</v>
      </c>
      <c r="AC203" s="11">
        <v>3500</v>
      </c>
      <c r="AD203" s="11">
        <v>3500</v>
      </c>
    </row>
    <row r="204" spans="2:30" x14ac:dyDescent="0.2">
      <c r="B204" s="6">
        <v>186</v>
      </c>
      <c r="C204" s="6" t="s">
        <v>27</v>
      </c>
      <c r="D204" s="6" t="s">
        <v>289</v>
      </c>
      <c r="E204" s="6" t="s">
        <v>27</v>
      </c>
      <c r="F204" s="6" t="s">
        <v>27</v>
      </c>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pans="2:30" s="8" customFormat="1" x14ac:dyDescent="0.2">
      <c r="B205" s="9">
        <v>187</v>
      </c>
      <c r="C205" s="9" t="s">
        <v>27</v>
      </c>
      <c r="D205" s="9" t="s">
        <v>290</v>
      </c>
      <c r="E205" s="9" t="s">
        <v>160</v>
      </c>
      <c r="F205" s="9">
        <v>35</v>
      </c>
      <c r="G205" s="10" t="s">
        <v>127</v>
      </c>
      <c r="H205" s="11">
        <f t="shared" ref="H205" si="911">G205*$F205</f>
        <v>22750</v>
      </c>
      <c r="I205" s="10">
        <v>550</v>
      </c>
      <c r="J205" s="11">
        <f t="shared" ref="J205" si="912">I205*$F205</f>
        <v>19250</v>
      </c>
      <c r="K205" s="10">
        <v>550</v>
      </c>
      <c r="L205" s="11">
        <f t="shared" ref="L205:T206" si="913">K205*$F205</f>
        <v>19250</v>
      </c>
      <c r="M205" s="11">
        <v>550</v>
      </c>
      <c r="N205" s="11">
        <v>19250</v>
      </c>
      <c r="O205" s="10" t="s">
        <v>164</v>
      </c>
      <c r="P205" s="11">
        <f t="shared" ref="P205" si="914">O205*$F205</f>
        <v>13475</v>
      </c>
      <c r="Q205" s="10">
        <v>385</v>
      </c>
      <c r="R205" s="11">
        <f t="shared" ref="R205" si="915">Q205*$F205</f>
        <v>13475</v>
      </c>
      <c r="S205" s="10">
        <v>385</v>
      </c>
      <c r="T205" s="11">
        <f t="shared" si="913"/>
        <v>13475</v>
      </c>
      <c r="U205" s="11">
        <v>385</v>
      </c>
      <c r="V205" s="11">
        <v>13475</v>
      </c>
      <c r="W205" s="10" t="s">
        <v>141</v>
      </c>
      <c r="X205" s="11">
        <f t="shared" ref="X205" si="916">W205*$F205</f>
        <v>63000</v>
      </c>
      <c r="Y205" s="10">
        <v>850</v>
      </c>
      <c r="Z205" s="11">
        <f t="shared" ref="Z205:AB205" si="917">Y205*$F205</f>
        <v>29750</v>
      </c>
      <c r="AA205" s="10">
        <v>850</v>
      </c>
      <c r="AB205" s="11">
        <f t="shared" si="917"/>
        <v>29750</v>
      </c>
      <c r="AC205" s="11">
        <v>850</v>
      </c>
      <c r="AD205" s="11">
        <v>29750</v>
      </c>
    </row>
    <row r="206" spans="2:30" s="8" customFormat="1" x14ac:dyDescent="0.2">
      <c r="B206" s="9">
        <v>188</v>
      </c>
      <c r="C206" s="9" t="s">
        <v>27</v>
      </c>
      <c r="D206" s="9" t="s">
        <v>291</v>
      </c>
      <c r="E206" s="9" t="s">
        <v>160</v>
      </c>
      <c r="F206" s="9">
        <v>25</v>
      </c>
      <c r="G206" s="10" t="s">
        <v>277</v>
      </c>
      <c r="H206" s="11">
        <f t="shared" ref="H206" si="918">G206*$F206</f>
        <v>11250</v>
      </c>
      <c r="I206" s="10">
        <v>400</v>
      </c>
      <c r="J206" s="11">
        <f t="shared" ref="J206" si="919">I206*$F206</f>
        <v>10000</v>
      </c>
      <c r="K206" s="10">
        <v>400</v>
      </c>
      <c r="L206" s="11">
        <f t="shared" si="913"/>
        <v>10000</v>
      </c>
      <c r="M206" s="11">
        <v>400</v>
      </c>
      <c r="N206" s="11">
        <v>10000</v>
      </c>
      <c r="O206" s="10" t="s">
        <v>167</v>
      </c>
      <c r="P206" s="11">
        <f t="shared" ref="P206" si="920">O206*$F206</f>
        <v>7500</v>
      </c>
      <c r="Q206" s="10">
        <v>300</v>
      </c>
      <c r="R206" s="11">
        <f t="shared" ref="R206" si="921">Q206*$F206</f>
        <v>7500</v>
      </c>
      <c r="S206" s="10">
        <v>300</v>
      </c>
      <c r="T206" s="11">
        <f t="shared" si="913"/>
        <v>7500</v>
      </c>
      <c r="U206" s="11">
        <v>300</v>
      </c>
      <c r="V206" s="11">
        <v>7500</v>
      </c>
      <c r="W206" s="10" t="s">
        <v>74</v>
      </c>
      <c r="X206" s="11">
        <f t="shared" ref="X206" si="922">W206*$F206</f>
        <v>37500</v>
      </c>
      <c r="Y206" s="10">
        <v>650</v>
      </c>
      <c r="Z206" s="11">
        <f t="shared" ref="Z206:AB206" si="923">Y206*$F206</f>
        <v>16250</v>
      </c>
      <c r="AA206" s="10">
        <v>650</v>
      </c>
      <c r="AB206" s="11">
        <f t="shared" si="923"/>
        <v>16250</v>
      </c>
      <c r="AC206" s="11">
        <v>650</v>
      </c>
      <c r="AD206" s="11">
        <v>16250</v>
      </c>
    </row>
    <row r="207" spans="2:30" x14ac:dyDescent="0.2">
      <c r="B207" s="6">
        <v>189</v>
      </c>
      <c r="C207" s="6" t="s">
        <v>27</v>
      </c>
      <c r="D207" s="6" t="s">
        <v>292</v>
      </c>
      <c r="E207" s="6" t="s">
        <v>27</v>
      </c>
      <c r="F207" s="6" t="s">
        <v>27</v>
      </c>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pans="2:30" s="8" customFormat="1" x14ac:dyDescent="0.2">
      <c r="B208" s="9">
        <v>190</v>
      </c>
      <c r="C208" s="9" t="s">
        <v>27</v>
      </c>
      <c r="D208" s="9" t="s">
        <v>293</v>
      </c>
      <c r="E208" s="9" t="s">
        <v>286</v>
      </c>
      <c r="F208" s="9">
        <v>24</v>
      </c>
      <c r="G208" s="10" t="s">
        <v>277</v>
      </c>
      <c r="H208" s="11">
        <f t="shared" ref="H208" si="924">G208*$F208</f>
        <v>10800</v>
      </c>
      <c r="I208" s="10">
        <v>400</v>
      </c>
      <c r="J208" s="11">
        <f t="shared" ref="J208" si="925">I208*$F208</f>
        <v>9600</v>
      </c>
      <c r="K208" s="10">
        <v>400</v>
      </c>
      <c r="L208" s="11">
        <f t="shared" ref="L208:T209" si="926">K208*$F208</f>
        <v>9600</v>
      </c>
      <c r="M208" s="11">
        <v>400</v>
      </c>
      <c r="N208" s="11">
        <v>9600</v>
      </c>
      <c r="O208" s="10" t="s">
        <v>174</v>
      </c>
      <c r="P208" s="11">
        <f t="shared" ref="P208" si="927">O208*$F208</f>
        <v>5400</v>
      </c>
      <c r="Q208" s="10">
        <v>255</v>
      </c>
      <c r="R208" s="11">
        <f t="shared" ref="R208" si="928">Q208*$F208</f>
        <v>6120</v>
      </c>
      <c r="S208" s="10">
        <v>255</v>
      </c>
      <c r="T208" s="11">
        <f t="shared" si="926"/>
        <v>6120</v>
      </c>
      <c r="U208" s="11">
        <v>255</v>
      </c>
      <c r="V208" s="11">
        <v>6120</v>
      </c>
      <c r="W208" s="10" t="s">
        <v>219</v>
      </c>
      <c r="X208" s="11">
        <f t="shared" ref="X208" si="929">W208*$F208</f>
        <v>8400</v>
      </c>
      <c r="Y208" s="10">
        <v>320</v>
      </c>
      <c r="Z208" s="11">
        <f t="shared" ref="Z208:AB208" si="930">Y208*$F208</f>
        <v>7680</v>
      </c>
      <c r="AA208" s="10">
        <v>320</v>
      </c>
      <c r="AB208" s="11">
        <f t="shared" si="930"/>
        <v>7680</v>
      </c>
      <c r="AC208" s="11">
        <v>320</v>
      </c>
      <c r="AD208" s="11">
        <v>7680</v>
      </c>
    </row>
    <row r="209" spans="2:30" s="8" customFormat="1" x14ac:dyDescent="0.2">
      <c r="B209" s="9">
        <v>191</v>
      </c>
      <c r="C209" s="9" t="s">
        <v>27</v>
      </c>
      <c r="D209" s="9" t="s">
        <v>177</v>
      </c>
      <c r="E209" s="9" t="s">
        <v>286</v>
      </c>
      <c r="F209" s="9">
        <v>24</v>
      </c>
      <c r="G209" s="10" t="s">
        <v>224</v>
      </c>
      <c r="H209" s="11">
        <f t="shared" ref="H209" si="931">G209*$F209</f>
        <v>4800</v>
      </c>
      <c r="I209" s="10">
        <v>180</v>
      </c>
      <c r="J209" s="11">
        <f t="shared" ref="J209" si="932">I209*$F209</f>
        <v>4320</v>
      </c>
      <c r="K209" s="10">
        <v>180</v>
      </c>
      <c r="L209" s="11">
        <f t="shared" si="926"/>
        <v>4320</v>
      </c>
      <c r="M209" s="11">
        <v>180</v>
      </c>
      <c r="N209" s="11">
        <v>4320</v>
      </c>
      <c r="O209" s="10" t="s">
        <v>178</v>
      </c>
      <c r="P209" s="11">
        <f t="shared" ref="P209" si="933">O209*$F209</f>
        <v>840</v>
      </c>
      <c r="Q209" s="10">
        <v>35</v>
      </c>
      <c r="R209" s="11">
        <f t="shared" ref="R209" si="934">Q209*$F209</f>
        <v>840</v>
      </c>
      <c r="S209" s="10">
        <v>35</v>
      </c>
      <c r="T209" s="11">
        <f t="shared" si="926"/>
        <v>840</v>
      </c>
      <c r="U209" s="11">
        <v>35</v>
      </c>
      <c r="V209" s="11">
        <v>840</v>
      </c>
      <c r="W209" s="10" t="s">
        <v>219</v>
      </c>
      <c r="X209" s="11">
        <f t="shared" ref="X209" si="935">W209*$F209</f>
        <v>8400</v>
      </c>
      <c r="Y209" s="10">
        <v>180</v>
      </c>
      <c r="Z209" s="11">
        <f t="shared" ref="Z209:AB209" si="936">Y209*$F209</f>
        <v>4320</v>
      </c>
      <c r="AA209" s="10">
        <v>180</v>
      </c>
      <c r="AB209" s="11">
        <f t="shared" si="936"/>
        <v>4320</v>
      </c>
      <c r="AC209" s="11">
        <v>180</v>
      </c>
      <c r="AD209" s="11">
        <v>4320</v>
      </c>
    </row>
    <row r="210" spans="2:30" x14ac:dyDescent="0.2">
      <c r="B210" s="3">
        <v>7</v>
      </c>
      <c r="C210" s="3" t="s">
        <v>27</v>
      </c>
      <c r="D210" s="3" t="s">
        <v>37</v>
      </c>
      <c r="E210" s="3" t="s">
        <v>29</v>
      </c>
      <c r="F210" s="3">
        <v>1</v>
      </c>
      <c r="G210" s="4"/>
      <c r="H210" s="5">
        <f>SUM(H211:H217)</f>
        <v>36000</v>
      </c>
      <c r="I210" s="4"/>
      <c r="J210" s="5">
        <f>SUM(J211:J217)</f>
        <v>36000</v>
      </c>
      <c r="K210" s="4"/>
      <c r="L210" s="5">
        <f>SUM(L211:L217)</f>
        <v>36000</v>
      </c>
      <c r="M210" s="5"/>
      <c r="N210" s="5">
        <v>33000</v>
      </c>
      <c r="O210" s="4"/>
      <c r="P210" s="5">
        <f>SUM(P211:P217)</f>
        <v>47900</v>
      </c>
      <c r="Q210" s="4"/>
      <c r="R210" s="5">
        <f>SUM(R211:R217)</f>
        <v>45000</v>
      </c>
      <c r="S210" s="4"/>
      <c r="T210" s="5">
        <f>SUM(T211:T217)</f>
        <v>47900</v>
      </c>
      <c r="U210" s="5"/>
      <c r="V210" s="5">
        <v>47900</v>
      </c>
      <c r="W210" s="4"/>
      <c r="X210" s="5">
        <f>SUM(X211:X217)</f>
        <v>58600</v>
      </c>
      <c r="Y210" s="4"/>
      <c r="Z210" s="5">
        <f>SUM(Z211:Z217)</f>
        <v>58600</v>
      </c>
      <c r="AA210" s="4"/>
      <c r="AB210" s="5">
        <f>SUM(AB211:AB217)</f>
        <v>58600</v>
      </c>
      <c r="AC210" s="5"/>
      <c r="AD210" s="5">
        <v>58600</v>
      </c>
    </row>
    <row r="211" spans="2:30" s="8" customFormat="1" x14ac:dyDescent="0.2">
      <c r="B211" s="9">
        <v>192</v>
      </c>
      <c r="C211" s="9" t="s">
        <v>27</v>
      </c>
      <c r="D211" s="9" t="s">
        <v>294</v>
      </c>
      <c r="E211" s="9" t="s">
        <v>198</v>
      </c>
      <c r="F211" s="9">
        <v>2</v>
      </c>
      <c r="G211" s="10">
        <v>700</v>
      </c>
      <c r="H211" s="11">
        <f t="shared" ref="H211" si="937">G211*$F211</f>
        <v>1400</v>
      </c>
      <c r="I211" s="10">
        <v>700</v>
      </c>
      <c r="J211" s="11">
        <f t="shared" ref="J211" si="938">I211*$F211</f>
        <v>1400</v>
      </c>
      <c r="K211" s="10">
        <v>700</v>
      </c>
      <c r="L211" s="11">
        <f t="shared" ref="L211:T217" si="939">K211*$F211</f>
        <v>1400</v>
      </c>
      <c r="M211" s="11">
        <v>700</v>
      </c>
      <c r="N211" s="11">
        <v>1400</v>
      </c>
      <c r="O211" s="10">
        <v>2000</v>
      </c>
      <c r="P211" s="11">
        <f t="shared" ref="P211" si="940">O211*$F211</f>
        <v>4000</v>
      </c>
      <c r="Q211" s="10">
        <v>2000</v>
      </c>
      <c r="R211" s="11">
        <f t="shared" ref="R211" si="941">Q211*$F211</f>
        <v>4000</v>
      </c>
      <c r="S211" s="10">
        <v>2000</v>
      </c>
      <c r="T211" s="11">
        <f t="shared" si="939"/>
        <v>4000</v>
      </c>
      <c r="U211" s="11">
        <v>2000</v>
      </c>
      <c r="V211" s="11">
        <v>4000</v>
      </c>
      <c r="W211" s="10">
        <v>4200</v>
      </c>
      <c r="X211" s="11">
        <f t="shared" ref="X211" si="942">W211*$F211</f>
        <v>8400</v>
      </c>
      <c r="Y211" s="10">
        <v>4200</v>
      </c>
      <c r="Z211" s="11">
        <f t="shared" ref="Z211:AB211" si="943">Y211*$F211</f>
        <v>8400</v>
      </c>
      <c r="AA211" s="10">
        <v>4200</v>
      </c>
      <c r="AB211" s="11">
        <f t="shared" si="943"/>
        <v>8400</v>
      </c>
      <c r="AC211" s="11">
        <v>4200</v>
      </c>
      <c r="AD211" s="11">
        <v>8400</v>
      </c>
    </row>
    <row r="212" spans="2:30" s="8" customFormat="1" x14ac:dyDescent="0.2">
      <c r="B212" s="9">
        <v>193</v>
      </c>
      <c r="C212" s="9" t="s">
        <v>27</v>
      </c>
      <c r="D212" s="9" t="s">
        <v>295</v>
      </c>
      <c r="E212" s="9" t="s">
        <v>198</v>
      </c>
      <c r="F212" s="9">
        <v>1</v>
      </c>
      <c r="G212" s="10">
        <v>5750</v>
      </c>
      <c r="H212" s="11">
        <f t="shared" ref="H212" si="944">G212*$F212</f>
        <v>5750</v>
      </c>
      <c r="I212" s="10">
        <v>5750</v>
      </c>
      <c r="J212" s="11">
        <f t="shared" ref="J212" si="945">I212*$F212</f>
        <v>5750</v>
      </c>
      <c r="K212" s="10">
        <v>5750</v>
      </c>
      <c r="L212" s="11">
        <f t="shared" si="939"/>
        <v>5750</v>
      </c>
      <c r="M212" s="11">
        <v>5750</v>
      </c>
      <c r="N212" s="11">
        <v>5750</v>
      </c>
      <c r="O212" s="10">
        <v>4900</v>
      </c>
      <c r="P212" s="11">
        <f t="shared" ref="P212" si="946">O212*$F212</f>
        <v>4900</v>
      </c>
      <c r="Q212" s="10">
        <v>4900</v>
      </c>
      <c r="R212" s="11">
        <f t="shared" ref="R212" si="947">Q212*$F212</f>
        <v>4900</v>
      </c>
      <c r="S212" s="10">
        <v>4900</v>
      </c>
      <c r="T212" s="11">
        <f t="shared" si="939"/>
        <v>4900</v>
      </c>
      <c r="U212" s="11">
        <v>4900</v>
      </c>
      <c r="V212" s="11">
        <v>4900</v>
      </c>
      <c r="W212" s="10">
        <v>4900</v>
      </c>
      <c r="X212" s="11">
        <f t="shared" ref="X212" si="948">W212*$F212</f>
        <v>4900</v>
      </c>
      <c r="Y212" s="10">
        <v>4900</v>
      </c>
      <c r="Z212" s="11">
        <f t="shared" ref="Z212:AB212" si="949">Y212*$F212</f>
        <v>4900</v>
      </c>
      <c r="AA212" s="10">
        <v>4900</v>
      </c>
      <c r="AB212" s="11">
        <f t="shared" si="949"/>
        <v>4900</v>
      </c>
      <c r="AC212" s="11">
        <v>4900</v>
      </c>
      <c r="AD212" s="11">
        <v>4900</v>
      </c>
    </row>
    <row r="213" spans="2:30" s="8" customFormat="1" x14ac:dyDescent="0.2">
      <c r="B213" s="9">
        <v>194</v>
      </c>
      <c r="C213" s="9" t="s">
        <v>27</v>
      </c>
      <c r="D213" s="9" t="s">
        <v>296</v>
      </c>
      <c r="E213" s="9" t="s">
        <v>198</v>
      </c>
      <c r="F213" s="9">
        <v>1</v>
      </c>
      <c r="G213" s="10">
        <v>950</v>
      </c>
      <c r="H213" s="11">
        <f t="shared" ref="H213" si="950">G213*$F213</f>
        <v>950</v>
      </c>
      <c r="I213" s="10">
        <v>950</v>
      </c>
      <c r="J213" s="11">
        <f t="shared" ref="J213" si="951">I213*$F213</f>
        <v>950</v>
      </c>
      <c r="K213" s="10">
        <v>950</v>
      </c>
      <c r="L213" s="11">
        <f t="shared" si="939"/>
        <v>950</v>
      </c>
      <c r="M213" s="11">
        <v>950</v>
      </c>
      <c r="N213" s="11">
        <v>950</v>
      </c>
      <c r="O213" s="10">
        <v>7100</v>
      </c>
      <c r="P213" s="11">
        <f t="shared" ref="P213" si="952">O213*$F213</f>
        <v>7100</v>
      </c>
      <c r="Q213" s="10">
        <v>7100</v>
      </c>
      <c r="R213" s="11">
        <f t="shared" ref="R213" si="953">Q213*$F213</f>
        <v>7100</v>
      </c>
      <c r="S213" s="10">
        <v>7100</v>
      </c>
      <c r="T213" s="11">
        <f t="shared" si="939"/>
        <v>7100</v>
      </c>
      <c r="U213" s="11">
        <v>7100</v>
      </c>
      <c r="V213" s="11">
        <v>7100</v>
      </c>
      <c r="W213" s="10">
        <v>5500</v>
      </c>
      <c r="X213" s="11">
        <f t="shared" ref="X213" si="954">W213*$F213</f>
        <v>5500</v>
      </c>
      <c r="Y213" s="10">
        <v>5500</v>
      </c>
      <c r="Z213" s="11">
        <f t="shared" ref="Z213:AB213" si="955">Y213*$F213</f>
        <v>5500</v>
      </c>
      <c r="AA213" s="10">
        <v>5500</v>
      </c>
      <c r="AB213" s="11">
        <f t="shared" si="955"/>
        <v>5500</v>
      </c>
      <c r="AC213" s="11">
        <v>5500</v>
      </c>
      <c r="AD213" s="11">
        <v>5500</v>
      </c>
    </row>
    <row r="214" spans="2:30" s="8" customFormat="1" x14ac:dyDescent="0.2">
      <c r="B214" s="9">
        <v>195</v>
      </c>
      <c r="C214" s="9" t="s">
        <v>27</v>
      </c>
      <c r="D214" s="9" t="s">
        <v>297</v>
      </c>
      <c r="E214" s="9" t="s">
        <v>198</v>
      </c>
      <c r="F214" s="9">
        <v>1</v>
      </c>
      <c r="G214" s="10">
        <v>3250</v>
      </c>
      <c r="H214" s="11">
        <f t="shared" ref="H214" si="956">G214*$F214</f>
        <v>3250</v>
      </c>
      <c r="I214" s="10">
        <v>3250</v>
      </c>
      <c r="J214" s="11">
        <f t="shared" ref="J214" si="957">I214*$F214</f>
        <v>3250</v>
      </c>
      <c r="K214" s="10">
        <v>3250</v>
      </c>
      <c r="L214" s="11">
        <f t="shared" si="939"/>
        <v>3250</v>
      </c>
      <c r="M214" s="11">
        <v>3250</v>
      </c>
      <c r="N214" s="11">
        <v>3250</v>
      </c>
      <c r="O214" s="10">
        <v>9200</v>
      </c>
      <c r="P214" s="11">
        <f t="shared" ref="P214" si="958">O214*$F214</f>
        <v>9200</v>
      </c>
      <c r="Q214" s="10">
        <v>9200</v>
      </c>
      <c r="R214" s="11">
        <f t="shared" ref="R214" si="959">Q214*$F214</f>
        <v>9200</v>
      </c>
      <c r="S214" s="10">
        <v>9200</v>
      </c>
      <c r="T214" s="11">
        <f t="shared" si="939"/>
        <v>9200</v>
      </c>
      <c r="U214" s="11">
        <v>9200</v>
      </c>
      <c r="V214" s="11">
        <v>9200</v>
      </c>
      <c r="W214" s="10">
        <v>6000</v>
      </c>
      <c r="X214" s="11">
        <f t="shared" ref="X214" si="960">W214*$F214</f>
        <v>6000</v>
      </c>
      <c r="Y214" s="10">
        <v>6000</v>
      </c>
      <c r="Z214" s="11">
        <f t="shared" ref="Z214:AB214" si="961">Y214*$F214</f>
        <v>6000</v>
      </c>
      <c r="AA214" s="10">
        <v>6000</v>
      </c>
      <c r="AB214" s="11">
        <f t="shared" si="961"/>
        <v>6000</v>
      </c>
      <c r="AC214" s="11">
        <v>6000</v>
      </c>
      <c r="AD214" s="11">
        <v>6000</v>
      </c>
    </row>
    <row r="215" spans="2:30" s="8" customFormat="1" x14ac:dyDescent="0.2">
      <c r="B215" s="9">
        <v>196</v>
      </c>
      <c r="C215" s="9" t="s">
        <v>27</v>
      </c>
      <c r="D215" s="9" t="s">
        <v>298</v>
      </c>
      <c r="E215" s="9" t="s">
        <v>299</v>
      </c>
      <c r="F215" s="9">
        <v>2</v>
      </c>
      <c r="G215" s="10">
        <v>4950</v>
      </c>
      <c r="H215" s="11">
        <f t="shared" ref="H215" si="962">G215*$F215</f>
        <v>9900</v>
      </c>
      <c r="I215" s="10">
        <v>4950</v>
      </c>
      <c r="J215" s="11">
        <f t="shared" ref="J215" si="963">I215*$F215</f>
        <v>9900</v>
      </c>
      <c r="K215" s="10">
        <v>4950</v>
      </c>
      <c r="L215" s="11">
        <f t="shared" si="939"/>
        <v>9900</v>
      </c>
      <c r="M215" s="11">
        <v>4950</v>
      </c>
      <c r="N215" s="11">
        <v>9900</v>
      </c>
      <c r="O215" s="10">
        <v>4700</v>
      </c>
      <c r="P215" s="11">
        <f t="shared" ref="P215" si="964">O215*$F215</f>
        <v>9400</v>
      </c>
      <c r="Q215" s="10">
        <v>3250</v>
      </c>
      <c r="R215" s="11">
        <f t="shared" ref="R215" si="965">Q215*$F215</f>
        <v>6500</v>
      </c>
      <c r="S215" s="10">
        <v>4700</v>
      </c>
      <c r="T215" s="11">
        <f t="shared" si="939"/>
        <v>9400</v>
      </c>
      <c r="U215" s="11">
        <v>4700</v>
      </c>
      <c r="V215" s="11">
        <v>9400</v>
      </c>
      <c r="W215" s="10">
        <v>4900</v>
      </c>
      <c r="X215" s="11">
        <f t="shared" ref="X215" si="966">W215*$F215</f>
        <v>9800</v>
      </c>
      <c r="Y215" s="10">
        <v>4900</v>
      </c>
      <c r="Z215" s="11">
        <f t="shared" ref="Z215:AB215" si="967">Y215*$F215</f>
        <v>9800</v>
      </c>
      <c r="AA215" s="10">
        <v>4900</v>
      </c>
      <c r="AB215" s="11">
        <f t="shared" si="967"/>
        <v>9800</v>
      </c>
      <c r="AC215" s="11">
        <v>4900</v>
      </c>
      <c r="AD215" s="11">
        <v>9800</v>
      </c>
    </row>
    <row r="216" spans="2:30" s="8" customFormat="1" x14ac:dyDescent="0.2">
      <c r="B216" s="9">
        <v>197</v>
      </c>
      <c r="C216" s="9" t="s">
        <v>27</v>
      </c>
      <c r="D216" s="9" t="s">
        <v>300</v>
      </c>
      <c r="E216" s="9" t="s">
        <v>299</v>
      </c>
      <c r="F216" s="9">
        <v>2</v>
      </c>
      <c r="G216" s="10">
        <v>5750</v>
      </c>
      <c r="H216" s="11">
        <f t="shared" ref="H216" si="968">G216*$F216</f>
        <v>11500</v>
      </c>
      <c r="I216" s="10">
        <v>5750</v>
      </c>
      <c r="J216" s="11">
        <f t="shared" ref="J216" si="969">I216*$F216</f>
        <v>11500</v>
      </c>
      <c r="K216" s="10">
        <v>5750</v>
      </c>
      <c r="L216" s="11">
        <f t="shared" si="939"/>
        <v>11500</v>
      </c>
      <c r="M216" s="11">
        <v>5750</v>
      </c>
      <c r="N216" s="11">
        <v>11500</v>
      </c>
      <c r="O216" s="10">
        <v>4700</v>
      </c>
      <c r="P216" s="11">
        <f t="shared" ref="P216" si="970">O216*$F216</f>
        <v>9400</v>
      </c>
      <c r="Q216" s="10">
        <v>4700</v>
      </c>
      <c r="R216" s="11">
        <f t="shared" ref="R216" si="971">Q216*$F216</f>
        <v>9400</v>
      </c>
      <c r="S216" s="10">
        <v>4700</v>
      </c>
      <c r="T216" s="11">
        <f t="shared" si="939"/>
        <v>9400</v>
      </c>
      <c r="U216" s="11">
        <v>4700</v>
      </c>
      <c r="V216" s="11">
        <v>9400</v>
      </c>
      <c r="W216" s="10">
        <v>5500</v>
      </c>
      <c r="X216" s="11">
        <f t="shared" ref="X216" si="972">W216*$F216</f>
        <v>11000</v>
      </c>
      <c r="Y216" s="10">
        <v>5500</v>
      </c>
      <c r="Z216" s="11">
        <f t="shared" ref="Z216:AB216" si="973">Y216*$F216</f>
        <v>11000</v>
      </c>
      <c r="AA216" s="10">
        <v>5500</v>
      </c>
      <c r="AB216" s="11">
        <f t="shared" si="973"/>
        <v>11000</v>
      </c>
      <c r="AC216" s="11">
        <v>5500</v>
      </c>
      <c r="AD216" s="11">
        <v>11000</v>
      </c>
    </row>
    <row r="217" spans="2:30" s="8" customFormat="1" x14ac:dyDescent="0.2">
      <c r="B217" s="9">
        <v>198</v>
      </c>
      <c r="C217" s="9" t="s">
        <v>27</v>
      </c>
      <c r="D217" s="9" t="s">
        <v>301</v>
      </c>
      <c r="E217" s="9" t="s">
        <v>302</v>
      </c>
      <c r="F217" s="9">
        <v>13</v>
      </c>
      <c r="G217" s="10">
        <v>250</v>
      </c>
      <c r="H217" s="11">
        <f t="shared" ref="H217" si="974">G217*$F217</f>
        <v>3250</v>
      </c>
      <c r="I217" s="10">
        <v>250</v>
      </c>
      <c r="J217" s="11">
        <f t="shared" ref="J217" si="975">I217*$F217</f>
        <v>3250</v>
      </c>
      <c r="K217" s="10">
        <v>250</v>
      </c>
      <c r="L217" s="11">
        <f t="shared" si="939"/>
        <v>3250</v>
      </c>
      <c r="M217" s="11">
        <v>250</v>
      </c>
      <c r="N217" s="11">
        <v>3250</v>
      </c>
      <c r="O217" s="10">
        <v>300</v>
      </c>
      <c r="P217" s="11">
        <f t="shared" ref="P217" si="976">O217*$F217</f>
        <v>3900</v>
      </c>
      <c r="Q217" s="10">
        <v>300</v>
      </c>
      <c r="R217" s="11">
        <f t="shared" ref="R217" si="977">Q217*$F217</f>
        <v>3900</v>
      </c>
      <c r="S217" s="10">
        <v>300</v>
      </c>
      <c r="T217" s="11">
        <f t="shared" si="939"/>
        <v>3900</v>
      </c>
      <c r="U217" s="11">
        <v>300</v>
      </c>
      <c r="V217" s="11">
        <v>3900</v>
      </c>
      <c r="W217" s="10">
        <v>1000</v>
      </c>
      <c r="X217" s="11">
        <f t="shared" ref="X217" si="978">W217*$F217</f>
        <v>13000</v>
      </c>
      <c r="Y217" s="10">
        <v>1000</v>
      </c>
      <c r="Z217" s="11">
        <f t="shared" ref="Z217:AB217" si="979">Y217*$F217</f>
        <v>13000</v>
      </c>
      <c r="AA217" s="10">
        <v>1000</v>
      </c>
      <c r="AB217" s="11">
        <f t="shared" si="979"/>
        <v>13000</v>
      </c>
      <c r="AC217" s="11">
        <v>1000</v>
      </c>
      <c r="AD217" s="11">
        <v>13000</v>
      </c>
    </row>
  </sheetData>
  <autoFilter ref="B12:AB217"/>
  <mergeCells count="109">
    <mergeCell ref="AC2:AD2"/>
    <mergeCell ref="M8:N8"/>
    <mergeCell ref="AC8:AD8"/>
    <mergeCell ref="B7:F7"/>
    <mergeCell ref="B8:F8"/>
    <mergeCell ref="B9:F9"/>
    <mergeCell ref="B10:D11"/>
    <mergeCell ref="E10:F10"/>
    <mergeCell ref="E11:F11"/>
    <mergeCell ref="B2:C6"/>
    <mergeCell ref="D2:D6"/>
    <mergeCell ref="E2:F2"/>
    <mergeCell ref="E3:F3"/>
    <mergeCell ref="E4:F4"/>
    <mergeCell ref="E5:F5"/>
    <mergeCell ref="E6:F6"/>
    <mergeCell ref="K7:L7"/>
    <mergeCell ref="K8:L8"/>
    <mergeCell ref="K9:L9"/>
    <mergeCell ref="K10:L10"/>
    <mergeCell ref="K11:L11"/>
    <mergeCell ref="K2:L2"/>
    <mergeCell ref="K3:L3"/>
    <mergeCell ref="K4:L4"/>
    <mergeCell ref="K5:L5"/>
    <mergeCell ref="K6:L6"/>
    <mergeCell ref="S7:T7"/>
    <mergeCell ref="S8:T8"/>
    <mergeCell ref="S9:T9"/>
    <mergeCell ref="S10:T10"/>
    <mergeCell ref="S11:T11"/>
    <mergeCell ref="S2:T2"/>
    <mergeCell ref="S3:T3"/>
    <mergeCell ref="S4:T4"/>
    <mergeCell ref="S5:T5"/>
    <mergeCell ref="S6:T6"/>
    <mergeCell ref="Q7:R7"/>
    <mergeCell ref="Q8:R8"/>
    <mergeCell ref="Q9:R9"/>
    <mergeCell ref="Q10:R10"/>
    <mergeCell ref="Q11:R11"/>
    <mergeCell ref="Q2:R2"/>
    <mergeCell ref="Q3:R3"/>
    <mergeCell ref="Q4:R4"/>
    <mergeCell ref="Q5:R5"/>
    <mergeCell ref="Q6:R6"/>
    <mergeCell ref="M2:N2"/>
    <mergeCell ref="AA7:AB7"/>
    <mergeCell ref="AA8:AB8"/>
    <mergeCell ref="AA9:AB9"/>
    <mergeCell ref="AA10:AB10"/>
    <mergeCell ref="AA11:AB11"/>
    <mergeCell ref="AA2:AB2"/>
    <mergeCell ref="AA3:AB3"/>
    <mergeCell ref="AA4:AB4"/>
    <mergeCell ref="AA5:AB5"/>
    <mergeCell ref="AA6:AB6"/>
    <mergeCell ref="I7:J7"/>
    <mergeCell ref="I8:J8"/>
    <mergeCell ref="I9:J9"/>
    <mergeCell ref="I10:J10"/>
    <mergeCell ref="I11:J11"/>
    <mergeCell ref="I2:J2"/>
    <mergeCell ref="I3:J3"/>
    <mergeCell ref="I4:J4"/>
    <mergeCell ref="I5:J5"/>
    <mergeCell ref="I6:J6"/>
    <mergeCell ref="Y7:Z7"/>
    <mergeCell ref="Y8:Z8"/>
    <mergeCell ref="Y9:Z9"/>
    <mergeCell ref="Y10:Z10"/>
    <mergeCell ref="Y11:Z11"/>
    <mergeCell ref="Y2:Z2"/>
    <mergeCell ref="Y3:Z3"/>
    <mergeCell ref="Y4:Z4"/>
    <mergeCell ref="Y5:Z5"/>
    <mergeCell ref="Y6:Z6"/>
    <mergeCell ref="U8:V8"/>
    <mergeCell ref="U2:V2"/>
    <mergeCell ref="O7:P7"/>
    <mergeCell ref="O8:P8"/>
    <mergeCell ref="O9:P9"/>
    <mergeCell ref="O10:P10"/>
    <mergeCell ref="O11:P11"/>
    <mergeCell ref="O2:P2"/>
    <mergeCell ref="O3:P3"/>
    <mergeCell ref="O4:P4"/>
    <mergeCell ref="O5:P5"/>
    <mergeCell ref="O6:P6"/>
    <mergeCell ref="G7:H7"/>
    <mergeCell ref="G8:H8"/>
    <mergeCell ref="G9:H9"/>
    <mergeCell ref="G10:H10"/>
    <mergeCell ref="G11:H11"/>
    <mergeCell ref="G2:H2"/>
    <mergeCell ref="G3:H3"/>
    <mergeCell ref="G4:H4"/>
    <mergeCell ref="G5:H5"/>
    <mergeCell ref="G6:H6"/>
    <mergeCell ref="W7:X7"/>
    <mergeCell ref="W8:X8"/>
    <mergeCell ref="W9:X9"/>
    <mergeCell ref="W10:X10"/>
    <mergeCell ref="W11:X11"/>
    <mergeCell ref="W2:X2"/>
    <mergeCell ref="W3:X3"/>
    <mergeCell ref="W4:X4"/>
    <mergeCell ref="W5:X5"/>
    <mergeCell ref="W6:X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2024-11-15T08:05:08Z</dcterms:created>
  <dcterms:modified xsi:type="dcterms:W3CDTF">2024-11-15T10:34:24Z</dcterms:modified>
</cp:coreProperties>
</file>