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kcorp11-my.sharepoint.com/personal/mrunal_joshi_k-corp_in/Documents/New WO/Delhi T1/Dominos Signage/"/>
    </mc:Choice>
  </mc:AlternateContent>
  <bookViews>
    <workbookView xWindow="0" yWindow="0" windowWidth="19200" windowHeight="6930" activeTab="1"/>
  </bookViews>
  <sheets>
    <sheet name="Summery" sheetId="1" r:id="rId1"/>
    <sheet name="Main Comparative" sheetId="4" r:id="rId2"/>
    <sheet name="Supporting Comparative" sheetId="2" r:id="rId3"/>
  </sheets>
  <calcPr calcId="162913"/>
</workbook>
</file>

<file path=xl/calcChain.xml><?xml version="1.0" encoding="utf-8"?>
<calcChain xmlns="http://schemas.openxmlformats.org/spreadsheetml/2006/main">
  <c r="G5" i="1" l="1"/>
  <c r="K12" i="4"/>
  <c r="K11" i="4"/>
  <c r="K4" i="4"/>
  <c r="K5" i="4"/>
  <c r="K6" i="4"/>
  <c r="K7" i="4"/>
  <c r="K8" i="4"/>
  <c r="K9" i="4"/>
  <c r="K10" i="4"/>
  <c r="H13" i="4"/>
  <c r="H12" i="4"/>
  <c r="H11" i="4"/>
  <c r="H4" i="4"/>
  <c r="H5" i="4"/>
  <c r="H6" i="4"/>
  <c r="H7" i="4"/>
  <c r="H8" i="4"/>
  <c r="H9" i="4"/>
  <c r="H10" i="4"/>
  <c r="K13" i="4" l="1"/>
  <c r="H5" i="1" s="1"/>
  <c r="H6" i="1" s="1"/>
  <c r="F5" i="1"/>
  <c r="E5" i="1"/>
  <c r="E6" i="1" s="1"/>
  <c r="D5" i="1"/>
  <c r="D6" i="1" s="1"/>
  <c r="G6" i="1"/>
  <c r="F6" i="1"/>
</calcChain>
</file>

<file path=xl/sharedStrings.xml><?xml version="1.0" encoding="utf-8"?>
<sst xmlns="http://schemas.openxmlformats.org/spreadsheetml/2006/main" count="197" uniqueCount="80">
  <si>
    <t>RFQ No: R1172
 COST COMPARISON REPORT</t>
  </si>
  <si>
    <t>Comp. Date : 18/06/2024</t>
  </si>
  <si>
    <t>RFQ #: R1172</t>
  </si>
  <si>
    <t>Contact Name : SUNIL</t>
  </si>
  <si>
    <t xml:space="preserve">Contact Name : Lalit Kumar/Vickram Chaudhary </t>
  </si>
  <si>
    <t>Contact Name :  Jitesh Popat/Yash Popat</t>
  </si>
  <si>
    <t>RFQ Date : 03/06/2024 19:09:22</t>
  </si>
  <si>
    <t xml:space="preserve">Vendor City : </t>
  </si>
  <si>
    <t>BCD Date : 06/06/2024 11:33:00</t>
  </si>
  <si>
    <t xml:space="preserve">Telephone # : </t>
  </si>
  <si>
    <t>Mobile # : 9810071366</t>
  </si>
  <si>
    <t xml:space="preserve">Mobile # : </t>
  </si>
  <si>
    <t>PR Number : TFSPL-2425-00323</t>
  </si>
  <si>
    <t>Email : sunil.signtastic@gmail.com</t>
  </si>
  <si>
    <t>Email : vickram@altitudemarketing.in</t>
  </si>
  <si>
    <t xml:space="preserve">Email :  marcondisplay@gmail.com </t>
  </si>
  <si>
    <t>Package / RFQ Name : Signage - Dominos - Delhi T1</t>
  </si>
  <si>
    <t>Round # : 1 (RFQ)</t>
  </si>
  <si>
    <t xml:space="preserve">Quotation Date : </t>
  </si>
  <si>
    <t xml:space="preserve">Quotation Validity Date : </t>
  </si>
  <si>
    <t>Comp. # : 1</t>
  </si>
  <si>
    <t>Currency :INR</t>
  </si>
  <si>
    <t>Item Code</t>
  </si>
  <si>
    <t>Item Description</t>
  </si>
  <si>
    <t>Qty</t>
  </si>
  <si>
    <t>Unit Price</t>
  </si>
  <si>
    <t>Total</t>
  </si>
  <si>
    <t/>
  </si>
  <si>
    <t>Signage</t>
  </si>
  <si>
    <t>NOS</t>
  </si>
  <si>
    <t>SIGNTASTIC</t>
  </si>
  <si>
    <t>Sr No.</t>
  </si>
  <si>
    <t>ALTITUDE MARKETING LLP</t>
  </si>
  <si>
    <t>Marcon Signage Private Limited</t>
  </si>
  <si>
    <t>Vendor Name : SIGNTASTIC</t>
  </si>
  <si>
    <t>Vendor Name : ALTITUDE MARKETING LLP</t>
  </si>
  <si>
    <t>Vendor Name : Marcon Signage Private Limited</t>
  </si>
  <si>
    <t>Buyer : Binu Balachandran</t>
  </si>
  <si>
    <t xml:space="preserve">Techanical Score : </t>
  </si>
  <si>
    <t>BUDGET PRICE :.00</t>
  </si>
  <si>
    <t>Item Name</t>
  </si>
  <si>
    <t>UOM</t>
  </si>
  <si>
    <t>Minimum Amount</t>
  </si>
  <si>
    <t>Amount</t>
  </si>
  <si>
    <t>1</t>
  </si>
  <si>
    <t>Particulars Main Signage Sizes Dimensions mentioned in Artwork Specification 75 mm depth Aluminum 3D cut led letters and sides of letters will be White PU coated + Front White Acrylic and Symbol will be 3M   LG vinyl print</t>
  </si>
  <si>
    <t>Each</t>
  </si>
  <si>
    <t>2</t>
  </si>
  <si>
    <t>Particulars ORDER   PICK UP Sizes Height 125 mm x width proportinally Specification 50 mm depth aluminum 3D cut led letters + Front White Acrylic + Sides of the letter will be black PU coated</t>
  </si>
  <si>
    <t>3</t>
  </si>
  <si>
    <t>Particulars Side Wall Creative Sizes Beach wood size  
Small Circle- 8 inch dia
Mid Circle - 10 inch dia
Big Circle - 13 inch dia Specification Solid vinyl stickers pasted on 10 mm thick. Beach wood finished in armed blue</t>
  </si>
  <si>
    <t>4</t>
  </si>
  <si>
    <t>Particulars Frost Glass Artwork Sizes Vertical Frost Glass  
925 mm (W) x 1650 mm (H) Specification Frost Glass Sticker</t>
  </si>
  <si>
    <t>SL NO.</t>
  </si>
  <si>
    <t>Description</t>
  </si>
  <si>
    <t>Signage, Dominos, Delhi T1</t>
  </si>
  <si>
    <t>Sizes</t>
  </si>
  <si>
    <t>Rate</t>
  </si>
  <si>
    <t>Main Signage Dominos</t>
  </si>
  <si>
    <t>Dimensions mentioned in Artwork</t>
  </si>
  <si>
    <t>75 mm depth Aluminum 3D cut led letters and sides of letters will be White PU coated + Front White Acrylic and Symbol will be 3M / LG vinyl print</t>
  </si>
  <si>
    <t>Main Signage Logo</t>
  </si>
  <si>
    <t>ORDER &amp; PICK UP</t>
  </si>
  <si>
    <t>Height 125 mm x width proportinally</t>
  </si>
  <si>
    <t>50 mm depth aluminum 3D cut led letters + Front White Acrylic + Sides of the letter will be black PU coated</t>
  </si>
  <si>
    <t>Side Wall Creative</t>
  </si>
  <si>
    <t>Solid vinyl stickers pasted on 10 mm thick. Beach wood finished in armed blue</t>
  </si>
  <si>
    <t>Frost Glass Artwork</t>
  </si>
  <si>
    <t>Frost Glass Sticker</t>
  </si>
  <si>
    <t>Nameplate</t>
  </si>
  <si>
    <t>SS Nameplate</t>
  </si>
  <si>
    <t>Installation Charges</t>
  </si>
  <si>
    <t>Transportation Charges</t>
  </si>
  <si>
    <t>Specifications</t>
  </si>
  <si>
    <t>Beach wood size: 
Small Circle- 8 inch dia
Mid Circle - 10 inch dia
Big Circle - 13 inch dia</t>
  </si>
  <si>
    <t>Vertical Frost Glass: 
925 mm (W) x 1650 mm (H)</t>
  </si>
  <si>
    <t xml:space="preserve">Size 1: 8 inch x 6 inch
Size 2: 9 inch x 2.5 inch
</t>
  </si>
  <si>
    <t>CMYK Signs</t>
  </si>
  <si>
    <t>Adwel Art</t>
  </si>
  <si>
    <t>Qty in square Inches/Nos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</si>
</sst>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* #,##0_ ;_ * \-#,##0_ ;_ * &quot;-&quot;??_ ;_ @_ "/>
  </numFmts>
  <fonts count="11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name val="Cambria"/>
      <family val="1"/>
    </font>
    <font>
      <b/>
      <sz val="11"/>
      <name val="Cambria"/>
      <family val="1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5">
    <xf numFmtId="0" fontId="0" fillId="0" borderId="0" xfId="0" applyNumberFormat="1" applyFont="1" applyProtection="1"/>
    <xf numFmtId="0" fontId="2" fillId="0" borderId="0" xfId="0" applyNumberFormat="1" applyFont="1" applyProtection="1"/>
    <xf numFmtId="0" fontId="2" fillId="0" borderId="5" xfId="0" applyNumberFormat="1" applyFont="1" applyBorder="1" applyProtection="1"/>
    <xf numFmtId="0" fontId="2" fillId="0" borderId="0" xfId="0" applyNumberFormat="1" applyFont="1" applyAlignment="1" applyProtection="1">
      <alignment wrapText="1"/>
    </xf>
    <xf numFmtId="0" fontId="2" fillId="0" borderId="5" xfId="0" applyNumberFormat="1" applyFont="1" applyBorder="1" applyAlignment="1" applyProtection="1">
      <alignment wrapText="1"/>
    </xf>
    <xf numFmtId="0" fontId="2" fillId="0" borderId="0" xfId="0" applyNumberFormat="1" applyFont="1" applyAlignment="1" applyProtection="1">
      <alignment horizontal="center" vertical="center" wrapText="1"/>
    </xf>
    <xf numFmtId="0" fontId="3" fillId="2" borderId="5" xfId="0" applyNumberFormat="1" applyFont="1" applyFill="1" applyBorder="1" applyProtection="1"/>
    <xf numFmtId="0" fontId="2" fillId="4" borderId="5" xfId="0" applyNumberFormat="1" applyFont="1" applyFill="1" applyBorder="1" applyProtection="1"/>
    <xf numFmtId="1" fontId="2" fillId="4" borderId="5" xfId="0" applyNumberFormat="1" applyFont="1" applyFill="1" applyBorder="1" applyProtection="1"/>
    <xf numFmtId="1" fontId="2" fillId="4" borderId="5" xfId="0" applyNumberFormat="1" applyFont="1" applyFill="1" applyBorder="1" applyAlignment="1" applyProtection="1">
      <alignment horizontal="right"/>
    </xf>
    <xf numFmtId="1" fontId="2" fillId="0" borderId="5" xfId="0" applyNumberFormat="1" applyFont="1" applyBorder="1" applyProtection="1"/>
    <xf numFmtId="1" fontId="2" fillId="0" borderId="5" xfId="0" applyNumberFormat="1" applyFont="1" applyBorder="1" applyAlignment="1" applyProtection="1">
      <alignment wrapText="1"/>
    </xf>
    <xf numFmtId="1" fontId="2" fillId="0" borderId="5" xfId="0" applyNumberFormat="1" applyFont="1" applyBorder="1" applyAlignment="1" applyProtection="1">
      <alignment horizontal="right"/>
    </xf>
    <xf numFmtId="1" fontId="5" fillId="3" borderId="5" xfId="0" applyNumberFormat="1" applyFont="1" applyFill="1" applyBorder="1" applyAlignment="1" applyProtection="1">
      <alignment horizontal="right"/>
    </xf>
    <xf numFmtId="0" fontId="3" fillId="2" borderId="5" xfId="0" applyNumberFormat="1" applyFont="1" applyFill="1" applyBorder="1" applyAlignment="1" applyProtection="1">
      <alignment wrapText="1"/>
    </xf>
    <xf numFmtId="0" fontId="2" fillId="4" borderId="5" xfId="0" applyNumberFormat="1" applyFont="1" applyFill="1" applyBorder="1" applyAlignment="1" applyProtection="1">
      <alignment wrapText="1"/>
    </xf>
    <xf numFmtId="0" fontId="8" fillId="5" borderId="8" xfId="1" applyFont="1" applyFill="1" applyBorder="1" applyAlignment="1">
      <alignment horizontal="left"/>
    </xf>
    <xf numFmtId="165" fontId="1" fillId="5" borderId="9" xfId="2" applyNumberFormat="1" applyFont="1" applyFill="1" applyBorder="1"/>
    <xf numFmtId="0" fontId="1" fillId="5" borderId="9" xfId="1" applyFont="1" applyFill="1" applyBorder="1" applyAlignment="1">
      <alignment horizontal="center"/>
    </xf>
    <xf numFmtId="3" fontId="1" fillId="5" borderId="9" xfId="2" applyNumberFormat="1" applyFont="1" applyFill="1" applyBorder="1"/>
    <xf numFmtId="165" fontId="7" fillId="7" borderId="9" xfId="2" applyNumberFormat="1" applyFont="1" applyFill="1" applyBorder="1"/>
    <xf numFmtId="0" fontId="7" fillId="6" borderId="10" xfId="1" applyFont="1" applyFill="1" applyBorder="1" applyAlignment="1">
      <alignment horizontal="center" vertical="center" wrapText="1"/>
    </xf>
    <xf numFmtId="165" fontId="7" fillId="6" borderId="9" xfId="2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 applyProtection="1">
      <alignment horizontal="center" vertical="center" wrapText="1"/>
    </xf>
    <xf numFmtId="0" fontId="8" fillId="5" borderId="6" xfId="1" applyFont="1" applyFill="1" applyBorder="1" applyAlignment="1">
      <alignment horizontal="left"/>
    </xf>
    <xf numFmtId="0" fontId="8" fillId="5" borderId="7" xfId="1" applyFont="1" applyFill="1" applyBorder="1" applyAlignment="1">
      <alignment horizontal="left"/>
    </xf>
    <xf numFmtId="0" fontId="1" fillId="7" borderId="9" xfId="1" applyFont="1" applyFill="1" applyBorder="1" applyAlignment="1">
      <alignment horizontal="center"/>
    </xf>
    <xf numFmtId="0" fontId="2" fillId="0" borderId="3" xfId="0" applyNumberFormat="1" applyFont="1" applyBorder="1" applyProtection="1"/>
    <xf numFmtId="0" fontId="2" fillId="2" borderId="3" xfId="0" applyNumberFormat="1" applyFont="1" applyFill="1" applyBorder="1" applyProtection="1"/>
    <xf numFmtId="0" fontId="2" fillId="0" borderId="4" xfId="0" applyNumberFormat="1" applyFont="1" applyBorder="1" applyProtection="1"/>
    <xf numFmtId="0" fontId="2" fillId="0" borderId="5" xfId="0" applyNumberFormat="1" applyFont="1" applyBorder="1" applyProtection="1"/>
    <xf numFmtId="0" fontId="2" fillId="0" borderId="3" xfId="0" applyNumberFormat="1" applyFont="1" applyBorder="1" applyAlignment="1" applyProtection="1">
      <alignment vertical="top"/>
    </xf>
    <xf numFmtId="0" fontId="2" fillId="0" borderId="0" xfId="0" applyNumberFormat="1" applyFont="1" applyProtection="1"/>
    <xf numFmtId="0" fontId="4" fillId="2" borderId="1" xfId="0" applyNumberFormat="1" applyFont="1" applyFill="1" applyBorder="1" applyAlignment="1" applyProtection="1">
      <alignment vertical="center"/>
    </xf>
    <xf numFmtId="0" fontId="2" fillId="0" borderId="2" xfId="0" applyNumberFormat="1" applyFont="1" applyBorder="1" applyProtection="1"/>
    <xf numFmtId="0" fontId="0" fillId="0" borderId="11" xfId="0" applyBorder="1" applyAlignment="1">
      <alignment horizontal="center" vertical="center"/>
    </xf>
    <xf numFmtId="0" fontId="0" fillId="0" borderId="0" xfId="0" applyNumberFormat="1" applyFont="1" applyAlignment="1" applyProtection="1">
      <alignment horizontal="center"/>
    </xf>
    <xf numFmtId="0" fontId="0" fillId="0" borderId="0" xfId="0" applyNumberFormat="1" applyFont="1" applyAlignment="1" applyProtection="1">
      <alignment wrapText="1"/>
    </xf>
    <xf numFmtId="0" fontId="3" fillId="2" borderId="12" xfId="0" applyNumberFormat="1" applyFont="1" applyFill="1" applyBorder="1" applyAlignment="1" applyProtection="1">
      <alignment wrapText="1"/>
    </xf>
    <xf numFmtId="0" fontId="0" fillId="0" borderId="11" xfId="0" applyNumberFormat="1" applyFont="1" applyBorder="1" applyAlignment="1" applyProtection="1">
      <alignment horizontal="center"/>
    </xf>
    <xf numFmtId="0" fontId="0" fillId="0" borderId="11" xfId="0" applyNumberFormat="1" applyFont="1" applyBorder="1" applyProtection="1"/>
    <xf numFmtId="0" fontId="0" fillId="0" borderId="11" xfId="0" applyNumberFormat="1" applyFont="1" applyBorder="1" applyAlignment="1" applyProtection="1">
      <alignment wrapText="1"/>
    </xf>
    <xf numFmtId="0" fontId="10" fillId="0" borderId="11" xfId="0" applyNumberFormat="1" applyFont="1" applyBorder="1" applyAlignment="1" applyProtection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NumberFormat="1" applyFont="1" applyBorder="1" applyAlignment="1" applyProtection="1">
      <alignment wrapText="1"/>
    </xf>
    <xf numFmtId="0" fontId="10" fillId="0" borderId="11" xfId="0" applyNumberFormat="1" applyFont="1" applyBorder="1" applyProtection="1"/>
    <xf numFmtId="0" fontId="10" fillId="0" borderId="0" xfId="0" applyNumberFormat="1" applyFont="1" applyProtection="1"/>
    <xf numFmtId="0" fontId="3" fillId="2" borderId="12" xfId="0" applyNumberFormat="1" applyFont="1" applyFill="1" applyBorder="1" applyAlignment="1" applyProtection="1">
      <alignment horizontal="center" wrapText="1"/>
    </xf>
    <xf numFmtId="0" fontId="0" fillId="0" borderId="11" xfId="0" applyNumberFormat="1" applyFont="1" applyBorder="1" applyAlignment="1" applyProtection="1">
      <alignment horizontal="center" vertical="center"/>
    </xf>
    <xf numFmtId="0" fontId="9" fillId="0" borderId="6" xfId="0" applyNumberFormat="1" applyFont="1" applyBorder="1" applyAlignment="1" applyProtection="1">
      <alignment horizontal="center"/>
    </xf>
    <xf numFmtId="0" fontId="9" fillId="0" borderId="13" xfId="0" applyNumberFormat="1" applyFont="1" applyBorder="1" applyAlignment="1" applyProtection="1">
      <alignment horizontal="center"/>
    </xf>
    <xf numFmtId="0" fontId="9" fillId="0" borderId="7" xfId="0" applyNumberFormat="1" applyFont="1" applyBorder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7" fillId="6" borderId="10" xfId="1" applyFont="1" applyFill="1" applyBorder="1" applyAlignment="1">
      <alignment horizontal="left" vertical="center" wrapText="1"/>
    </xf>
    <xf numFmtId="0" fontId="6" fillId="5" borderId="9" xfId="1" applyFont="1" applyFill="1" applyBorder="1" applyAlignment="1">
      <alignment horizontal="left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EZ6"/>
  <sheetViews>
    <sheetView zoomScale="120" zoomScaleNormal="100" workbookViewId="0">
      <selection activeCell="C17" sqref="C17"/>
    </sheetView>
  </sheetViews>
  <sheetFormatPr defaultRowHeight="14.5" x14ac:dyDescent="0.35"/>
  <cols>
    <col min="1" max="1" width="9.1796875" style="1" customWidth="1"/>
    <col min="2" max="2" width="20.81640625" style="1" customWidth="1"/>
    <col min="3" max="3" width="13.453125" style="52" customWidth="1"/>
    <col min="4" max="4" width="13.453125" style="1" customWidth="1"/>
    <col min="5" max="5" width="16.08984375" style="1" customWidth="1"/>
    <col min="6" max="6" width="15.36328125" style="1" customWidth="1"/>
    <col min="7" max="8" width="13.08984375" style="1" customWidth="1"/>
    <col min="9" max="10" width="14.453125" style="1" customWidth="1"/>
    <col min="11" max="11" width="11.81640625" style="1" customWidth="1"/>
    <col min="12" max="12" width="9.1796875" style="1" customWidth="1"/>
    <col min="13" max="16" width="14.453125" style="1" customWidth="1"/>
    <col min="17" max="17" width="11.81640625" style="1" customWidth="1"/>
    <col min="18" max="18" width="9.1796875" style="1" customWidth="1"/>
    <col min="19" max="22" width="14.453125" style="1" customWidth="1"/>
    <col min="23" max="23" width="11.81640625" style="1" customWidth="1"/>
    <col min="24" max="24" width="9.1796875" style="1" customWidth="1"/>
    <col min="25" max="26" width="14.453125" style="1" customWidth="1"/>
    <col min="27" max="16380" width="9.1796875" style="1" customWidth="1"/>
    <col min="16381" max="16384" width="9.1796875" customWidth="1"/>
  </cols>
  <sheetData>
    <row r="2" spans="1:16380" ht="15" thickBot="1" x14ac:dyDescent="0.4"/>
    <row r="3" spans="1:16380" ht="16" thickBot="1" x14ac:dyDescent="0.4">
      <c r="B3" s="24" t="s">
        <v>55</v>
      </c>
      <c r="C3" s="25"/>
      <c r="D3" s="16"/>
      <c r="E3" s="16"/>
      <c r="F3" s="16"/>
      <c r="G3" s="17"/>
      <c r="H3" s="17"/>
    </row>
    <row r="4" spans="1:16380" s="23" customFormat="1" ht="29" x14ac:dyDescent="0.35">
      <c r="A4" s="5"/>
      <c r="B4" s="21" t="s">
        <v>53</v>
      </c>
      <c r="C4" s="53" t="s">
        <v>54</v>
      </c>
      <c r="D4" s="22" t="s">
        <v>30</v>
      </c>
      <c r="E4" s="22" t="s">
        <v>32</v>
      </c>
      <c r="F4" s="22" t="s">
        <v>33</v>
      </c>
      <c r="G4" s="22" t="s">
        <v>77</v>
      </c>
      <c r="H4" s="22" t="s">
        <v>78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  <c r="WOF4" s="5"/>
      <c r="WOG4" s="5"/>
      <c r="WOH4" s="5"/>
      <c r="WOI4" s="5"/>
      <c r="WOJ4" s="5"/>
      <c r="WOK4" s="5"/>
      <c r="WOL4" s="5"/>
      <c r="WOM4" s="5"/>
      <c r="WON4" s="5"/>
      <c r="WOO4" s="5"/>
      <c r="WOP4" s="5"/>
      <c r="WOQ4" s="5"/>
      <c r="WOR4" s="5"/>
      <c r="WOS4" s="5"/>
      <c r="WOT4" s="5"/>
      <c r="WOU4" s="5"/>
      <c r="WOV4" s="5"/>
      <c r="WOW4" s="5"/>
      <c r="WOX4" s="5"/>
      <c r="WOY4" s="5"/>
      <c r="WOZ4" s="5"/>
      <c r="WPA4" s="5"/>
      <c r="WPB4" s="5"/>
      <c r="WPC4" s="5"/>
      <c r="WPD4" s="5"/>
      <c r="WPE4" s="5"/>
      <c r="WPF4" s="5"/>
      <c r="WPG4" s="5"/>
      <c r="WPH4" s="5"/>
      <c r="WPI4" s="5"/>
      <c r="WPJ4" s="5"/>
      <c r="WPK4" s="5"/>
      <c r="WPL4" s="5"/>
      <c r="WPM4" s="5"/>
      <c r="WPN4" s="5"/>
      <c r="WPO4" s="5"/>
      <c r="WPP4" s="5"/>
      <c r="WPQ4" s="5"/>
      <c r="WPR4" s="5"/>
      <c r="WPS4" s="5"/>
      <c r="WPT4" s="5"/>
      <c r="WPU4" s="5"/>
      <c r="WPV4" s="5"/>
      <c r="WPW4" s="5"/>
      <c r="WPX4" s="5"/>
      <c r="WPY4" s="5"/>
      <c r="WPZ4" s="5"/>
      <c r="WQA4" s="5"/>
      <c r="WQB4" s="5"/>
      <c r="WQC4" s="5"/>
      <c r="WQD4" s="5"/>
      <c r="WQE4" s="5"/>
      <c r="WQF4" s="5"/>
      <c r="WQG4" s="5"/>
      <c r="WQH4" s="5"/>
      <c r="WQI4" s="5"/>
      <c r="WQJ4" s="5"/>
      <c r="WQK4" s="5"/>
      <c r="WQL4" s="5"/>
      <c r="WQM4" s="5"/>
      <c r="WQN4" s="5"/>
      <c r="WQO4" s="5"/>
      <c r="WQP4" s="5"/>
      <c r="WQQ4" s="5"/>
      <c r="WQR4" s="5"/>
      <c r="WQS4" s="5"/>
      <c r="WQT4" s="5"/>
      <c r="WQU4" s="5"/>
      <c r="WQV4" s="5"/>
      <c r="WQW4" s="5"/>
      <c r="WQX4" s="5"/>
      <c r="WQY4" s="5"/>
      <c r="WQZ4" s="5"/>
      <c r="WRA4" s="5"/>
      <c r="WRB4" s="5"/>
      <c r="WRC4" s="5"/>
      <c r="WRD4" s="5"/>
      <c r="WRE4" s="5"/>
      <c r="WRF4" s="5"/>
      <c r="WRG4" s="5"/>
      <c r="WRH4" s="5"/>
      <c r="WRI4" s="5"/>
      <c r="WRJ4" s="5"/>
      <c r="WRK4" s="5"/>
      <c r="WRL4" s="5"/>
      <c r="WRM4" s="5"/>
      <c r="WRN4" s="5"/>
      <c r="WRO4" s="5"/>
      <c r="WRP4" s="5"/>
      <c r="WRQ4" s="5"/>
      <c r="WRR4" s="5"/>
      <c r="WRS4" s="5"/>
      <c r="WRT4" s="5"/>
      <c r="WRU4" s="5"/>
      <c r="WRV4" s="5"/>
      <c r="WRW4" s="5"/>
      <c r="WRX4" s="5"/>
      <c r="WRY4" s="5"/>
      <c r="WRZ4" s="5"/>
      <c r="WSA4" s="5"/>
      <c r="WSB4" s="5"/>
      <c r="WSC4" s="5"/>
      <c r="WSD4" s="5"/>
      <c r="WSE4" s="5"/>
      <c r="WSF4" s="5"/>
      <c r="WSG4" s="5"/>
      <c r="WSH4" s="5"/>
      <c r="WSI4" s="5"/>
      <c r="WSJ4" s="5"/>
      <c r="WSK4" s="5"/>
      <c r="WSL4" s="5"/>
      <c r="WSM4" s="5"/>
      <c r="WSN4" s="5"/>
      <c r="WSO4" s="5"/>
      <c r="WSP4" s="5"/>
      <c r="WSQ4" s="5"/>
      <c r="WSR4" s="5"/>
      <c r="WSS4" s="5"/>
      <c r="WST4" s="5"/>
      <c r="WSU4" s="5"/>
      <c r="WSV4" s="5"/>
      <c r="WSW4" s="5"/>
      <c r="WSX4" s="5"/>
      <c r="WSY4" s="5"/>
      <c r="WSZ4" s="5"/>
      <c r="WTA4" s="5"/>
      <c r="WTB4" s="5"/>
      <c r="WTC4" s="5"/>
      <c r="WTD4" s="5"/>
      <c r="WTE4" s="5"/>
      <c r="WTF4" s="5"/>
      <c r="WTG4" s="5"/>
      <c r="WTH4" s="5"/>
      <c r="WTI4" s="5"/>
      <c r="WTJ4" s="5"/>
      <c r="WTK4" s="5"/>
      <c r="WTL4" s="5"/>
      <c r="WTM4" s="5"/>
      <c r="WTN4" s="5"/>
      <c r="WTO4" s="5"/>
      <c r="WTP4" s="5"/>
      <c r="WTQ4" s="5"/>
      <c r="WTR4" s="5"/>
      <c r="WTS4" s="5"/>
      <c r="WTT4" s="5"/>
      <c r="WTU4" s="5"/>
      <c r="WTV4" s="5"/>
      <c r="WTW4" s="5"/>
      <c r="WTX4" s="5"/>
      <c r="WTY4" s="5"/>
      <c r="WTZ4" s="5"/>
      <c r="WUA4" s="5"/>
      <c r="WUB4" s="5"/>
      <c r="WUC4" s="5"/>
      <c r="WUD4" s="5"/>
      <c r="WUE4" s="5"/>
      <c r="WUF4" s="5"/>
      <c r="WUG4" s="5"/>
      <c r="WUH4" s="5"/>
      <c r="WUI4" s="5"/>
      <c r="WUJ4" s="5"/>
      <c r="WUK4" s="5"/>
      <c r="WUL4" s="5"/>
      <c r="WUM4" s="5"/>
      <c r="WUN4" s="5"/>
      <c r="WUO4" s="5"/>
      <c r="WUP4" s="5"/>
      <c r="WUQ4" s="5"/>
      <c r="WUR4" s="5"/>
      <c r="WUS4" s="5"/>
      <c r="WUT4" s="5"/>
      <c r="WUU4" s="5"/>
      <c r="WUV4" s="5"/>
      <c r="WUW4" s="5"/>
      <c r="WUX4" s="5"/>
      <c r="WUY4" s="5"/>
      <c r="WUZ4" s="5"/>
      <c r="WVA4" s="5"/>
      <c r="WVB4" s="5"/>
      <c r="WVC4" s="5"/>
      <c r="WVD4" s="5"/>
      <c r="WVE4" s="5"/>
      <c r="WVF4" s="5"/>
      <c r="WVG4" s="5"/>
      <c r="WVH4" s="5"/>
      <c r="WVI4" s="5"/>
      <c r="WVJ4" s="5"/>
      <c r="WVK4" s="5"/>
      <c r="WVL4" s="5"/>
      <c r="WVM4" s="5"/>
      <c r="WVN4" s="5"/>
      <c r="WVO4" s="5"/>
      <c r="WVP4" s="5"/>
      <c r="WVQ4" s="5"/>
      <c r="WVR4" s="5"/>
      <c r="WVS4" s="5"/>
      <c r="WVT4" s="5"/>
      <c r="WVU4" s="5"/>
      <c r="WVV4" s="5"/>
      <c r="WVW4" s="5"/>
      <c r="WVX4" s="5"/>
      <c r="WVY4" s="5"/>
      <c r="WVZ4" s="5"/>
      <c r="WWA4" s="5"/>
      <c r="WWB4" s="5"/>
      <c r="WWC4" s="5"/>
      <c r="WWD4" s="5"/>
      <c r="WWE4" s="5"/>
      <c r="WWF4" s="5"/>
      <c r="WWG4" s="5"/>
      <c r="WWH4" s="5"/>
      <c r="WWI4" s="5"/>
      <c r="WWJ4" s="5"/>
      <c r="WWK4" s="5"/>
      <c r="WWL4" s="5"/>
      <c r="WWM4" s="5"/>
      <c r="WWN4" s="5"/>
      <c r="WWO4" s="5"/>
      <c r="WWP4" s="5"/>
      <c r="WWQ4" s="5"/>
      <c r="WWR4" s="5"/>
      <c r="WWS4" s="5"/>
      <c r="WWT4" s="5"/>
      <c r="WWU4" s="5"/>
      <c r="WWV4" s="5"/>
      <c r="WWW4" s="5"/>
      <c r="WWX4" s="5"/>
      <c r="WWY4" s="5"/>
      <c r="WWZ4" s="5"/>
      <c r="WXA4" s="5"/>
      <c r="WXB4" s="5"/>
      <c r="WXC4" s="5"/>
      <c r="WXD4" s="5"/>
      <c r="WXE4" s="5"/>
      <c r="WXF4" s="5"/>
      <c r="WXG4" s="5"/>
      <c r="WXH4" s="5"/>
      <c r="WXI4" s="5"/>
      <c r="WXJ4" s="5"/>
      <c r="WXK4" s="5"/>
      <c r="WXL4" s="5"/>
      <c r="WXM4" s="5"/>
      <c r="WXN4" s="5"/>
      <c r="WXO4" s="5"/>
      <c r="WXP4" s="5"/>
      <c r="WXQ4" s="5"/>
      <c r="WXR4" s="5"/>
      <c r="WXS4" s="5"/>
      <c r="WXT4" s="5"/>
      <c r="WXU4" s="5"/>
      <c r="WXV4" s="5"/>
      <c r="WXW4" s="5"/>
      <c r="WXX4" s="5"/>
      <c r="WXY4" s="5"/>
      <c r="WXZ4" s="5"/>
      <c r="WYA4" s="5"/>
      <c r="WYB4" s="5"/>
      <c r="WYC4" s="5"/>
      <c r="WYD4" s="5"/>
      <c r="WYE4" s="5"/>
      <c r="WYF4" s="5"/>
      <c r="WYG4" s="5"/>
      <c r="WYH4" s="5"/>
      <c r="WYI4" s="5"/>
      <c r="WYJ4" s="5"/>
      <c r="WYK4" s="5"/>
      <c r="WYL4" s="5"/>
      <c r="WYM4" s="5"/>
      <c r="WYN4" s="5"/>
      <c r="WYO4" s="5"/>
      <c r="WYP4" s="5"/>
      <c r="WYQ4" s="5"/>
      <c r="WYR4" s="5"/>
      <c r="WYS4" s="5"/>
      <c r="WYT4" s="5"/>
      <c r="WYU4" s="5"/>
      <c r="WYV4" s="5"/>
      <c r="WYW4" s="5"/>
      <c r="WYX4" s="5"/>
      <c r="WYY4" s="5"/>
      <c r="WYZ4" s="5"/>
      <c r="WZA4" s="5"/>
      <c r="WZB4" s="5"/>
      <c r="WZC4" s="5"/>
      <c r="WZD4" s="5"/>
      <c r="WZE4" s="5"/>
      <c r="WZF4" s="5"/>
      <c r="WZG4" s="5"/>
      <c r="WZH4" s="5"/>
      <c r="WZI4" s="5"/>
      <c r="WZJ4" s="5"/>
      <c r="WZK4" s="5"/>
      <c r="WZL4" s="5"/>
      <c r="WZM4" s="5"/>
      <c r="WZN4" s="5"/>
      <c r="WZO4" s="5"/>
      <c r="WZP4" s="5"/>
      <c r="WZQ4" s="5"/>
      <c r="WZR4" s="5"/>
      <c r="WZS4" s="5"/>
      <c r="WZT4" s="5"/>
      <c r="WZU4" s="5"/>
      <c r="WZV4" s="5"/>
      <c r="WZW4" s="5"/>
      <c r="WZX4" s="5"/>
      <c r="WZY4" s="5"/>
      <c r="WZZ4" s="5"/>
      <c r="XAA4" s="5"/>
      <c r="XAB4" s="5"/>
      <c r="XAC4" s="5"/>
      <c r="XAD4" s="5"/>
      <c r="XAE4" s="5"/>
      <c r="XAF4" s="5"/>
      <c r="XAG4" s="5"/>
      <c r="XAH4" s="5"/>
      <c r="XAI4" s="5"/>
      <c r="XAJ4" s="5"/>
      <c r="XAK4" s="5"/>
      <c r="XAL4" s="5"/>
      <c r="XAM4" s="5"/>
      <c r="XAN4" s="5"/>
      <c r="XAO4" s="5"/>
      <c r="XAP4" s="5"/>
      <c r="XAQ4" s="5"/>
      <c r="XAR4" s="5"/>
      <c r="XAS4" s="5"/>
      <c r="XAT4" s="5"/>
      <c r="XAU4" s="5"/>
      <c r="XAV4" s="5"/>
      <c r="XAW4" s="5"/>
      <c r="XAX4" s="5"/>
      <c r="XAY4" s="5"/>
      <c r="XAZ4" s="5"/>
      <c r="XBA4" s="5"/>
      <c r="XBB4" s="5"/>
      <c r="XBC4" s="5"/>
      <c r="XBD4" s="5"/>
      <c r="XBE4" s="5"/>
      <c r="XBF4" s="5"/>
      <c r="XBG4" s="5"/>
      <c r="XBH4" s="5"/>
      <c r="XBI4" s="5"/>
      <c r="XBJ4" s="5"/>
      <c r="XBK4" s="5"/>
      <c r="XBL4" s="5"/>
      <c r="XBM4" s="5"/>
      <c r="XBN4" s="5"/>
      <c r="XBO4" s="5"/>
      <c r="XBP4" s="5"/>
      <c r="XBQ4" s="5"/>
      <c r="XBR4" s="5"/>
      <c r="XBS4" s="5"/>
      <c r="XBT4" s="5"/>
      <c r="XBU4" s="5"/>
      <c r="XBV4" s="5"/>
      <c r="XBW4" s="5"/>
      <c r="XBX4" s="5"/>
      <c r="XBY4" s="5"/>
      <c r="XBZ4" s="5"/>
      <c r="XCA4" s="5"/>
      <c r="XCB4" s="5"/>
      <c r="XCC4" s="5"/>
      <c r="XCD4" s="5"/>
      <c r="XCE4" s="5"/>
      <c r="XCF4" s="5"/>
      <c r="XCG4" s="5"/>
      <c r="XCH4" s="5"/>
      <c r="XCI4" s="5"/>
      <c r="XCJ4" s="5"/>
      <c r="XCK4" s="5"/>
      <c r="XCL4" s="5"/>
      <c r="XCM4" s="5"/>
      <c r="XCN4" s="5"/>
      <c r="XCO4" s="5"/>
      <c r="XCP4" s="5"/>
      <c r="XCQ4" s="5"/>
      <c r="XCR4" s="5"/>
      <c r="XCS4" s="5"/>
      <c r="XCT4" s="5"/>
      <c r="XCU4" s="5"/>
      <c r="XCV4" s="5"/>
      <c r="XCW4" s="5"/>
      <c r="XCX4" s="5"/>
      <c r="XCY4" s="5"/>
      <c r="XCZ4" s="5"/>
      <c r="XDA4" s="5"/>
      <c r="XDB4" s="5"/>
      <c r="XDC4" s="5"/>
      <c r="XDD4" s="5"/>
      <c r="XDE4" s="5"/>
      <c r="XDF4" s="5"/>
      <c r="XDG4" s="5"/>
      <c r="XDH4" s="5"/>
      <c r="XDI4" s="5"/>
      <c r="XDJ4" s="5"/>
      <c r="XDK4" s="5"/>
      <c r="XDL4" s="5"/>
      <c r="XDM4" s="5"/>
      <c r="XDN4" s="5"/>
      <c r="XDO4" s="5"/>
      <c r="XDP4" s="5"/>
      <c r="XDQ4" s="5"/>
      <c r="XDR4" s="5"/>
      <c r="XDS4" s="5"/>
      <c r="XDT4" s="5"/>
      <c r="XDU4" s="5"/>
      <c r="XDV4" s="5"/>
      <c r="XDW4" s="5"/>
      <c r="XDX4" s="5"/>
      <c r="XDY4" s="5"/>
      <c r="XDZ4" s="5"/>
      <c r="XEA4" s="5"/>
      <c r="XEB4" s="5"/>
      <c r="XEC4" s="5"/>
      <c r="XED4" s="5"/>
      <c r="XEE4" s="5"/>
      <c r="XEF4" s="5"/>
      <c r="XEG4" s="5"/>
      <c r="XEH4" s="5"/>
      <c r="XEI4" s="5"/>
      <c r="XEJ4" s="5"/>
      <c r="XEK4" s="5"/>
      <c r="XEL4" s="5"/>
      <c r="XEM4" s="5"/>
      <c r="XEN4" s="5"/>
      <c r="XEO4" s="5"/>
      <c r="XEP4" s="5"/>
      <c r="XEQ4" s="5"/>
      <c r="XER4" s="5"/>
      <c r="XES4" s="5"/>
      <c r="XET4" s="5"/>
      <c r="XEU4" s="5"/>
      <c r="XEV4" s="5"/>
      <c r="XEW4" s="5"/>
      <c r="XEX4" s="5"/>
      <c r="XEY4" s="5"/>
      <c r="XEZ4" s="5"/>
    </row>
    <row r="5" spans="1:16380" x14ac:dyDescent="0.35">
      <c r="B5" s="18">
        <v>1</v>
      </c>
      <c r="C5" s="54" t="s">
        <v>28</v>
      </c>
      <c r="D5" s="19">
        <f>'Supporting Comparative'!J12</f>
        <v>96750</v>
      </c>
      <c r="E5" s="19">
        <f>'Supporting Comparative'!L12</f>
        <v>120600</v>
      </c>
      <c r="F5" s="19">
        <f>'Supporting Comparative'!N12</f>
        <v>136000</v>
      </c>
      <c r="G5" s="19">
        <f>'Main Comparative'!H13</f>
        <v>145830.5</v>
      </c>
      <c r="H5" s="19">
        <f>'Main Comparative'!K13</f>
        <v>122936.5</v>
      </c>
    </row>
    <row r="6" spans="1:16380" x14ac:dyDescent="0.35">
      <c r="B6" s="26" t="s">
        <v>26</v>
      </c>
      <c r="C6" s="26"/>
      <c r="D6" s="20">
        <f>D5</f>
        <v>96750</v>
      </c>
      <c r="E6" s="20">
        <f>E5</f>
        <v>120600</v>
      </c>
      <c r="F6" s="20">
        <f>F5</f>
        <v>136000</v>
      </c>
      <c r="G6" s="20">
        <f>G5</f>
        <v>145830.5</v>
      </c>
      <c r="H6" s="20">
        <f>H5</f>
        <v>122936.5</v>
      </c>
    </row>
  </sheetData>
  <mergeCells count="2">
    <mergeCell ref="B3:C3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="68" zoomScaleNormal="100" workbookViewId="0">
      <selection activeCell="J11" sqref="J11"/>
    </sheetView>
  </sheetViews>
  <sheetFormatPr defaultRowHeight="14.5" x14ac:dyDescent="0.35"/>
  <cols>
    <col min="1" max="1" width="8.7265625" style="36"/>
    <col min="2" max="2" width="24.453125" customWidth="1"/>
    <col min="3" max="3" width="23.453125" style="37" customWidth="1"/>
    <col min="4" max="4" width="33.90625" style="37" customWidth="1"/>
    <col min="6" max="6" width="16.1796875" customWidth="1"/>
    <col min="9" max="9" width="15.1796875" customWidth="1"/>
    <col min="11" max="11" width="14.6328125" customWidth="1"/>
  </cols>
  <sheetData>
    <row r="1" spans="1:11" ht="15" thickBot="1" x14ac:dyDescent="0.4"/>
    <row r="2" spans="1:11" ht="15" thickBot="1" x14ac:dyDescent="0.4">
      <c r="F2" s="49" t="s">
        <v>77</v>
      </c>
      <c r="G2" s="50"/>
      <c r="H2" s="51"/>
      <c r="I2" s="49" t="s">
        <v>78</v>
      </c>
      <c r="J2" s="50"/>
      <c r="K2" s="51"/>
    </row>
    <row r="3" spans="1:11" s="37" customFormat="1" ht="31.5" customHeight="1" x14ac:dyDescent="0.35">
      <c r="A3" s="47" t="s">
        <v>31</v>
      </c>
      <c r="B3" s="38" t="s">
        <v>23</v>
      </c>
      <c r="C3" s="38" t="s">
        <v>56</v>
      </c>
      <c r="D3" s="38" t="s">
        <v>73</v>
      </c>
      <c r="E3" s="38" t="s">
        <v>24</v>
      </c>
      <c r="F3" s="38" t="s">
        <v>79</v>
      </c>
      <c r="G3" s="38" t="s">
        <v>57</v>
      </c>
      <c r="H3" s="38" t="s">
        <v>43</v>
      </c>
      <c r="I3" s="38" t="s">
        <v>79</v>
      </c>
      <c r="J3" s="38" t="s">
        <v>57</v>
      </c>
      <c r="K3" s="38" t="s">
        <v>43</v>
      </c>
    </row>
    <row r="4" spans="1:11" ht="58" x14ac:dyDescent="0.35">
      <c r="A4" s="39">
        <v>1</v>
      </c>
      <c r="B4" s="40" t="s">
        <v>58</v>
      </c>
      <c r="C4" s="41" t="s">
        <v>59</v>
      </c>
      <c r="D4" s="41" t="s">
        <v>60</v>
      </c>
      <c r="E4" s="48">
        <v>1</v>
      </c>
      <c r="F4" s="48">
        <v>3082</v>
      </c>
      <c r="G4" s="35">
        <v>27</v>
      </c>
      <c r="H4" s="35">
        <f t="shared" ref="H4:H12" si="0">G4*$F4</f>
        <v>83214</v>
      </c>
      <c r="I4" s="48">
        <v>3082</v>
      </c>
      <c r="J4" s="35">
        <v>21</v>
      </c>
      <c r="K4" s="35">
        <f t="shared" ref="K4:K10" si="1">J4*$I4</f>
        <v>64722</v>
      </c>
    </row>
    <row r="5" spans="1:11" ht="58" x14ac:dyDescent="0.35">
      <c r="A5" s="39">
        <v>2</v>
      </c>
      <c r="B5" s="40" t="s">
        <v>61</v>
      </c>
      <c r="C5" s="41" t="s">
        <v>59</v>
      </c>
      <c r="D5" s="41" t="s">
        <v>60</v>
      </c>
      <c r="E5" s="48">
        <v>1</v>
      </c>
      <c r="F5" s="48">
        <v>992.25</v>
      </c>
      <c r="G5" s="35">
        <v>22</v>
      </c>
      <c r="H5" s="35">
        <f t="shared" si="0"/>
        <v>21829.5</v>
      </c>
      <c r="I5" s="48">
        <v>496</v>
      </c>
      <c r="J5" s="35">
        <v>21</v>
      </c>
      <c r="K5" s="35">
        <f t="shared" si="1"/>
        <v>10416</v>
      </c>
    </row>
    <row r="6" spans="1:11" ht="43.5" x14ac:dyDescent="0.35">
      <c r="A6" s="39">
        <v>3</v>
      </c>
      <c r="B6" s="40" t="s">
        <v>62</v>
      </c>
      <c r="C6" s="41" t="s">
        <v>63</v>
      </c>
      <c r="D6" s="41" t="s">
        <v>64</v>
      </c>
      <c r="E6" s="48">
        <v>1</v>
      </c>
      <c r="F6" s="48">
        <v>2</v>
      </c>
      <c r="G6" s="35">
        <v>4800</v>
      </c>
      <c r="H6" s="35">
        <f t="shared" si="0"/>
        <v>9600</v>
      </c>
      <c r="I6" s="48">
        <v>1</v>
      </c>
      <c r="J6" s="35">
        <v>12650</v>
      </c>
      <c r="K6" s="35">
        <f t="shared" si="1"/>
        <v>12650</v>
      </c>
    </row>
    <row r="7" spans="1:11" ht="58" x14ac:dyDescent="0.35">
      <c r="A7" s="39">
        <v>4</v>
      </c>
      <c r="B7" s="40" t="s">
        <v>65</v>
      </c>
      <c r="C7" s="41" t="s">
        <v>74</v>
      </c>
      <c r="D7" s="41" t="s">
        <v>66</v>
      </c>
      <c r="E7" s="48">
        <v>1</v>
      </c>
      <c r="F7" s="48">
        <v>3</v>
      </c>
      <c r="G7" s="35">
        <v>1000</v>
      </c>
      <c r="H7" s="35">
        <f t="shared" si="0"/>
        <v>3000</v>
      </c>
      <c r="I7" s="48">
        <v>3</v>
      </c>
      <c r="J7" s="35">
        <v>1250</v>
      </c>
      <c r="K7" s="35">
        <f t="shared" si="1"/>
        <v>3750</v>
      </c>
    </row>
    <row r="8" spans="1:11" ht="43.5" x14ac:dyDescent="0.35">
      <c r="A8" s="39">
        <v>5</v>
      </c>
      <c r="B8" s="40" t="s">
        <v>67</v>
      </c>
      <c r="C8" s="41" t="s">
        <v>75</v>
      </c>
      <c r="D8" s="41" t="s">
        <v>68</v>
      </c>
      <c r="E8" s="48">
        <v>1</v>
      </c>
      <c r="F8" s="48">
        <v>18</v>
      </c>
      <c r="G8" s="35">
        <v>150</v>
      </c>
      <c r="H8" s="35">
        <f t="shared" si="0"/>
        <v>2700</v>
      </c>
      <c r="I8" s="48">
        <v>16.5</v>
      </c>
      <c r="J8" s="35">
        <v>100</v>
      </c>
      <c r="K8" s="35">
        <f t="shared" si="1"/>
        <v>1650</v>
      </c>
    </row>
    <row r="9" spans="1:11" ht="43.5" x14ac:dyDescent="0.35">
      <c r="A9" s="39">
        <v>6</v>
      </c>
      <c r="B9" s="40" t="s">
        <v>69</v>
      </c>
      <c r="C9" s="41" t="s">
        <v>76</v>
      </c>
      <c r="D9" s="41" t="s">
        <v>70</v>
      </c>
      <c r="E9" s="48">
        <v>1</v>
      </c>
      <c r="F9" s="48">
        <v>1</v>
      </c>
      <c r="G9" s="35">
        <v>315</v>
      </c>
      <c r="H9" s="35">
        <f t="shared" si="0"/>
        <v>315</v>
      </c>
      <c r="I9" s="48">
        <v>1</v>
      </c>
      <c r="J9" s="35">
        <v>1057.5</v>
      </c>
      <c r="K9" s="35">
        <f t="shared" si="1"/>
        <v>1057.5</v>
      </c>
    </row>
    <row r="10" spans="1:11" ht="43.5" x14ac:dyDescent="0.35">
      <c r="A10" s="39">
        <v>7</v>
      </c>
      <c r="B10" s="40" t="s">
        <v>69</v>
      </c>
      <c r="C10" s="41" t="s">
        <v>76</v>
      </c>
      <c r="D10" s="41" t="s">
        <v>70</v>
      </c>
      <c r="E10" s="48">
        <v>1</v>
      </c>
      <c r="F10" s="48">
        <v>1</v>
      </c>
      <c r="G10" s="35">
        <v>672</v>
      </c>
      <c r="H10" s="35">
        <f t="shared" si="0"/>
        <v>672</v>
      </c>
      <c r="I10" s="48">
        <v>1</v>
      </c>
      <c r="J10" s="35">
        <v>0</v>
      </c>
      <c r="K10" s="35">
        <f t="shared" si="1"/>
        <v>0</v>
      </c>
    </row>
    <row r="11" spans="1:11" x14ac:dyDescent="0.35">
      <c r="A11" s="39"/>
      <c r="B11" s="35" t="s">
        <v>71</v>
      </c>
      <c r="C11" s="41"/>
      <c r="D11" s="41"/>
      <c r="E11" s="48">
        <v>1</v>
      </c>
      <c r="F11" s="48"/>
      <c r="G11" s="35">
        <v>20000</v>
      </c>
      <c r="H11" s="35">
        <f>G11*E11</f>
        <v>20000</v>
      </c>
      <c r="I11" s="48"/>
      <c r="J11" s="35">
        <v>20691</v>
      </c>
      <c r="K11" s="35">
        <f>J11*E11</f>
        <v>20691</v>
      </c>
    </row>
    <row r="12" spans="1:11" x14ac:dyDescent="0.35">
      <c r="A12" s="39"/>
      <c r="B12" s="35" t="s">
        <v>72</v>
      </c>
      <c r="C12" s="41"/>
      <c r="D12" s="41"/>
      <c r="E12" s="48">
        <v>1</v>
      </c>
      <c r="F12" s="48"/>
      <c r="G12" s="35">
        <v>4500</v>
      </c>
      <c r="H12" s="35">
        <f>G12*E12</f>
        <v>4500</v>
      </c>
      <c r="I12" s="48"/>
      <c r="J12" s="35">
        <v>8000</v>
      </c>
      <c r="K12" s="35">
        <f>J12*E12</f>
        <v>8000</v>
      </c>
    </row>
    <row r="13" spans="1:11" s="46" customFormat="1" ht="15.5" x14ac:dyDescent="0.35">
      <c r="A13" s="42"/>
      <c r="B13" s="43" t="s">
        <v>26</v>
      </c>
      <c r="C13" s="44"/>
      <c r="D13" s="44"/>
      <c r="E13" s="45"/>
      <c r="F13" s="45"/>
      <c r="G13" s="45"/>
      <c r="H13" s="45">
        <f>SUM(H4:H12)</f>
        <v>145830.5</v>
      </c>
      <c r="I13" s="45"/>
      <c r="J13" s="45"/>
      <c r="K13" s="45">
        <f>SUM(K4:K12)</f>
        <v>122936.5</v>
      </c>
    </row>
  </sheetData>
  <mergeCells count="2">
    <mergeCell ref="F2:H2"/>
    <mergeCell ref="I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7"/>
  <sheetViews>
    <sheetView zoomScale="48" workbookViewId="0">
      <selection activeCell="J15" sqref="J15"/>
    </sheetView>
  </sheetViews>
  <sheetFormatPr defaultColWidth="9.1796875" defaultRowHeight="14" x14ac:dyDescent="0.3"/>
  <cols>
    <col min="1" max="1" width="9.1796875" style="1" customWidth="1"/>
    <col min="2" max="2" width="7.453125" style="1" customWidth="1"/>
    <col min="3" max="3" width="10.6328125" style="1" customWidth="1"/>
    <col min="4" max="4" width="62.90625" style="3" customWidth="1"/>
    <col min="5" max="5" width="20.7265625" style="1" hidden="1" customWidth="1"/>
    <col min="6" max="7" width="9.1796875" style="1" customWidth="1"/>
    <col min="8" max="8" width="32" style="1" customWidth="1"/>
    <col min="9" max="14" width="22.7265625" style="1" customWidth="1"/>
    <col min="15" max="15" width="9.1796875" style="1" customWidth="1"/>
    <col min="16" max="16384" width="9.1796875" style="1"/>
  </cols>
  <sheetData>
    <row r="1" spans="2:15" x14ac:dyDescent="0.3">
      <c r="B1" s="32"/>
      <c r="C1" s="32"/>
      <c r="D1" s="33" t="s">
        <v>0</v>
      </c>
      <c r="E1" s="33" t="s">
        <v>0</v>
      </c>
      <c r="F1" s="34" t="s">
        <v>1</v>
      </c>
      <c r="G1" s="34" t="s">
        <v>1</v>
      </c>
      <c r="H1" s="34" t="s">
        <v>1</v>
      </c>
      <c r="I1" s="28" t="s">
        <v>34</v>
      </c>
      <c r="J1" s="28" t="s">
        <v>34</v>
      </c>
      <c r="K1" s="28" t="s">
        <v>35</v>
      </c>
      <c r="L1" s="28" t="s">
        <v>35</v>
      </c>
      <c r="M1" s="28" t="s">
        <v>36</v>
      </c>
      <c r="N1" s="28" t="s">
        <v>36</v>
      </c>
    </row>
    <row r="2" spans="2:15" x14ac:dyDescent="0.3">
      <c r="B2" s="32"/>
      <c r="C2" s="32"/>
      <c r="D2" s="33" t="s">
        <v>0</v>
      </c>
      <c r="E2" s="33" t="s">
        <v>0</v>
      </c>
      <c r="F2" s="34" t="s">
        <v>2</v>
      </c>
      <c r="G2" s="34" t="s">
        <v>2</v>
      </c>
      <c r="H2" s="34" t="s">
        <v>2</v>
      </c>
      <c r="I2" s="29" t="s">
        <v>3</v>
      </c>
      <c r="J2" s="29" t="s">
        <v>3</v>
      </c>
      <c r="K2" s="29" t="s">
        <v>4</v>
      </c>
      <c r="L2" s="29" t="s">
        <v>4</v>
      </c>
      <c r="M2" s="29" t="s">
        <v>5</v>
      </c>
      <c r="N2" s="29" t="s">
        <v>5</v>
      </c>
    </row>
    <row r="3" spans="2:15" x14ac:dyDescent="0.3">
      <c r="B3" s="32"/>
      <c r="C3" s="32"/>
      <c r="D3" s="33" t="s">
        <v>0</v>
      </c>
      <c r="E3" s="33" t="s">
        <v>0</v>
      </c>
      <c r="F3" s="34" t="s">
        <v>6</v>
      </c>
      <c r="G3" s="34" t="s">
        <v>6</v>
      </c>
      <c r="H3" s="34" t="s">
        <v>6</v>
      </c>
      <c r="I3" s="29" t="s">
        <v>7</v>
      </c>
      <c r="J3" s="29" t="s">
        <v>7</v>
      </c>
      <c r="K3" s="29" t="s">
        <v>7</v>
      </c>
      <c r="L3" s="29" t="s">
        <v>7</v>
      </c>
      <c r="M3" s="29" t="s">
        <v>7</v>
      </c>
      <c r="N3" s="29" t="s">
        <v>7</v>
      </c>
    </row>
    <row r="4" spans="2:15" x14ac:dyDescent="0.3">
      <c r="B4" s="32"/>
      <c r="C4" s="32"/>
      <c r="D4" s="33" t="s">
        <v>0</v>
      </c>
      <c r="E4" s="33" t="s">
        <v>0</v>
      </c>
      <c r="F4" s="34" t="s">
        <v>8</v>
      </c>
      <c r="G4" s="34" t="s">
        <v>8</v>
      </c>
      <c r="H4" s="34" t="s">
        <v>8</v>
      </c>
      <c r="I4" s="29" t="s">
        <v>9</v>
      </c>
      <c r="J4" s="29" t="s">
        <v>9</v>
      </c>
      <c r="K4" s="29" t="s">
        <v>9</v>
      </c>
      <c r="L4" s="29" t="s">
        <v>9</v>
      </c>
      <c r="M4" s="29" t="s">
        <v>9</v>
      </c>
      <c r="N4" s="29" t="s">
        <v>9</v>
      </c>
    </row>
    <row r="5" spans="2:15" x14ac:dyDescent="0.3">
      <c r="B5" s="32"/>
      <c r="C5" s="32"/>
      <c r="D5" s="33" t="s">
        <v>0</v>
      </c>
      <c r="E5" s="33" t="s">
        <v>0</v>
      </c>
      <c r="F5" s="32"/>
      <c r="G5" s="32"/>
      <c r="H5" s="32"/>
      <c r="I5" s="29" t="s">
        <v>10</v>
      </c>
      <c r="J5" s="29" t="s">
        <v>10</v>
      </c>
      <c r="K5" s="29" t="s">
        <v>11</v>
      </c>
      <c r="L5" s="29" t="s">
        <v>11</v>
      </c>
      <c r="M5" s="29" t="s">
        <v>11</v>
      </c>
      <c r="N5" s="29" t="s">
        <v>11</v>
      </c>
    </row>
    <row r="6" spans="2:15" x14ac:dyDescent="0.3">
      <c r="B6" s="30" t="s">
        <v>12</v>
      </c>
      <c r="C6" s="30" t="s">
        <v>12</v>
      </c>
      <c r="D6" s="30" t="s">
        <v>12</v>
      </c>
      <c r="E6" s="30" t="s">
        <v>12</v>
      </c>
      <c r="F6" s="30" t="s">
        <v>12</v>
      </c>
      <c r="G6" s="30" t="s">
        <v>12</v>
      </c>
      <c r="H6" s="30" t="s">
        <v>12</v>
      </c>
      <c r="I6" s="27" t="s">
        <v>13</v>
      </c>
      <c r="J6" s="27" t="s">
        <v>13</v>
      </c>
      <c r="K6" s="27" t="s">
        <v>14</v>
      </c>
      <c r="L6" s="27" t="s">
        <v>14</v>
      </c>
      <c r="M6" s="27" t="s">
        <v>15</v>
      </c>
      <c r="N6" s="27" t="s">
        <v>15</v>
      </c>
    </row>
    <row r="7" spans="2:15" x14ac:dyDescent="0.3">
      <c r="B7" s="27" t="s">
        <v>16</v>
      </c>
      <c r="C7" s="27" t="s">
        <v>16</v>
      </c>
      <c r="D7" s="27" t="s">
        <v>16</v>
      </c>
      <c r="E7" s="27" t="s">
        <v>16</v>
      </c>
      <c r="F7" s="27" t="s">
        <v>16</v>
      </c>
      <c r="G7" s="27" t="s">
        <v>16</v>
      </c>
      <c r="H7" s="27" t="s">
        <v>16</v>
      </c>
      <c r="I7" s="27" t="s">
        <v>17</v>
      </c>
      <c r="J7" s="27" t="s">
        <v>17</v>
      </c>
      <c r="K7" s="27" t="s">
        <v>17</v>
      </c>
      <c r="L7" s="27" t="s">
        <v>17</v>
      </c>
      <c r="M7" s="27" t="s">
        <v>17</v>
      </c>
      <c r="N7" s="27" t="s">
        <v>17</v>
      </c>
    </row>
    <row r="8" spans="2:15" x14ac:dyDescent="0.3">
      <c r="B8" s="27" t="s">
        <v>37</v>
      </c>
      <c r="C8" s="27" t="s">
        <v>37</v>
      </c>
      <c r="D8" s="27" t="s">
        <v>37</v>
      </c>
      <c r="E8" s="27" t="s">
        <v>37</v>
      </c>
      <c r="F8" s="27" t="s">
        <v>37</v>
      </c>
      <c r="G8" s="27" t="s">
        <v>37</v>
      </c>
      <c r="H8" s="27" t="s">
        <v>37</v>
      </c>
      <c r="I8" s="27" t="s">
        <v>38</v>
      </c>
      <c r="J8" s="27" t="s">
        <v>38</v>
      </c>
      <c r="K8" s="27" t="s">
        <v>38</v>
      </c>
      <c r="L8" s="27" t="s">
        <v>38</v>
      </c>
      <c r="M8" s="27" t="s">
        <v>38</v>
      </c>
      <c r="N8" s="27" t="s">
        <v>38</v>
      </c>
    </row>
    <row r="9" spans="2:15" x14ac:dyDescent="0.3">
      <c r="B9" s="31" t="s">
        <v>20</v>
      </c>
      <c r="C9" s="31" t="s">
        <v>20</v>
      </c>
      <c r="D9" s="31" t="s">
        <v>20</v>
      </c>
      <c r="E9" s="31" t="s">
        <v>20</v>
      </c>
      <c r="F9" s="27" t="s">
        <v>21</v>
      </c>
      <c r="G9" s="27" t="s">
        <v>21</v>
      </c>
      <c r="H9" s="27" t="s">
        <v>21</v>
      </c>
      <c r="I9" s="27" t="s">
        <v>18</v>
      </c>
      <c r="J9" s="27" t="s">
        <v>18</v>
      </c>
      <c r="K9" s="27" t="s">
        <v>18</v>
      </c>
      <c r="L9" s="27" t="s">
        <v>18</v>
      </c>
      <c r="M9" s="27" t="s">
        <v>18</v>
      </c>
      <c r="N9" s="27" t="s">
        <v>18</v>
      </c>
    </row>
    <row r="10" spans="2:15" x14ac:dyDescent="0.3">
      <c r="B10" s="31" t="s">
        <v>20</v>
      </c>
      <c r="C10" s="31" t="s">
        <v>20</v>
      </c>
      <c r="D10" s="31" t="s">
        <v>20</v>
      </c>
      <c r="E10" s="31" t="s">
        <v>20</v>
      </c>
      <c r="F10" s="27" t="s">
        <v>39</v>
      </c>
      <c r="G10" s="27" t="s">
        <v>39</v>
      </c>
      <c r="H10" s="27" t="s">
        <v>39</v>
      </c>
      <c r="I10" s="27" t="s">
        <v>19</v>
      </c>
      <c r="J10" s="27" t="s">
        <v>19</v>
      </c>
      <c r="K10" s="27" t="s">
        <v>19</v>
      </c>
      <c r="L10" s="27" t="s">
        <v>19</v>
      </c>
      <c r="M10" s="27" t="s">
        <v>19</v>
      </c>
      <c r="N10" s="27" t="s">
        <v>19</v>
      </c>
    </row>
    <row r="11" spans="2:15" x14ac:dyDescent="0.3">
      <c r="B11" s="6" t="s">
        <v>31</v>
      </c>
      <c r="C11" s="6" t="s">
        <v>22</v>
      </c>
      <c r="D11" s="14" t="s">
        <v>40</v>
      </c>
      <c r="E11" s="6" t="s">
        <v>23</v>
      </c>
      <c r="F11" s="6" t="s">
        <v>41</v>
      </c>
      <c r="G11" s="6" t="s">
        <v>24</v>
      </c>
      <c r="H11" s="6" t="s">
        <v>42</v>
      </c>
      <c r="I11" s="6" t="s">
        <v>25</v>
      </c>
      <c r="J11" s="6" t="s">
        <v>43</v>
      </c>
      <c r="K11" s="6" t="s">
        <v>25</v>
      </c>
      <c r="L11" s="6" t="s">
        <v>43</v>
      </c>
      <c r="M11" s="6" t="s">
        <v>25</v>
      </c>
      <c r="N11" s="6" t="s">
        <v>43</v>
      </c>
      <c r="O11" s="2"/>
    </row>
    <row r="12" spans="2:15" x14ac:dyDescent="0.3">
      <c r="B12" s="7">
        <v>1</v>
      </c>
      <c r="C12" s="7" t="s">
        <v>27</v>
      </c>
      <c r="D12" s="15" t="s">
        <v>28</v>
      </c>
      <c r="E12" s="7" t="s">
        <v>28</v>
      </c>
      <c r="F12" s="7" t="s">
        <v>29</v>
      </c>
      <c r="G12" s="8">
        <v>1</v>
      </c>
      <c r="H12" s="8"/>
      <c r="I12" s="9"/>
      <c r="J12" s="9">
        <v>96750</v>
      </c>
      <c r="K12" s="9"/>
      <c r="L12" s="9">
        <v>120600</v>
      </c>
      <c r="M12" s="9"/>
      <c r="N12" s="9">
        <v>136000</v>
      </c>
      <c r="O12" s="2"/>
    </row>
    <row r="13" spans="2:15" ht="56" x14ac:dyDescent="0.3">
      <c r="B13" s="2">
        <v>1</v>
      </c>
      <c r="C13" s="2" t="s">
        <v>44</v>
      </c>
      <c r="D13" s="4" t="s">
        <v>45</v>
      </c>
      <c r="E13" s="2" t="s">
        <v>45</v>
      </c>
      <c r="F13" s="2" t="s">
        <v>46</v>
      </c>
      <c r="G13" s="10">
        <v>1</v>
      </c>
      <c r="H13" s="11">
        <v>65500</v>
      </c>
      <c r="I13" s="12">
        <v>65500</v>
      </c>
      <c r="J13" s="13">
        <v>65500</v>
      </c>
      <c r="K13" s="12">
        <v>72500</v>
      </c>
      <c r="L13" s="12">
        <v>72500</v>
      </c>
      <c r="M13" s="12">
        <v>86000</v>
      </c>
      <c r="N13" s="12">
        <v>86000</v>
      </c>
      <c r="O13" s="2"/>
    </row>
    <row r="14" spans="2:15" ht="42" x14ac:dyDescent="0.3">
      <c r="B14" s="2">
        <v>2</v>
      </c>
      <c r="C14" s="2" t="s">
        <v>47</v>
      </c>
      <c r="D14" s="4" t="s">
        <v>48</v>
      </c>
      <c r="E14" s="2" t="s">
        <v>48</v>
      </c>
      <c r="F14" s="2" t="s">
        <v>46</v>
      </c>
      <c r="G14" s="10">
        <v>1</v>
      </c>
      <c r="H14" s="11">
        <v>19500</v>
      </c>
      <c r="I14" s="12">
        <v>19500</v>
      </c>
      <c r="J14" s="13">
        <v>19500</v>
      </c>
      <c r="K14" s="12">
        <v>23600</v>
      </c>
      <c r="L14" s="12">
        <v>23600</v>
      </c>
      <c r="M14" s="12">
        <v>27500</v>
      </c>
      <c r="N14" s="12">
        <v>27500</v>
      </c>
      <c r="O14" s="2"/>
    </row>
    <row r="15" spans="2:15" ht="70" x14ac:dyDescent="0.3">
      <c r="B15" s="2">
        <v>3</v>
      </c>
      <c r="C15" s="2" t="s">
        <v>49</v>
      </c>
      <c r="D15" s="4" t="s">
        <v>50</v>
      </c>
      <c r="E15" s="2" t="s">
        <v>50</v>
      </c>
      <c r="F15" s="2" t="s">
        <v>46</v>
      </c>
      <c r="G15" s="10">
        <v>1</v>
      </c>
      <c r="H15" s="11">
        <v>8500</v>
      </c>
      <c r="I15" s="12">
        <v>8500</v>
      </c>
      <c r="J15" s="13">
        <v>8500</v>
      </c>
      <c r="K15" s="12">
        <v>18000</v>
      </c>
      <c r="L15" s="12">
        <v>18000</v>
      </c>
      <c r="M15" s="12">
        <v>15000</v>
      </c>
      <c r="N15" s="12">
        <v>15000</v>
      </c>
      <c r="O15" s="2"/>
    </row>
    <row r="16" spans="2:15" ht="28" x14ac:dyDescent="0.3">
      <c r="B16" s="2">
        <v>4</v>
      </c>
      <c r="C16" s="2" t="s">
        <v>51</v>
      </c>
      <c r="D16" s="4" t="s">
        <v>52</v>
      </c>
      <c r="E16" s="2" t="s">
        <v>52</v>
      </c>
      <c r="F16" s="2" t="s">
        <v>46</v>
      </c>
      <c r="G16" s="10">
        <v>1</v>
      </c>
      <c r="H16" s="11">
        <v>3250</v>
      </c>
      <c r="I16" s="12">
        <v>3250</v>
      </c>
      <c r="J16" s="13">
        <v>3250</v>
      </c>
      <c r="K16" s="12">
        <v>6500</v>
      </c>
      <c r="L16" s="12">
        <v>6500</v>
      </c>
      <c r="M16" s="12">
        <v>7500</v>
      </c>
      <c r="N16" s="12">
        <v>7500</v>
      </c>
      <c r="O16" s="2"/>
    </row>
    <row r="17" spans="2:15" x14ac:dyDescent="0.3">
      <c r="B17" s="2"/>
      <c r="C17" s="2"/>
      <c r="D17" s="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</sheetData>
  <mergeCells count="43">
    <mergeCell ref="B1:C5"/>
    <mergeCell ref="D1:E5"/>
    <mergeCell ref="F1:H1"/>
    <mergeCell ref="F2:H2"/>
    <mergeCell ref="F3:H3"/>
    <mergeCell ref="F4:H4"/>
    <mergeCell ref="F5:H5"/>
    <mergeCell ref="B6:H6"/>
    <mergeCell ref="B7:H7"/>
    <mergeCell ref="B8:H8"/>
    <mergeCell ref="B9:E10"/>
    <mergeCell ref="F9:H9"/>
    <mergeCell ref="F10:H10"/>
    <mergeCell ref="I1:J1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K1:L1"/>
    <mergeCell ref="K2:L2"/>
    <mergeCell ref="K3:L3"/>
    <mergeCell ref="K4:L4"/>
    <mergeCell ref="K5:L5"/>
    <mergeCell ref="K6:L6"/>
    <mergeCell ref="K7:L7"/>
    <mergeCell ref="K8:L8"/>
    <mergeCell ref="K9:L9"/>
    <mergeCell ref="K10:L10"/>
    <mergeCell ref="M1:N1"/>
    <mergeCell ref="M2:N2"/>
    <mergeCell ref="M3:N3"/>
    <mergeCell ref="M4:N4"/>
    <mergeCell ref="M5:N5"/>
    <mergeCell ref="M6:N6"/>
    <mergeCell ref="M7:N7"/>
    <mergeCell ref="M8:N8"/>
    <mergeCell ref="M9:N9"/>
    <mergeCell ref="M10:N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Summery</vt:lpstr>
      <vt:lpstr>Main Comparative</vt:lpstr>
      <vt:lpstr>Supporting Comparative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Mrunal Joshi</cp:lastModifiedBy>
  <dcterms:modified xsi:type="dcterms:W3CDTF">2024-06-18T10:16:50Z</dcterms:modified>
</cp:coreProperties>
</file>