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ownloads\"/>
    </mc:Choice>
  </mc:AlternateContent>
  <xr:revisionPtr revIDLastSave="0" documentId="8_{11734932-0294-4719-A7F3-6D1A663BC36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ummery" sheetId="1" r:id="rId1"/>
    <sheet name="Main Comparative" sheetId="4" r:id="rId2"/>
    <sheet name="Supporting Comparativ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4" l="1"/>
  <c r="N5" i="4"/>
  <c r="N6" i="4"/>
  <c r="N7" i="4"/>
  <c r="N8" i="4"/>
  <c r="N9" i="4"/>
  <c r="N10" i="4"/>
  <c r="N12" i="4"/>
  <c r="N11" i="4"/>
  <c r="K12" i="4" l="1"/>
  <c r="K11" i="4"/>
  <c r="K4" i="4"/>
  <c r="K5" i="4"/>
  <c r="K6" i="4"/>
  <c r="K7" i="4"/>
  <c r="K8" i="4"/>
  <c r="K9" i="4"/>
  <c r="K10" i="4"/>
  <c r="H12" i="4"/>
  <c r="H11" i="4"/>
  <c r="H4" i="4"/>
  <c r="H5" i="4"/>
  <c r="H6" i="4"/>
  <c r="H7" i="4"/>
  <c r="H8" i="4"/>
  <c r="H9" i="4"/>
  <c r="H10" i="4"/>
  <c r="K13" i="4" l="1"/>
  <c r="H13" i="4"/>
  <c r="G5" i="1"/>
  <c r="G6" i="1" s="1"/>
  <c r="N13" i="4"/>
  <c r="H5" i="1"/>
  <c r="H6" i="1" s="1"/>
  <c r="F5" i="1"/>
  <c r="E5" i="1"/>
  <c r="E6" i="1" s="1"/>
  <c r="D5" i="1"/>
  <c r="D6" i="1" s="1"/>
  <c r="F6" i="1"/>
</calcChain>
</file>

<file path=xl/sharedStrings.xml><?xml version="1.0" encoding="utf-8"?>
<sst xmlns="http://schemas.openxmlformats.org/spreadsheetml/2006/main" count="206" uniqueCount="86">
  <si>
    <t>RFQ No: R1172
 COST COMPARISON REPORT</t>
  </si>
  <si>
    <t>Comp. Date : 18/06/2024</t>
  </si>
  <si>
    <t>RFQ #: R1172</t>
  </si>
  <si>
    <t>Contact Name : SUNIL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</si>
  <si>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</si>
  <si>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</si>
  <si>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</si>
  <si>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</si>
  <si>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</si>
  <si>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</si>
  <si>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>Mobile # : 9810071366</t>
  </si>
  <si>
    <t xml:space="preserve">Mobile # : </t>
  </si>
  <si>
    <t>PR Number : TFSPL-2425-00323</t>
  </si>
  <si>
    <t>Email : sunil.signtastic@gmail.com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</si>
  <si>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</si>
  <si>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</si>
  <si>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</si>
  <si>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</si>
  <si>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</si>
  <si>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</si>
  <si>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</si>
  <si>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</si>
  <si>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</si>
  <si>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</si>
  <si>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</si>
  <si>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</si>
  <si>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</si>
  <si>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</si>
  <si>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</si>
  <si>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</si>
  <si>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SIGNTASTIC</t>
  </si>
  <si>
    <t>Sr No.</t>
  </si>
  <si>
    <t>ALTITUDE MARKETING LLP</t>
  </si>
  <si>
    <t>Marcon Signage Private Limited</t>
  </si>
  <si>
    <t>Vendor Name : SIGNTASTIC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</si>
  <si>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</si>
  <si>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</si>
  <si>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</si>
  <si>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</si>
  <si>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</si>
  <si>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</si>
  <si>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</si>
  <si>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</si>
  <si>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</si>
  <si>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</si>
  <si>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</si>
  <si>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</si>
  <si>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</si>
  <si>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</si>
  <si>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</si>
  <si>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</si>
  <si>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</si>
  <si>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</si>
  <si>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</si>
  <si>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</si>
  <si>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</si>
  <si>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</si>
  <si>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</si>
  <si>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</si>
  <si>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</si>
  <si>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</si>
  <si>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</si>
  <si>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</si>
  <si>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</si>
  <si>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</si>
  <si>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</si>
  <si>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</si>
  <si>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</si>
  <si>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</si>
  <si>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</si>
  <si>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</si>
  <si>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</si>
  <si>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</si>
  <si>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</si>
  <si>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</si>
  <si>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</si>
  <si>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</si>
  <si>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</si>
  <si>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</si>
  <si>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</si>
  <si>
    <t>signage size = 589mm x 3403mm</t>
  </si>
  <si>
    <t>signage size = 782mm x 401mm</t>
  </si>
  <si>
    <t>lumpsum</t>
  </si>
  <si>
    <t>550mm + 500mm as per drawing</t>
  </si>
  <si>
    <t>New Item added</t>
  </si>
  <si>
    <t>Ubiquitous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</si>
</sst>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2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/>
    <xf numFmtId="0" fontId="2" fillId="4" borderId="5" xfId="0" applyFont="1" applyFill="1" applyBorder="1"/>
    <xf numFmtId="1" fontId="2" fillId="4" borderId="5" xfId="0" applyNumberFormat="1" applyFont="1" applyFill="1" applyBorder="1"/>
    <xf numFmtId="1" fontId="2" fillId="4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wrapText="1"/>
    </xf>
    <xf numFmtId="1" fontId="2" fillId="0" borderId="5" xfId="0" applyNumberFormat="1" applyFont="1" applyBorder="1" applyAlignment="1">
      <alignment horizontal="right"/>
    </xf>
    <xf numFmtId="1" fontId="5" fillId="3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8" fillId="5" borderId="8" xfId="1" applyFont="1" applyFill="1" applyBorder="1" applyAlignment="1">
      <alignment horizontal="left"/>
    </xf>
    <xf numFmtId="165" fontId="1" fillId="5" borderId="9" xfId="2" applyNumberFormat="1" applyFont="1" applyFill="1" applyBorder="1"/>
    <xf numFmtId="0" fontId="1" fillId="5" borderId="9" xfId="1" applyFill="1" applyBorder="1" applyAlignment="1">
      <alignment horizontal="center"/>
    </xf>
    <xf numFmtId="3" fontId="1" fillId="5" borderId="9" xfId="2" applyNumberFormat="1" applyFont="1" applyFill="1" applyBorder="1"/>
    <xf numFmtId="165" fontId="7" fillId="7" borderId="9" xfId="2" applyNumberFormat="1" applyFont="1" applyFill="1" applyBorder="1"/>
    <xf numFmtId="0" fontId="7" fillId="6" borderId="10" xfId="1" applyFont="1" applyFill="1" applyBorder="1" applyAlignment="1">
      <alignment horizontal="center" vertical="center" wrapText="1"/>
    </xf>
    <xf numFmtId="165" fontId="7" fillId="6" borderId="9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0" xfId="0" applyFont="1"/>
    <xf numFmtId="0" fontId="2" fillId="0" borderId="0" xfId="0" applyFont="1" applyAlignment="1">
      <alignment horizontal="left"/>
    </xf>
    <xf numFmtId="0" fontId="7" fillId="6" borderId="10" xfId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/>
    </xf>
    <xf numFmtId="0" fontId="8" fillId="5" borderId="6" xfId="1" applyFont="1" applyFill="1" applyBorder="1" applyAlignment="1">
      <alignment horizontal="left"/>
    </xf>
    <xf numFmtId="0" fontId="8" fillId="5" borderId="7" xfId="1" applyFont="1" applyFill="1" applyBorder="1" applyAlignment="1">
      <alignment horizontal="left"/>
    </xf>
    <xf numFmtId="0" fontId="1" fillId="7" borderId="9" xfId="1" applyFill="1" applyBorder="1" applyAlignment="1">
      <alignment horizontal="center"/>
    </xf>
    <xf numFmtId="0" fontId="2" fillId="0" borderId="3" xfId="0" applyFont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3" xfId="0" applyFont="1" applyBorder="1" applyAlignment="1">
      <alignment vertical="top"/>
    </xf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2" fillId="0" borderId="2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11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65" fontId="0" fillId="0" borderId="11" xfId="3" applyNumberFormat="1" applyFont="1" applyBorder="1" applyAlignment="1">
      <alignment horizontal="center" vertical="center"/>
    </xf>
    <xf numFmtId="165" fontId="6" fillId="0" borderId="11" xfId="3" applyNumberFormat="1" applyFont="1" applyBorder="1" applyAlignment="1">
      <alignment horizontal="center" vertical="center"/>
    </xf>
    <xf numFmtId="165" fontId="9" fillId="0" borderId="11" xfId="3" applyNumberFormat="1" applyFont="1" applyBorder="1"/>
    <xf numFmtId="165" fontId="11" fillId="0" borderId="11" xfId="3" applyNumberFormat="1" applyFont="1" applyBorder="1"/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EZ6"/>
  <sheetViews>
    <sheetView zoomScale="120" zoomScaleNormal="100" workbookViewId="0">
      <selection activeCell="C17" sqref="C17"/>
    </sheetView>
  </sheetViews>
  <sheetFormatPr defaultRowHeight="15" x14ac:dyDescent="0.25"/>
  <cols>
    <col min="1" max="1" width="9.140625" style="1" customWidth="1"/>
    <col min="2" max="2" width="20.85546875" style="1" customWidth="1"/>
    <col min="3" max="3" width="13.42578125" style="27" customWidth="1"/>
    <col min="4" max="4" width="13.42578125" style="1" customWidth="1"/>
    <col min="5" max="5" width="16.140625" style="1" customWidth="1"/>
    <col min="6" max="6" width="15.42578125" style="1" customWidth="1"/>
    <col min="7" max="8" width="13.140625" style="1" customWidth="1"/>
    <col min="9" max="10" width="14.42578125" style="1" customWidth="1"/>
    <col min="11" max="11" width="11.85546875" style="1" customWidth="1"/>
    <col min="12" max="12" width="9.140625" style="1" customWidth="1"/>
    <col min="13" max="16" width="14.42578125" style="1" customWidth="1"/>
    <col min="17" max="17" width="11.85546875" style="1" customWidth="1"/>
    <col min="18" max="18" width="9.140625" style="1" customWidth="1"/>
    <col min="19" max="22" width="14.42578125" style="1" customWidth="1"/>
    <col min="23" max="23" width="11.85546875" style="1" customWidth="1"/>
    <col min="24" max="24" width="9.140625" style="1" customWidth="1"/>
    <col min="25" max="26" width="14.42578125" style="1" customWidth="1"/>
    <col min="27" max="16380" width="9.140625" style="1" customWidth="1"/>
    <col min="16381" max="16384" width="9.140625" customWidth="1"/>
  </cols>
  <sheetData>
    <row r="2" spans="1:16380" ht="15.75" thickBot="1" x14ac:dyDescent="0.3"/>
    <row r="3" spans="1:16380" ht="16.5" thickBot="1" x14ac:dyDescent="0.3">
      <c r="B3" s="30" t="s">
        <v>55</v>
      </c>
      <c r="C3" s="31"/>
      <c r="D3" s="16"/>
      <c r="E3" s="16"/>
      <c r="F3" s="16"/>
      <c r="G3" s="17"/>
      <c r="H3" s="17"/>
    </row>
    <row r="4" spans="1:16380" s="23" customFormat="1" ht="30" x14ac:dyDescent="0.25">
      <c r="A4" s="5"/>
      <c r="B4" s="21" t="s">
        <v>53</v>
      </c>
      <c r="C4" s="28" t="s">
        <v>54</v>
      </c>
      <c r="D4" s="22" t="s">
        <v>30</v>
      </c>
      <c r="E4" s="22" t="s">
        <v>32</v>
      </c>
      <c r="F4" s="22" t="s">
        <v>33</v>
      </c>
      <c r="G4" s="22" t="s">
        <v>77</v>
      </c>
      <c r="H4" s="22" t="s">
        <v>78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pans="1:16380" x14ac:dyDescent="0.25">
      <c r="B5" s="18">
        <v>1</v>
      </c>
      <c r="C5" s="29" t="s">
        <v>28</v>
      </c>
      <c r="D5" s="19">
        <f>'Supporting Comparative'!J12</f>
        <v>96750</v>
      </c>
      <c r="E5" s="19">
        <f>'Supporting Comparative'!L12</f>
        <v>120600</v>
      </c>
      <c r="F5" s="19">
        <f>'Supporting Comparative'!N12</f>
        <v>136000</v>
      </c>
      <c r="G5" s="19">
        <f>'Main Comparative'!H13</f>
        <v>145830.5</v>
      </c>
      <c r="H5" s="19">
        <f>'Main Comparative'!K13</f>
        <v>122936.5</v>
      </c>
    </row>
    <row r="6" spans="1:16380" x14ac:dyDescent="0.25">
      <c r="B6" s="32" t="s">
        <v>26</v>
      </c>
      <c r="C6" s="32"/>
      <c r="D6" s="20">
        <f>D5</f>
        <v>96750</v>
      </c>
      <c r="E6" s="20">
        <f>E5</f>
        <v>120600</v>
      </c>
      <c r="F6" s="20">
        <f>F5</f>
        <v>136000</v>
      </c>
      <c r="G6" s="20">
        <f>G5</f>
        <v>145830.5</v>
      </c>
      <c r="H6" s="20">
        <f>H5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3"/>
  <sheetViews>
    <sheetView showGridLines="0" tabSelected="1" zoomScale="72" zoomScaleNormal="100" workbookViewId="0">
      <selection activeCell="B5" sqref="B5"/>
    </sheetView>
  </sheetViews>
  <sheetFormatPr defaultRowHeight="15" x14ac:dyDescent="0.25"/>
  <cols>
    <col min="1" max="1" width="8.7109375" style="24"/>
    <col min="2" max="2" width="24.42578125" customWidth="1"/>
    <col min="3" max="3" width="23.42578125" style="25" customWidth="1"/>
    <col min="4" max="4" width="33.85546875" style="25" customWidth="1"/>
    <col min="5" max="5" width="9.28515625" bestFit="1" customWidth="1"/>
    <col min="6" max="6" width="16.140625" customWidth="1"/>
    <col min="7" max="7" width="12" bestFit="1" customWidth="1"/>
    <col min="8" max="8" width="13.85546875" bestFit="1" customWidth="1"/>
    <col min="9" max="9" width="15.140625" customWidth="1"/>
    <col min="10" max="10" width="11.7109375" bestFit="1" customWidth="1"/>
    <col min="11" max="11" width="14.5703125" customWidth="1"/>
    <col min="12" max="12" width="15.140625" customWidth="1"/>
    <col min="13" max="13" width="11.7109375" bestFit="1" customWidth="1"/>
    <col min="14" max="14" width="14.5703125" customWidth="1"/>
    <col min="15" max="15" width="36.7109375" bestFit="1" customWidth="1"/>
  </cols>
  <sheetData>
    <row r="2" spans="1:15" x14ac:dyDescent="0.25">
      <c r="F2" s="53" t="s">
        <v>77</v>
      </c>
      <c r="G2" s="53"/>
      <c r="H2" s="53"/>
      <c r="I2" s="53" t="s">
        <v>78</v>
      </c>
      <c r="J2" s="53"/>
      <c r="K2" s="53"/>
      <c r="L2" s="54"/>
      <c r="M2" s="53" t="s">
        <v>85</v>
      </c>
      <c r="N2" s="53"/>
      <c r="O2" s="53"/>
    </row>
    <row r="3" spans="1:15" s="25" customFormat="1" ht="31.5" customHeight="1" x14ac:dyDescent="0.25">
      <c r="A3" s="41" t="s">
        <v>31</v>
      </c>
      <c r="B3" s="42" t="s">
        <v>23</v>
      </c>
      <c r="C3" s="42" t="s">
        <v>56</v>
      </c>
      <c r="D3" s="42" t="s">
        <v>73</v>
      </c>
      <c r="E3" s="42" t="s">
        <v>24</v>
      </c>
      <c r="F3" s="43" t="s">
        <v>79</v>
      </c>
      <c r="G3" s="43" t="s">
        <v>57</v>
      </c>
      <c r="H3" s="43" t="s">
        <v>43</v>
      </c>
      <c r="I3" s="43" t="s">
        <v>79</v>
      </c>
      <c r="J3" s="43" t="s">
        <v>57</v>
      </c>
      <c r="K3" s="43" t="s">
        <v>43</v>
      </c>
      <c r="L3" s="43" t="s">
        <v>79</v>
      </c>
      <c r="M3" s="43" t="s">
        <v>57</v>
      </c>
      <c r="N3" s="43" t="s">
        <v>43</v>
      </c>
      <c r="O3" s="43"/>
    </row>
    <row r="4" spans="1:15" ht="75" x14ac:dyDescent="0.25">
      <c r="A4" s="44">
        <v>1</v>
      </c>
      <c r="B4" s="45" t="s">
        <v>58</v>
      </c>
      <c r="C4" s="46" t="s">
        <v>59</v>
      </c>
      <c r="D4" s="46" t="s">
        <v>60</v>
      </c>
      <c r="E4" s="55">
        <v>1</v>
      </c>
      <c r="F4" s="56">
        <v>3082</v>
      </c>
      <c r="G4" s="56">
        <v>27</v>
      </c>
      <c r="H4" s="56">
        <f t="shared" ref="H4:H10" si="0">G4*$F4</f>
        <v>83214</v>
      </c>
      <c r="I4" s="56">
        <v>3082</v>
      </c>
      <c r="J4" s="56">
        <v>21</v>
      </c>
      <c r="K4" s="56">
        <f t="shared" ref="K4:K10" si="1">J4*$I4</f>
        <v>64722</v>
      </c>
      <c r="L4" s="56">
        <v>3106.12</v>
      </c>
      <c r="M4" s="56">
        <v>22</v>
      </c>
      <c r="N4" s="56">
        <f t="shared" ref="N4:N10" si="2">M4*$L4</f>
        <v>68334.64</v>
      </c>
      <c r="O4" s="48" t="s">
        <v>80</v>
      </c>
    </row>
    <row r="5" spans="1:15" ht="75" x14ac:dyDescent="0.25">
      <c r="A5" s="44">
        <v>2</v>
      </c>
      <c r="B5" s="45" t="s">
        <v>61</v>
      </c>
      <c r="C5" s="46" t="s">
        <v>59</v>
      </c>
      <c r="D5" s="46" t="s">
        <v>60</v>
      </c>
      <c r="E5" s="55">
        <v>1</v>
      </c>
      <c r="F5" s="56">
        <v>992.25</v>
      </c>
      <c r="G5" s="56">
        <v>22</v>
      </c>
      <c r="H5" s="56">
        <f t="shared" si="0"/>
        <v>21829.5</v>
      </c>
      <c r="I5" s="56">
        <v>496</v>
      </c>
      <c r="J5" s="56">
        <v>21</v>
      </c>
      <c r="K5" s="56">
        <f t="shared" si="1"/>
        <v>10416</v>
      </c>
      <c r="L5" s="56">
        <v>496</v>
      </c>
      <c r="M5" s="56">
        <v>22</v>
      </c>
      <c r="N5" s="56">
        <f t="shared" si="2"/>
        <v>10912</v>
      </c>
      <c r="O5" s="48" t="s">
        <v>81</v>
      </c>
    </row>
    <row r="6" spans="1:15" ht="45" x14ac:dyDescent="0.25">
      <c r="A6" s="44">
        <v>3</v>
      </c>
      <c r="B6" s="45" t="s">
        <v>62</v>
      </c>
      <c r="C6" s="46" t="s">
        <v>63</v>
      </c>
      <c r="D6" s="46" t="s">
        <v>64</v>
      </c>
      <c r="E6" s="55">
        <v>1</v>
      </c>
      <c r="F6" s="56">
        <v>2</v>
      </c>
      <c r="G6" s="56">
        <v>4800</v>
      </c>
      <c r="H6" s="56">
        <f t="shared" si="0"/>
        <v>9600</v>
      </c>
      <c r="I6" s="56">
        <v>1</v>
      </c>
      <c r="J6" s="56">
        <v>12650</v>
      </c>
      <c r="K6" s="56">
        <f t="shared" si="1"/>
        <v>12650</v>
      </c>
      <c r="L6" s="56">
        <v>3</v>
      </c>
      <c r="M6" s="56">
        <v>1250</v>
      </c>
      <c r="N6" s="56">
        <f t="shared" si="2"/>
        <v>3750</v>
      </c>
      <c r="O6" s="48" t="s">
        <v>82</v>
      </c>
    </row>
    <row r="7" spans="1:15" ht="60" x14ac:dyDescent="0.25">
      <c r="A7" s="44">
        <v>4</v>
      </c>
      <c r="B7" s="45" t="s">
        <v>65</v>
      </c>
      <c r="C7" s="46" t="s">
        <v>74</v>
      </c>
      <c r="D7" s="46" t="s">
        <v>66</v>
      </c>
      <c r="E7" s="55">
        <v>1</v>
      </c>
      <c r="F7" s="56">
        <v>3</v>
      </c>
      <c r="G7" s="56">
        <v>1000</v>
      </c>
      <c r="H7" s="56">
        <f t="shared" si="0"/>
        <v>3000</v>
      </c>
      <c r="I7" s="56">
        <v>3</v>
      </c>
      <c r="J7" s="56">
        <v>1250</v>
      </c>
      <c r="K7" s="56">
        <f t="shared" si="1"/>
        <v>3750</v>
      </c>
      <c r="L7" s="56">
        <v>246</v>
      </c>
      <c r="M7" s="56">
        <v>18</v>
      </c>
      <c r="N7" s="56">
        <f t="shared" si="2"/>
        <v>4428</v>
      </c>
      <c r="O7" s="48" t="s">
        <v>83</v>
      </c>
    </row>
    <row r="8" spans="1:15" ht="45" x14ac:dyDescent="0.25">
      <c r="A8" s="44">
        <v>5</v>
      </c>
      <c r="B8" s="45" t="s">
        <v>67</v>
      </c>
      <c r="C8" s="46" t="s">
        <v>75</v>
      </c>
      <c r="D8" s="46" t="s">
        <v>68</v>
      </c>
      <c r="E8" s="55">
        <v>1</v>
      </c>
      <c r="F8" s="56">
        <v>18</v>
      </c>
      <c r="G8" s="56">
        <v>150</v>
      </c>
      <c r="H8" s="56">
        <f t="shared" si="0"/>
        <v>2700</v>
      </c>
      <c r="I8" s="56">
        <v>16.5</v>
      </c>
      <c r="J8" s="56">
        <v>100</v>
      </c>
      <c r="K8" s="56">
        <f t="shared" si="1"/>
        <v>1650</v>
      </c>
      <c r="L8" s="56">
        <v>22.5</v>
      </c>
      <c r="M8" s="56">
        <v>155</v>
      </c>
      <c r="N8" s="56">
        <f t="shared" si="2"/>
        <v>3487.5</v>
      </c>
      <c r="O8" s="48"/>
    </row>
    <row r="9" spans="1:15" ht="45" x14ac:dyDescent="0.25">
      <c r="A9" s="44">
        <v>6</v>
      </c>
      <c r="B9" s="45" t="s">
        <v>69</v>
      </c>
      <c r="C9" s="46" t="s">
        <v>76</v>
      </c>
      <c r="D9" s="46" t="s">
        <v>70</v>
      </c>
      <c r="E9" s="55">
        <v>0</v>
      </c>
      <c r="F9" s="56">
        <v>1</v>
      </c>
      <c r="G9" s="56">
        <v>315</v>
      </c>
      <c r="H9" s="56">
        <f t="shared" si="0"/>
        <v>315</v>
      </c>
      <c r="I9" s="56">
        <v>1</v>
      </c>
      <c r="J9" s="56">
        <v>1057.5</v>
      </c>
      <c r="K9" s="56">
        <f t="shared" si="1"/>
        <v>1057.5</v>
      </c>
      <c r="L9" s="56">
        <v>48</v>
      </c>
      <c r="M9" s="56">
        <v>25</v>
      </c>
      <c r="N9" s="56">
        <f t="shared" si="2"/>
        <v>1200</v>
      </c>
      <c r="O9" s="48"/>
    </row>
    <row r="10" spans="1:15" ht="45" x14ac:dyDescent="0.25">
      <c r="A10" s="44">
        <v>7</v>
      </c>
      <c r="B10" s="45" t="s">
        <v>69</v>
      </c>
      <c r="C10" s="46" t="s">
        <v>76</v>
      </c>
      <c r="D10" s="46" t="s">
        <v>70</v>
      </c>
      <c r="E10" s="55">
        <v>0</v>
      </c>
      <c r="F10" s="56">
        <v>1</v>
      </c>
      <c r="G10" s="56">
        <v>672</v>
      </c>
      <c r="H10" s="56">
        <f t="shared" si="0"/>
        <v>672</v>
      </c>
      <c r="I10" s="56">
        <v>1</v>
      </c>
      <c r="J10" s="56">
        <v>0</v>
      </c>
      <c r="K10" s="56">
        <f t="shared" si="1"/>
        <v>0</v>
      </c>
      <c r="L10" s="56">
        <v>16.420000000000002</v>
      </c>
      <c r="M10" s="56">
        <v>25</v>
      </c>
      <c r="N10" s="56">
        <f t="shared" si="2"/>
        <v>410.50000000000006</v>
      </c>
      <c r="O10" s="48" t="s">
        <v>84</v>
      </c>
    </row>
    <row r="11" spans="1:15" x14ac:dyDescent="0.25">
      <c r="A11" s="44"/>
      <c r="B11" s="47" t="s">
        <v>71</v>
      </c>
      <c r="C11" s="46"/>
      <c r="D11" s="46"/>
      <c r="E11" s="55">
        <v>1</v>
      </c>
      <c r="F11" s="56"/>
      <c r="G11" s="56">
        <v>20000</v>
      </c>
      <c r="H11" s="56">
        <f>G11*E11</f>
        <v>20000</v>
      </c>
      <c r="I11" s="56"/>
      <c r="J11" s="56">
        <v>20691</v>
      </c>
      <c r="K11" s="56">
        <f>J11*E11</f>
        <v>20691</v>
      </c>
      <c r="L11" s="56"/>
      <c r="M11" s="56">
        <v>15000</v>
      </c>
      <c r="N11" s="56">
        <f>M11*E11</f>
        <v>15000</v>
      </c>
      <c r="O11" s="48"/>
    </row>
    <row r="12" spans="1:15" x14ac:dyDescent="0.25">
      <c r="A12" s="44"/>
      <c r="B12" s="47" t="s">
        <v>72</v>
      </c>
      <c r="C12" s="46"/>
      <c r="D12" s="46"/>
      <c r="E12" s="55">
        <v>1</v>
      </c>
      <c r="F12" s="56"/>
      <c r="G12" s="56">
        <v>4500</v>
      </c>
      <c r="H12" s="56">
        <f>G12*E12</f>
        <v>4500</v>
      </c>
      <c r="I12" s="56"/>
      <c r="J12" s="56">
        <v>8000</v>
      </c>
      <c r="K12" s="56">
        <f>J12*E12</f>
        <v>8000</v>
      </c>
      <c r="L12" s="56"/>
      <c r="M12" s="56">
        <v>6000</v>
      </c>
      <c r="N12" s="56">
        <f>M12*E12</f>
        <v>6000</v>
      </c>
      <c r="O12" s="48"/>
    </row>
    <row r="13" spans="1:15" s="26" customFormat="1" ht="15.75" x14ac:dyDescent="0.25">
      <c r="A13" s="49"/>
      <c r="B13" s="50" t="s">
        <v>26</v>
      </c>
      <c r="C13" s="51"/>
      <c r="D13" s="51"/>
      <c r="E13" s="57"/>
      <c r="F13" s="58"/>
      <c r="G13" s="58"/>
      <c r="H13" s="58">
        <f>SUM(H4:H12)</f>
        <v>145830.5</v>
      </c>
      <c r="I13" s="58"/>
      <c r="J13" s="58"/>
      <c r="K13" s="58">
        <f>SUM(K4:K12)</f>
        <v>122936.5</v>
      </c>
      <c r="L13" s="58"/>
      <c r="M13" s="58"/>
      <c r="N13" s="58">
        <f>SUM(N4:N12)</f>
        <v>113522.64</v>
      </c>
      <c r="O13" s="52"/>
    </row>
  </sheetData>
  <mergeCells count="3">
    <mergeCell ref="F2:H2"/>
    <mergeCell ref="I2:K2"/>
    <mergeCell ref="M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7"/>
  <sheetViews>
    <sheetView zoomScale="48" workbookViewId="0">
      <selection activeCell="J15" sqref="J15"/>
    </sheetView>
  </sheetViews>
  <sheetFormatPr defaultColWidth="9.140625" defaultRowHeight="14.25" x14ac:dyDescent="0.2"/>
  <cols>
    <col min="1" max="1" width="9.140625" style="1" customWidth="1"/>
    <col min="2" max="2" width="7.42578125" style="1" customWidth="1"/>
    <col min="3" max="3" width="10.5703125" style="1" customWidth="1"/>
    <col min="4" max="4" width="62.85546875" style="3" customWidth="1"/>
    <col min="5" max="5" width="20.7109375" style="1" hidden="1" customWidth="1"/>
    <col min="6" max="7" width="9.140625" style="1" customWidth="1"/>
    <col min="8" max="8" width="32" style="1" customWidth="1"/>
    <col min="9" max="14" width="22.7109375" style="1" customWidth="1"/>
    <col min="15" max="15" width="9.140625" style="1" customWidth="1"/>
    <col min="16" max="16384" width="9.140625" style="1"/>
  </cols>
  <sheetData>
    <row r="1" spans="2:15" x14ac:dyDescent="0.2">
      <c r="B1" s="38"/>
      <c r="C1" s="38"/>
      <c r="D1" s="39" t="s">
        <v>0</v>
      </c>
      <c r="E1" s="39" t="s">
        <v>0</v>
      </c>
      <c r="F1" s="40" t="s">
        <v>1</v>
      </c>
      <c r="G1" s="40" t="s">
        <v>1</v>
      </c>
      <c r="H1" s="40" t="s">
        <v>1</v>
      </c>
      <c r="I1" s="34" t="s">
        <v>34</v>
      </c>
      <c r="J1" s="34" t="s">
        <v>34</v>
      </c>
      <c r="K1" s="34" t="s">
        <v>35</v>
      </c>
      <c r="L1" s="34" t="s">
        <v>35</v>
      </c>
      <c r="M1" s="34" t="s">
        <v>36</v>
      </c>
      <c r="N1" s="34" t="s">
        <v>36</v>
      </c>
    </row>
    <row r="2" spans="2:15" x14ac:dyDescent="0.2">
      <c r="B2" s="38"/>
      <c r="C2" s="38"/>
      <c r="D2" s="39" t="s">
        <v>0</v>
      </c>
      <c r="E2" s="39" t="s">
        <v>0</v>
      </c>
      <c r="F2" s="40" t="s">
        <v>2</v>
      </c>
      <c r="G2" s="40" t="s">
        <v>2</v>
      </c>
      <c r="H2" s="40" t="s">
        <v>2</v>
      </c>
      <c r="I2" s="35" t="s">
        <v>3</v>
      </c>
      <c r="J2" s="35" t="s">
        <v>3</v>
      </c>
      <c r="K2" s="35" t="s">
        <v>4</v>
      </c>
      <c r="L2" s="35" t="s">
        <v>4</v>
      </c>
      <c r="M2" s="35" t="s">
        <v>5</v>
      </c>
      <c r="N2" s="35" t="s">
        <v>5</v>
      </c>
    </row>
    <row r="3" spans="2:15" x14ac:dyDescent="0.2">
      <c r="B3" s="38"/>
      <c r="C3" s="38"/>
      <c r="D3" s="39" t="s">
        <v>0</v>
      </c>
      <c r="E3" s="39" t="s">
        <v>0</v>
      </c>
      <c r="F3" s="40" t="s">
        <v>6</v>
      </c>
      <c r="G3" s="40" t="s">
        <v>6</v>
      </c>
      <c r="H3" s="40" t="s">
        <v>6</v>
      </c>
      <c r="I3" s="35" t="s">
        <v>7</v>
      </c>
      <c r="J3" s="35" t="s">
        <v>7</v>
      </c>
      <c r="K3" s="35" t="s">
        <v>7</v>
      </c>
      <c r="L3" s="35" t="s">
        <v>7</v>
      </c>
      <c r="M3" s="35" t="s">
        <v>7</v>
      </c>
      <c r="N3" s="35" t="s">
        <v>7</v>
      </c>
    </row>
    <row r="4" spans="2:15" x14ac:dyDescent="0.2">
      <c r="B4" s="38"/>
      <c r="C4" s="38"/>
      <c r="D4" s="39" t="s">
        <v>0</v>
      </c>
      <c r="E4" s="39" t="s">
        <v>0</v>
      </c>
      <c r="F4" s="40" t="s">
        <v>8</v>
      </c>
      <c r="G4" s="40" t="s">
        <v>8</v>
      </c>
      <c r="H4" s="40" t="s">
        <v>8</v>
      </c>
      <c r="I4" s="35" t="s">
        <v>9</v>
      </c>
      <c r="J4" s="35" t="s">
        <v>9</v>
      </c>
      <c r="K4" s="35" t="s">
        <v>9</v>
      </c>
      <c r="L4" s="35" t="s">
        <v>9</v>
      </c>
      <c r="M4" s="35" t="s">
        <v>9</v>
      </c>
      <c r="N4" s="35" t="s">
        <v>9</v>
      </c>
    </row>
    <row r="5" spans="2:15" x14ac:dyDescent="0.2">
      <c r="B5" s="38"/>
      <c r="C5" s="38"/>
      <c r="D5" s="39" t="s">
        <v>0</v>
      </c>
      <c r="E5" s="39" t="s">
        <v>0</v>
      </c>
      <c r="F5" s="38"/>
      <c r="G5" s="38"/>
      <c r="H5" s="38"/>
      <c r="I5" s="35" t="s">
        <v>10</v>
      </c>
      <c r="J5" s="35" t="s">
        <v>10</v>
      </c>
      <c r="K5" s="35" t="s">
        <v>11</v>
      </c>
      <c r="L5" s="35" t="s">
        <v>11</v>
      </c>
      <c r="M5" s="35" t="s">
        <v>11</v>
      </c>
      <c r="N5" s="35" t="s">
        <v>11</v>
      </c>
    </row>
    <row r="6" spans="2:15" x14ac:dyDescent="0.2">
      <c r="B6" s="36" t="s">
        <v>12</v>
      </c>
      <c r="C6" s="36" t="s">
        <v>12</v>
      </c>
      <c r="D6" s="36" t="s">
        <v>12</v>
      </c>
      <c r="E6" s="36" t="s">
        <v>12</v>
      </c>
      <c r="F6" s="36" t="s">
        <v>12</v>
      </c>
      <c r="G6" s="36" t="s">
        <v>12</v>
      </c>
      <c r="H6" s="36" t="s">
        <v>12</v>
      </c>
      <c r="I6" s="33" t="s">
        <v>13</v>
      </c>
      <c r="J6" s="33" t="s">
        <v>13</v>
      </c>
      <c r="K6" s="33" t="s">
        <v>14</v>
      </c>
      <c r="L6" s="33" t="s">
        <v>14</v>
      </c>
      <c r="M6" s="33" t="s">
        <v>15</v>
      </c>
      <c r="N6" s="33" t="s">
        <v>15</v>
      </c>
    </row>
    <row r="7" spans="2:15" x14ac:dyDescent="0.2"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33" t="s">
        <v>16</v>
      </c>
      <c r="I7" s="33" t="s">
        <v>17</v>
      </c>
      <c r="J7" s="33" t="s">
        <v>17</v>
      </c>
      <c r="K7" s="33" t="s">
        <v>17</v>
      </c>
      <c r="L7" s="33" t="s">
        <v>17</v>
      </c>
      <c r="M7" s="33" t="s">
        <v>17</v>
      </c>
      <c r="N7" s="33" t="s">
        <v>17</v>
      </c>
    </row>
    <row r="8" spans="2:15" x14ac:dyDescent="0.2">
      <c r="B8" s="33" t="s">
        <v>37</v>
      </c>
      <c r="C8" s="33" t="s">
        <v>37</v>
      </c>
      <c r="D8" s="33" t="s">
        <v>37</v>
      </c>
      <c r="E8" s="33" t="s">
        <v>37</v>
      </c>
      <c r="F8" s="33" t="s">
        <v>37</v>
      </c>
      <c r="G8" s="33" t="s">
        <v>37</v>
      </c>
      <c r="H8" s="33" t="s">
        <v>37</v>
      </c>
      <c r="I8" s="33" t="s">
        <v>38</v>
      </c>
      <c r="J8" s="33" t="s">
        <v>38</v>
      </c>
      <c r="K8" s="33" t="s">
        <v>38</v>
      </c>
      <c r="L8" s="33" t="s">
        <v>38</v>
      </c>
      <c r="M8" s="33" t="s">
        <v>38</v>
      </c>
      <c r="N8" s="33" t="s">
        <v>38</v>
      </c>
    </row>
    <row r="9" spans="2:15" x14ac:dyDescent="0.2">
      <c r="B9" s="37" t="s">
        <v>20</v>
      </c>
      <c r="C9" s="37" t="s">
        <v>20</v>
      </c>
      <c r="D9" s="37" t="s">
        <v>20</v>
      </c>
      <c r="E9" s="37" t="s">
        <v>20</v>
      </c>
      <c r="F9" s="33" t="s">
        <v>21</v>
      </c>
      <c r="G9" s="33" t="s">
        <v>21</v>
      </c>
      <c r="H9" s="33" t="s">
        <v>21</v>
      </c>
      <c r="I9" s="33" t="s">
        <v>18</v>
      </c>
      <c r="J9" s="33" t="s">
        <v>18</v>
      </c>
      <c r="K9" s="33" t="s">
        <v>18</v>
      </c>
      <c r="L9" s="33" t="s">
        <v>18</v>
      </c>
      <c r="M9" s="33" t="s">
        <v>18</v>
      </c>
      <c r="N9" s="33" t="s">
        <v>18</v>
      </c>
    </row>
    <row r="10" spans="2:15" x14ac:dyDescent="0.2">
      <c r="B10" s="37" t="s">
        <v>20</v>
      </c>
      <c r="C10" s="37" t="s">
        <v>20</v>
      </c>
      <c r="D10" s="37" t="s">
        <v>20</v>
      </c>
      <c r="E10" s="37" t="s">
        <v>20</v>
      </c>
      <c r="F10" s="33" t="s">
        <v>39</v>
      </c>
      <c r="G10" s="33" t="s">
        <v>39</v>
      </c>
      <c r="H10" s="33" t="s">
        <v>39</v>
      </c>
      <c r="I10" s="33" t="s">
        <v>19</v>
      </c>
      <c r="J10" s="33" t="s">
        <v>19</v>
      </c>
      <c r="K10" s="33" t="s">
        <v>19</v>
      </c>
      <c r="L10" s="33" t="s">
        <v>19</v>
      </c>
      <c r="M10" s="33" t="s">
        <v>19</v>
      </c>
      <c r="N10" s="33" t="s">
        <v>19</v>
      </c>
    </row>
    <row r="11" spans="2:15" x14ac:dyDescent="0.2">
      <c r="B11" s="6" t="s">
        <v>31</v>
      </c>
      <c r="C11" s="6" t="s">
        <v>22</v>
      </c>
      <c r="D11" s="14" t="s">
        <v>40</v>
      </c>
      <c r="E11" s="6" t="s">
        <v>23</v>
      </c>
      <c r="F11" s="6" t="s">
        <v>41</v>
      </c>
      <c r="G11" s="6" t="s">
        <v>24</v>
      </c>
      <c r="H11" s="6" t="s">
        <v>42</v>
      </c>
      <c r="I11" s="6" t="s">
        <v>25</v>
      </c>
      <c r="J11" s="6" t="s">
        <v>43</v>
      </c>
      <c r="K11" s="6" t="s">
        <v>25</v>
      </c>
      <c r="L11" s="6" t="s">
        <v>43</v>
      </c>
      <c r="M11" s="6" t="s">
        <v>25</v>
      </c>
      <c r="N11" s="6" t="s">
        <v>43</v>
      </c>
      <c r="O11" s="2"/>
    </row>
    <row r="12" spans="2:15" x14ac:dyDescent="0.2">
      <c r="B12" s="7">
        <v>1</v>
      </c>
      <c r="C12" s="7" t="s">
        <v>27</v>
      </c>
      <c r="D12" s="15" t="s">
        <v>28</v>
      </c>
      <c r="E12" s="7" t="s">
        <v>28</v>
      </c>
      <c r="F12" s="7" t="s">
        <v>29</v>
      </c>
      <c r="G12" s="8">
        <v>1</v>
      </c>
      <c r="H12" s="8"/>
      <c r="I12" s="9"/>
      <c r="J12" s="9">
        <v>96750</v>
      </c>
      <c r="K12" s="9"/>
      <c r="L12" s="9">
        <v>120600</v>
      </c>
      <c r="M12" s="9"/>
      <c r="N12" s="9">
        <v>136000</v>
      </c>
      <c r="O12" s="2"/>
    </row>
    <row r="13" spans="2:15" ht="57" x14ac:dyDescent="0.2">
      <c r="B13" s="2">
        <v>1</v>
      </c>
      <c r="C13" s="2" t="s">
        <v>44</v>
      </c>
      <c r="D13" s="4" t="s">
        <v>45</v>
      </c>
      <c r="E13" s="2" t="s">
        <v>45</v>
      </c>
      <c r="F13" s="2" t="s">
        <v>46</v>
      </c>
      <c r="G13" s="10">
        <v>1</v>
      </c>
      <c r="H13" s="11">
        <v>65500</v>
      </c>
      <c r="I13" s="12">
        <v>65500</v>
      </c>
      <c r="J13" s="13">
        <v>65500</v>
      </c>
      <c r="K13" s="12">
        <v>72500</v>
      </c>
      <c r="L13" s="12">
        <v>72500</v>
      </c>
      <c r="M13" s="12">
        <v>86000</v>
      </c>
      <c r="N13" s="12">
        <v>86000</v>
      </c>
      <c r="O13" s="2"/>
    </row>
    <row r="14" spans="2:15" ht="57" x14ac:dyDescent="0.2">
      <c r="B14" s="2">
        <v>2</v>
      </c>
      <c r="C14" s="2" t="s">
        <v>47</v>
      </c>
      <c r="D14" s="4" t="s">
        <v>48</v>
      </c>
      <c r="E14" s="2" t="s">
        <v>48</v>
      </c>
      <c r="F14" s="2" t="s">
        <v>46</v>
      </c>
      <c r="G14" s="10">
        <v>1</v>
      </c>
      <c r="H14" s="11">
        <v>19500</v>
      </c>
      <c r="I14" s="12">
        <v>19500</v>
      </c>
      <c r="J14" s="13">
        <v>19500</v>
      </c>
      <c r="K14" s="12">
        <v>23600</v>
      </c>
      <c r="L14" s="12">
        <v>23600</v>
      </c>
      <c r="M14" s="12">
        <v>27500</v>
      </c>
      <c r="N14" s="12">
        <v>27500</v>
      </c>
      <c r="O14" s="2"/>
    </row>
    <row r="15" spans="2:15" ht="71.25" x14ac:dyDescent="0.2">
      <c r="B15" s="2">
        <v>3</v>
      </c>
      <c r="C15" s="2" t="s">
        <v>49</v>
      </c>
      <c r="D15" s="4" t="s">
        <v>50</v>
      </c>
      <c r="E15" s="2" t="s">
        <v>50</v>
      </c>
      <c r="F15" s="2" t="s">
        <v>46</v>
      </c>
      <c r="G15" s="10">
        <v>1</v>
      </c>
      <c r="H15" s="11">
        <v>8500</v>
      </c>
      <c r="I15" s="12">
        <v>8500</v>
      </c>
      <c r="J15" s="13">
        <v>8500</v>
      </c>
      <c r="K15" s="12">
        <v>18000</v>
      </c>
      <c r="L15" s="12">
        <v>18000</v>
      </c>
      <c r="M15" s="12">
        <v>15000</v>
      </c>
      <c r="N15" s="12">
        <v>15000</v>
      </c>
      <c r="O15" s="2"/>
    </row>
    <row r="16" spans="2:15" ht="28.5" x14ac:dyDescent="0.2">
      <c r="B16" s="2">
        <v>4</v>
      </c>
      <c r="C16" s="2" t="s">
        <v>51</v>
      </c>
      <c r="D16" s="4" t="s">
        <v>52</v>
      </c>
      <c r="E16" s="2" t="s">
        <v>52</v>
      </c>
      <c r="F16" s="2" t="s">
        <v>46</v>
      </c>
      <c r="G16" s="10">
        <v>1</v>
      </c>
      <c r="H16" s="11">
        <v>3250</v>
      </c>
      <c r="I16" s="12">
        <v>3250</v>
      </c>
      <c r="J16" s="13">
        <v>3250</v>
      </c>
      <c r="K16" s="12">
        <v>6500</v>
      </c>
      <c r="L16" s="12">
        <v>6500</v>
      </c>
      <c r="M16" s="12">
        <v>7500</v>
      </c>
      <c r="N16" s="12">
        <v>7500</v>
      </c>
      <c r="O16" s="2"/>
    </row>
    <row r="17" spans="2:15" x14ac:dyDescent="0.2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4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Binu Balachandran</dc:creator>
  <cp:lastModifiedBy>Binu Balachandran</cp:lastModifiedBy>
  <dcterms:created xsi:type="dcterms:W3CDTF">2024-07-11T11:59:52Z</dcterms:created>
  <dcterms:modified xsi:type="dcterms:W3CDTF">2024-07-11T11:59:52Z</dcterms:modified>
</cp:coreProperties>
</file>