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tabRatio="417" firstSheet="1" activeTab="2"/>
  </bookViews>
  <sheets>
    <sheet name="Summery" sheetId="4" state="hidden" r:id="rId1"/>
    <sheet name="BOQ (2)" sheetId="5" r:id="rId2"/>
    <sheet name="BOQ" sheetId="3" r:id="rId3"/>
  </sheets>
  <definedNames>
    <definedName name="_xlnm._FilterDatabase" localSheetId="2" hidden="1">BOQ!$A$2:$N$525</definedName>
    <definedName name="_xlnm._FilterDatabase" localSheetId="1" hidden="1">'BOQ (2)'!$A$2:$N$525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83" i="5" l="1"/>
  <c r="N184"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5" i="5"/>
  <c r="N186" i="5"/>
  <c r="N187" i="5"/>
  <c r="N188"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40" i="5"/>
  <c r="N41" i="5"/>
  <c r="N42" i="5"/>
  <c r="N43" i="5"/>
  <c r="N44" i="5"/>
  <c r="N45" i="5"/>
  <c r="N46" i="5"/>
  <c r="N47" i="5"/>
  <c r="N48" i="5"/>
  <c r="N14" i="5"/>
  <c r="N15" i="5"/>
  <c r="N16" i="5"/>
  <c r="N17" i="5"/>
  <c r="N18" i="5"/>
  <c r="N19" i="5"/>
  <c r="N20" i="5"/>
  <c r="N21" i="5"/>
  <c r="N22" i="5"/>
  <c r="N23" i="5"/>
  <c r="N24" i="5"/>
  <c r="N25" i="5"/>
  <c r="N26" i="5"/>
  <c r="N27" i="5"/>
  <c r="N28" i="5"/>
  <c r="N29" i="5"/>
  <c r="N30" i="5"/>
  <c r="N31" i="5"/>
  <c r="N32" i="5"/>
  <c r="N33" i="5"/>
  <c r="N34" i="5"/>
  <c r="N35" i="5"/>
  <c r="N36" i="5"/>
  <c r="N37" i="5"/>
  <c r="K14" i="5"/>
  <c r="K15" i="5"/>
  <c r="K16" i="5"/>
  <c r="K17" i="5"/>
  <c r="K18" i="5"/>
  <c r="K19" i="5"/>
  <c r="K20" i="5"/>
  <c r="K21" i="5"/>
  <c r="K22" i="5"/>
  <c r="K23" i="5"/>
  <c r="K24" i="5"/>
  <c r="K25" i="5"/>
  <c r="K26" i="5"/>
  <c r="K27" i="5"/>
  <c r="K28" i="5"/>
  <c r="K29" i="5"/>
  <c r="K30" i="5"/>
  <c r="K31" i="5"/>
  <c r="K32" i="5"/>
  <c r="K33" i="5"/>
  <c r="K34" i="5"/>
  <c r="K35" i="5"/>
  <c r="K36" i="5"/>
  <c r="K37" i="5"/>
  <c r="N5" i="5"/>
  <c r="N6" i="5"/>
  <c r="N7" i="5"/>
  <c r="N8" i="5"/>
  <c r="N9" i="5"/>
  <c r="N10" i="5"/>
  <c r="N11" i="5"/>
  <c r="K5" i="5"/>
  <c r="K6" i="5"/>
  <c r="K7" i="5"/>
  <c r="K8" i="5"/>
  <c r="K9" i="5"/>
  <c r="K10" i="5"/>
  <c r="K11" i="5"/>
  <c r="N523" i="5"/>
  <c r="M523" i="5"/>
  <c r="K523" i="5"/>
  <c r="J523" i="5"/>
  <c r="H523" i="5"/>
  <c r="G523" i="5"/>
  <c r="M188" i="5"/>
  <c r="K188" i="5"/>
  <c r="J188" i="5"/>
  <c r="H188" i="5"/>
  <c r="G188" i="5"/>
  <c r="M187" i="5"/>
  <c r="K187" i="5"/>
  <c r="J187" i="5"/>
  <c r="H187" i="5"/>
  <c r="G187" i="5"/>
  <c r="M186" i="5"/>
  <c r="K186" i="5"/>
  <c r="J186" i="5"/>
  <c r="H186" i="5"/>
  <c r="G186" i="5"/>
  <c r="M185" i="5"/>
  <c r="K185" i="5"/>
  <c r="J185" i="5"/>
  <c r="H185" i="5"/>
  <c r="G185" i="5"/>
  <c r="M184" i="5"/>
  <c r="K184" i="5"/>
  <c r="J184" i="5"/>
  <c r="H184" i="5"/>
  <c r="G184" i="5"/>
  <c r="M183" i="5"/>
  <c r="K183" i="5"/>
  <c r="J183" i="5"/>
  <c r="H183" i="5"/>
  <c r="G183" i="5"/>
  <c r="N182" i="5"/>
  <c r="M182" i="5"/>
  <c r="K182" i="5"/>
  <c r="J182" i="5"/>
  <c r="H182" i="5"/>
  <c r="G182" i="5"/>
  <c r="M180" i="5"/>
  <c r="K180" i="5"/>
  <c r="J180" i="5"/>
  <c r="H180" i="5"/>
  <c r="G180" i="5"/>
  <c r="M179" i="5"/>
  <c r="K179" i="5"/>
  <c r="J179" i="5"/>
  <c r="H179" i="5"/>
  <c r="G179" i="5"/>
  <c r="M178" i="5"/>
  <c r="K178" i="5"/>
  <c r="J178" i="5"/>
  <c r="H178" i="5"/>
  <c r="G178" i="5"/>
  <c r="M177" i="5"/>
  <c r="K177" i="5"/>
  <c r="J177" i="5"/>
  <c r="H177" i="5"/>
  <c r="G177" i="5"/>
  <c r="M176" i="5"/>
  <c r="K176" i="5"/>
  <c r="J176" i="5"/>
  <c r="H176" i="5"/>
  <c r="G176" i="5"/>
  <c r="M175" i="5"/>
  <c r="K175" i="5"/>
  <c r="J175" i="5"/>
  <c r="H175" i="5"/>
  <c r="G175" i="5"/>
  <c r="M174" i="5"/>
  <c r="K174" i="5"/>
  <c r="J174" i="5"/>
  <c r="H174" i="5"/>
  <c r="G174" i="5"/>
  <c r="M173" i="5"/>
  <c r="K173" i="5"/>
  <c r="J173" i="5"/>
  <c r="H173" i="5"/>
  <c r="G173" i="5"/>
  <c r="M172" i="5"/>
  <c r="K172" i="5"/>
  <c r="J172" i="5"/>
  <c r="H172" i="5"/>
  <c r="G172" i="5"/>
  <c r="M171" i="5"/>
  <c r="K171" i="5"/>
  <c r="J171" i="5"/>
  <c r="H171" i="5"/>
  <c r="G171" i="5"/>
  <c r="M170" i="5"/>
  <c r="K170" i="5"/>
  <c r="J170" i="5"/>
  <c r="H170" i="5"/>
  <c r="G170" i="5"/>
  <c r="M169" i="5"/>
  <c r="K169" i="5"/>
  <c r="J169" i="5"/>
  <c r="H169" i="5"/>
  <c r="G169" i="5"/>
  <c r="M168" i="5"/>
  <c r="K168" i="5"/>
  <c r="J168" i="5"/>
  <c r="H168" i="5"/>
  <c r="G168" i="5"/>
  <c r="M167" i="5"/>
  <c r="K167" i="5"/>
  <c r="J167" i="5"/>
  <c r="H167" i="5"/>
  <c r="G167" i="5"/>
  <c r="M166" i="5"/>
  <c r="K166" i="5"/>
  <c r="J166" i="5"/>
  <c r="H166" i="5"/>
  <c r="G166" i="5"/>
  <c r="M165" i="5"/>
  <c r="K165" i="5"/>
  <c r="J165" i="5"/>
  <c r="H165" i="5"/>
  <c r="G165" i="5"/>
  <c r="M164" i="5"/>
  <c r="K164" i="5"/>
  <c r="J164" i="5"/>
  <c r="H164" i="5"/>
  <c r="G164" i="5"/>
  <c r="M163" i="5"/>
  <c r="K163" i="5"/>
  <c r="J163" i="5"/>
  <c r="H163" i="5"/>
  <c r="G163" i="5"/>
  <c r="M162" i="5"/>
  <c r="K162" i="5"/>
  <c r="J162" i="5"/>
  <c r="H162" i="5"/>
  <c r="G162" i="5"/>
  <c r="M161" i="5"/>
  <c r="K161" i="5"/>
  <c r="J161" i="5"/>
  <c r="H161" i="5"/>
  <c r="G161" i="5"/>
  <c r="M160" i="5"/>
  <c r="K160" i="5"/>
  <c r="J160" i="5"/>
  <c r="H160" i="5"/>
  <c r="G160" i="5"/>
  <c r="M159" i="5"/>
  <c r="K159" i="5"/>
  <c r="J159" i="5"/>
  <c r="H159" i="5"/>
  <c r="G159" i="5"/>
  <c r="M158" i="5"/>
  <c r="K158" i="5"/>
  <c r="J158" i="5"/>
  <c r="H158" i="5"/>
  <c r="G158" i="5"/>
  <c r="M157" i="5"/>
  <c r="K157" i="5"/>
  <c r="J157" i="5"/>
  <c r="H157" i="5"/>
  <c r="G157" i="5"/>
  <c r="M156" i="5"/>
  <c r="K156" i="5"/>
  <c r="J156" i="5"/>
  <c r="H156" i="5"/>
  <c r="G156" i="5"/>
  <c r="M155" i="5"/>
  <c r="K155" i="5"/>
  <c r="J155" i="5"/>
  <c r="H155" i="5"/>
  <c r="G155" i="5"/>
  <c r="M154" i="5"/>
  <c r="K154" i="5"/>
  <c r="J154" i="5"/>
  <c r="H154" i="5"/>
  <c r="G154" i="5"/>
  <c r="M153" i="5"/>
  <c r="K153" i="5"/>
  <c r="J153" i="5"/>
  <c r="H153" i="5"/>
  <c r="G153" i="5"/>
  <c r="M152" i="5"/>
  <c r="K152" i="5"/>
  <c r="J152" i="5"/>
  <c r="H152" i="5"/>
  <c r="G152" i="5"/>
  <c r="M151" i="5"/>
  <c r="K151" i="5"/>
  <c r="J151" i="5"/>
  <c r="H151" i="5"/>
  <c r="G151" i="5"/>
  <c r="M150" i="5"/>
  <c r="K150" i="5"/>
  <c r="J150" i="5"/>
  <c r="H150" i="5"/>
  <c r="G150" i="5"/>
  <c r="M149" i="5"/>
  <c r="K149" i="5"/>
  <c r="J149" i="5"/>
  <c r="H149" i="5"/>
  <c r="G149" i="5"/>
  <c r="M148" i="5"/>
  <c r="K148" i="5"/>
  <c r="J148" i="5"/>
  <c r="H148" i="5"/>
  <c r="G148" i="5"/>
  <c r="M147" i="5"/>
  <c r="K147" i="5"/>
  <c r="J147" i="5"/>
  <c r="H147" i="5"/>
  <c r="G147" i="5"/>
  <c r="M146" i="5"/>
  <c r="K146" i="5"/>
  <c r="J146" i="5"/>
  <c r="H146" i="5"/>
  <c r="G146" i="5"/>
  <c r="M145" i="5"/>
  <c r="K145" i="5"/>
  <c r="J145" i="5"/>
  <c r="H145" i="5"/>
  <c r="G145" i="5"/>
  <c r="M144" i="5"/>
  <c r="K144" i="5"/>
  <c r="J144" i="5"/>
  <c r="H144" i="5"/>
  <c r="G144" i="5"/>
  <c r="M143" i="5"/>
  <c r="K143" i="5"/>
  <c r="J143" i="5"/>
  <c r="H143" i="5"/>
  <c r="G143" i="5"/>
  <c r="M142" i="5"/>
  <c r="K142" i="5"/>
  <c r="J142" i="5"/>
  <c r="H142" i="5"/>
  <c r="G142" i="5"/>
  <c r="M141" i="5"/>
  <c r="K141" i="5"/>
  <c r="J141" i="5"/>
  <c r="H141" i="5"/>
  <c r="G141" i="5"/>
  <c r="M140" i="5"/>
  <c r="K140" i="5"/>
  <c r="J140" i="5"/>
  <c r="H140" i="5"/>
  <c r="G140" i="5"/>
  <c r="M139" i="5"/>
  <c r="K139" i="5"/>
  <c r="J139" i="5"/>
  <c r="H139" i="5"/>
  <c r="G139" i="5"/>
  <c r="M138" i="5"/>
  <c r="K138" i="5"/>
  <c r="J138" i="5"/>
  <c r="H138" i="5"/>
  <c r="G138" i="5"/>
  <c r="M137" i="5"/>
  <c r="K137" i="5"/>
  <c r="J137" i="5"/>
  <c r="H137" i="5"/>
  <c r="G137" i="5"/>
  <c r="M136" i="5"/>
  <c r="K136" i="5"/>
  <c r="J136" i="5"/>
  <c r="H136" i="5"/>
  <c r="G136" i="5"/>
  <c r="M135" i="5"/>
  <c r="K135" i="5"/>
  <c r="J135" i="5"/>
  <c r="H135" i="5"/>
  <c r="G135" i="5"/>
  <c r="M134" i="5"/>
  <c r="K134" i="5"/>
  <c r="J134" i="5"/>
  <c r="H134" i="5"/>
  <c r="G134" i="5"/>
  <c r="M133" i="5"/>
  <c r="K133" i="5"/>
  <c r="J133" i="5"/>
  <c r="H133" i="5"/>
  <c r="G133" i="5"/>
  <c r="M132" i="5"/>
  <c r="K132" i="5"/>
  <c r="J132" i="5"/>
  <c r="H132" i="5"/>
  <c r="G132" i="5"/>
  <c r="M131" i="5"/>
  <c r="K131" i="5"/>
  <c r="J131" i="5"/>
  <c r="H131" i="5"/>
  <c r="G131" i="5"/>
  <c r="M130" i="5"/>
  <c r="K130" i="5"/>
  <c r="J130" i="5"/>
  <c r="H130" i="5"/>
  <c r="G130" i="5"/>
  <c r="M129" i="5"/>
  <c r="K129" i="5"/>
  <c r="J129" i="5"/>
  <c r="H129" i="5"/>
  <c r="G129" i="5"/>
  <c r="M128" i="5"/>
  <c r="K128" i="5"/>
  <c r="J128" i="5"/>
  <c r="H128" i="5"/>
  <c r="G128" i="5"/>
  <c r="M127" i="5"/>
  <c r="K127" i="5"/>
  <c r="J127" i="5"/>
  <c r="H127" i="5"/>
  <c r="G127" i="5"/>
  <c r="M126" i="5"/>
  <c r="K126" i="5"/>
  <c r="J126" i="5"/>
  <c r="H126" i="5"/>
  <c r="G126" i="5"/>
  <c r="M125" i="5"/>
  <c r="K125" i="5"/>
  <c r="J125" i="5"/>
  <c r="H125" i="5"/>
  <c r="G125" i="5"/>
  <c r="M124" i="5"/>
  <c r="K124" i="5"/>
  <c r="J124" i="5"/>
  <c r="H124" i="5"/>
  <c r="G124" i="5"/>
  <c r="M123" i="5"/>
  <c r="K123" i="5"/>
  <c r="J123" i="5"/>
  <c r="H123" i="5"/>
  <c r="G123" i="5"/>
  <c r="N122" i="5"/>
  <c r="M122" i="5"/>
  <c r="K122" i="5"/>
  <c r="J122" i="5"/>
  <c r="H122" i="5"/>
  <c r="G122" i="5"/>
  <c r="M120" i="5"/>
  <c r="K120" i="5"/>
  <c r="J120" i="5"/>
  <c r="H120" i="5"/>
  <c r="G120" i="5"/>
  <c r="M119" i="5"/>
  <c r="K119" i="5"/>
  <c r="J119" i="5"/>
  <c r="H119" i="5"/>
  <c r="G119" i="5"/>
  <c r="M118" i="5"/>
  <c r="K118" i="5"/>
  <c r="J118" i="5"/>
  <c r="H118" i="5"/>
  <c r="G118" i="5"/>
  <c r="M117" i="5"/>
  <c r="K117" i="5"/>
  <c r="J117" i="5"/>
  <c r="H117" i="5"/>
  <c r="G117" i="5"/>
  <c r="M116" i="5"/>
  <c r="K116" i="5"/>
  <c r="J116" i="5"/>
  <c r="H116" i="5"/>
  <c r="G116" i="5"/>
  <c r="M115" i="5"/>
  <c r="K115" i="5"/>
  <c r="J115" i="5"/>
  <c r="H115" i="5"/>
  <c r="G115" i="5"/>
  <c r="M114" i="5"/>
  <c r="K114" i="5"/>
  <c r="J114" i="5"/>
  <c r="H114" i="5"/>
  <c r="G114" i="5"/>
  <c r="M113" i="5"/>
  <c r="K113" i="5"/>
  <c r="J113" i="5"/>
  <c r="H113" i="5"/>
  <c r="G113" i="5"/>
  <c r="M112" i="5"/>
  <c r="K112" i="5"/>
  <c r="J112" i="5"/>
  <c r="H112" i="5"/>
  <c r="G112" i="5"/>
  <c r="M111" i="5"/>
  <c r="K111" i="5"/>
  <c r="J111" i="5"/>
  <c r="H111" i="5"/>
  <c r="G111" i="5"/>
  <c r="M110" i="5"/>
  <c r="K110" i="5"/>
  <c r="J110" i="5"/>
  <c r="H110" i="5"/>
  <c r="G110" i="5"/>
  <c r="M109" i="5"/>
  <c r="K109" i="5"/>
  <c r="J109" i="5"/>
  <c r="H109" i="5"/>
  <c r="G109" i="5"/>
  <c r="M108" i="5"/>
  <c r="K108" i="5"/>
  <c r="J108" i="5"/>
  <c r="H108" i="5"/>
  <c r="G108" i="5"/>
  <c r="M107" i="5"/>
  <c r="K107" i="5"/>
  <c r="J107" i="5"/>
  <c r="H107" i="5"/>
  <c r="G107" i="5"/>
  <c r="M106" i="5"/>
  <c r="K106" i="5"/>
  <c r="J106" i="5"/>
  <c r="H106" i="5"/>
  <c r="G106" i="5"/>
  <c r="M105" i="5"/>
  <c r="K105" i="5"/>
  <c r="J105" i="5"/>
  <c r="H105" i="5"/>
  <c r="G105" i="5"/>
  <c r="M104" i="5"/>
  <c r="K104" i="5"/>
  <c r="J104" i="5"/>
  <c r="H104" i="5"/>
  <c r="G104" i="5"/>
  <c r="M103" i="5"/>
  <c r="K103" i="5"/>
  <c r="J103" i="5"/>
  <c r="H103" i="5"/>
  <c r="G103" i="5"/>
  <c r="M102" i="5"/>
  <c r="K102" i="5"/>
  <c r="J102" i="5"/>
  <c r="H102" i="5"/>
  <c r="G102" i="5"/>
  <c r="M101" i="5"/>
  <c r="K101" i="5"/>
  <c r="J101" i="5"/>
  <c r="H101" i="5"/>
  <c r="G101" i="5"/>
  <c r="M100" i="5"/>
  <c r="K100" i="5"/>
  <c r="J100" i="5"/>
  <c r="H100" i="5"/>
  <c r="G100" i="5"/>
  <c r="M99" i="5"/>
  <c r="K99" i="5"/>
  <c r="J99" i="5"/>
  <c r="H99" i="5"/>
  <c r="G99" i="5"/>
  <c r="M98" i="5"/>
  <c r="K98" i="5"/>
  <c r="J98" i="5"/>
  <c r="H98" i="5"/>
  <c r="G98" i="5"/>
  <c r="M97" i="5"/>
  <c r="K97" i="5"/>
  <c r="J97" i="5"/>
  <c r="H97" i="5"/>
  <c r="G97" i="5"/>
  <c r="M96" i="5"/>
  <c r="K96" i="5"/>
  <c r="J96" i="5"/>
  <c r="H96" i="5"/>
  <c r="G96" i="5"/>
  <c r="M95" i="5"/>
  <c r="K95" i="5"/>
  <c r="J95" i="5"/>
  <c r="H95" i="5"/>
  <c r="G95" i="5"/>
  <c r="M94" i="5"/>
  <c r="K94" i="5"/>
  <c r="J94" i="5"/>
  <c r="H94" i="5"/>
  <c r="G94" i="5"/>
  <c r="M93" i="5"/>
  <c r="K93" i="5"/>
  <c r="J93" i="5"/>
  <c r="H93" i="5"/>
  <c r="G93" i="5"/>
  <c r="M92" i="5"/>
  <c r="K92" i="5"/>
  <c r="J92" i="5"/>
  <c r="H92" i="5"/>
  <c r="G92" i="5"/>
  <c r="M91" i="5"/>
  <c r="K91" i="5"/>
  <c r="J91" i="5"/>
  <c r="H91" i="5"/>
  <c r="G91" i="5"/>
  <c r="M90" i="5"/>
  <c r="K90" i="5"/>
  <c r="J90" i="5"/>
  <c r="H90" i="5"/>
  <c r="G90" i="5"/>
  <c r="M89" i="5"/>
  <c r="K89" i="5"/>
  <c r="J89" i="5"/>
  <c r="H89" i="5"/>
  <c r="G89" i="5"/>
  <c r="M88" i="5"/>
  <c r="K88" i="5"/>
  <c r="J88" i="5"/>
  <c r="H88" i="5"/>
  <c r="G88" i="5"/>
  <c r="M87" i="5"/>
  <c r="K87" i="5"/>
  <c r="J87" i="5"/>
  <c r="H87" i="5"/>
  <c r="G87" i="5"/>
  <c r="M86" i="5"/>
  <c r="K86" i="5"/>
  <c r="J86" i="5"/>
  <c r="H86" i="5"/>
  <c r="G86" i="5"/>
  <c r="M85" i="5"/>
  <c r="K85" i="5"/>
  <c r="J85" i="5"/>
  <c r="H85" i="5"/>
  <c r="G85" i="5"/>
  <c r="M84" i="5"/>
  <c r="K84" i="5"/>
  <c r="J84" i="5"/>
  <c r="H84" i="5"/>
  <c r="G84" i="5"/>
  <c r="M83" i="5"/>
  <c r="K83" i="5"/>
  <c r="J83" i="5"/>
  <c r="H83" i="5"/>
  <c r="G83" i="5"/>
  <c r="M82" i="5"/>
  <c r="K82" i="5"/>
  <c r="J82" i="5"/>
  <c r="H82" i="5"/>
  <c r="G82" i="5"/>
  <c r="M81" i="5"/>
  <c r="K81" i="5"/>
  <c r="J81" i="5"/>
  <c r="H81" i="5"/>
  <c r="G81" i="5"/>
  <c r="M80" i="5"/>
  <c r="K80" i="5"/>
  <c r="J80" i="5"/>
  <c r="H80" i="5"/>
  <c r="G80" i="5"/>
  <c r="M79" i="5"/>
  <c r="K79" i="5"/>
  <c r="J79" i="5"/>
  <c r="H79" i="5"/>
  <c r="G79" i="5"/>
  <c r="M78" i="5"/>
  <c r="K78" i="5"/>
  <c r="J78" i="5"/>
  <c r="H78" i="5"/>
  <c r="G78" i="5"/>
  <c r="M77" i="5"/>
  <c r="K77" i="5"/>
  <c r="J77" i="5"/>
  <c r="H77" i="5"/>
  <c r="G77" i="5"/>
  <c r="M76" i="5"/>
  <c r="K76" i="5"/>
  <c r="J76" i="5"/>
  <c r="H76" i="5"/>
  <c r="G76" i="5"/>
  <c r="M75" i="5"/>
  <c r="K75" i="5"/>
  <c r="J75" i="5"/>
  <c r="H75" i="5"/>
  <c r="G75" i="5"/>
  <c r="M74" i="5"/>
  <c r="K74" i="5"/>
  <c r="J74" i="5"/>
  <c r="H74" i="5"/>
  <c r="G74" i="5"/>
  <c r="M73" i="5"/>
  <c r="K73" i="5"/>
  <c r="J73" i="5"/>
  <c r="H73" i="5"/>
  <c r="G73" i="5"/>
  <c r="M72" i="5"/>
  <c r="K72" i="5"/>
  <c r="J72" i="5"/>
  <c r="H72" i="5"/>
  <c r="G72" i="5"/>
  <c r="M71" i="5"/>
  <c r="K71" i="5"/>
  <c r="J71" i="5"/>
  <c r="H71" i="5"/>
  <c r="G71" i="5"/>
  <c r="M70" i="5"/>
  <c r="K70" i="5"/>
  <c r="J70" i="5"/>
  <c r="H70" i="5"/>
  <c r="G70" i="5"/>
  <c r="M69" i="5"/>
  <c r="K69" i="5"/>
  <c r="J69" i="5"/>
  <c r="H69" i="5"/>
  <c r="G69" i="5"/>
  <c r="M68" i="5"/>
  <c r="K68" i="5"/>
  <c r="J68" i="5"/>
  <c r="H68" i="5"/>
  <c r="G68" i="5"/>
  <c r="M67" i="5"/>
  <c r="K67" i="5"/>
  <c r="J67" i="5"/>
  <c r="H67" i="5"/>
  <c r="G67" i="5"/>
  <c r="M66" i="5"/>
  <c r="K66" i="5"/>
  <c r="J66" i="5"/>
  <c r="H66" i="5"/>
  <c r="G66" i="5"/>
  <c r="M65" i="5"/>
  <c r="K65" i="5"/>
  <c r="J65" i="5"/>
  <c r="H65" i="5"/>
  <c r="G65" i="5"/>
  <c r="M64" i="5"/>
  <c r="K64" i="5"/>
  <c r="J64" i="5"/>
  <c r="H64" i="5"/>
  <c r="G64" i="5"/>
  <c r="M63" i="5"/>
  <c r="K63" i="5"/>
  <c r="J63" i="5"/>
  <c r="H63" i="5"/>
  <c r="G63" i="5"/>
  <c r="M62" i="5"/>
  <c r="K62" i="5"/>
  <c r="J62" i="5"/>
  <c r="H62" i="5"/>
  <c r="G62" i="5"/>
  <c r="M61" i="5"/>
  <c r="K61" i="5"/>
  <c r="J61" i="5"/>
  <c r="H61" i="5"/>
  <c r="G61" i="5"/>
  <c r="M60" i="5"/>
  <c r="K60" i="5"/>
  <c r="J60" i="5"/>
  <c r="H60" i="5"/>
  <c r="G60" i="5"/>
  <c r="M59" i="5"/>
  <c r="K59" i="5"/>
  <c r="J59" i="5"/>
  <c r="H59" i="5"/>
  <c r="G59" i="5"/>
  <c r="M58" i="5"/>
  <c r="K58" i="5"/>
  <c r="J58" i="5"/>
  <c r="H58" i="5"/>
  <c r="G58" i="5"/>
  <c r="M57" i="5"/>
  <c r="K57" i="5"/>
  <c r="J57" i="5"/>
  <c r="H57" i="5"/>
  <c r="G57" i="5"/>
  <c r="M56" i="5"/>
  <c r="K56" i="5"/>
  <c r="J56" i="5"/>
  <c r="H56" i="5"/>
  <c r="G56" i="5"/>
  <c r="M55" i="5"/>
  <c r="K55" i="5"/>
  <c r="J55" i="5"/>
  <c r="H55" i="5"/>
  <c r="G55" i="5"/>
  <c r="M54" i="5"/>
  <c r="K54" i="5"/>
  <c r="J54" i="5"/>
  <c r="H54" i="5"/>
  <c r="G54" i="5"/>
  <c r="M53" i="5"/>
  <c r="K53" i="5"/>
  <c r="J53" i="5"/>
  <c r="H53" i="5"/>
  <c r="G53" i="5"/>
  <c r="M52" i="5"/>
  <c r="K52" i="5"/>
  <c r="J52" i="5"/>
  <c r="H52" i="5"/>
  <c r="G52" i="5"/>
  <c r="M51" i="5"/>
  <c r="K51" i="5"/>
  <c r="J51" i="5"/>
  <c r="H51" i="5"/>
  <c r="G51" i="5"/>
  <c r="N50" i="5"/>
  <c r="M50" i="5"/>
  <c r="K50" i="5"/>
  <c r="J50" i="5"/>
  <c r="H50" i="5"/>
  <c r="G50" i="5"/>
  <c r="M48" i="5"/>
  <c r="K48" i="5"/>
  <c r="J48" i="5"/>
  <c r="H48" i="5"/>
  <c r="G48" i="5"/>
  <c r="M47" i="5"/>
  <c r="K47" i="5"/>
  <c r="J47" i="5"/>
  <c r="H47" i="5"/>
  <c r="G47" i="5"/>
  <c r="M46" i="5"/>
  <c r="K46" i="5"/>
  <c r="J46" i="5"/>
  <c r="H46" i="5"/>
  <c r="G46" i="5"/>
  <c r="M45" i="5"/>
  <c r="K45" i="5"/>
  <c r="J45" i="5"/>
  <c r="H45" i="5"/>
  <c r="G45" i="5"/>
  <c r="M44" i="5"/>
  <c r="K44" i="5"/>
  <c r="J44" i="5"/>
  <c r="H44" i="5"/>
  <c r="G44" i="5"/>
  <c r="M43" i="5"/>
  <c r="K43" i="5"/>
  <c r="J43" i="5"/>
  <c r="H43" i="5"/>
  <c r="G43" i="5"/>
  <c r="M42" i="5"/>
  <c r="K42" i="5"/>
  <c r="J42" i="5"/>
  <c r="H42" i="5"/>
  <c r="G42" i="5"/>
  <c r="M41" i="5"/>
  <c r="K41" i="5"/>
  <c r="J41" i="5"/>
  <c r="H41" i="5"/>
  <c r="G41" i="5"/>
  <c r="M40" i="5"/>
  <c r="K40" i="5"/>
  <c r="J40" i="5"/>
  <c r="H40" i="5"/>
  <c r="G40" i="5"/>
  <c r="N39" i="5"/>
  <c r="M39" i="5"/>
  <c r="K39" i="5"/>
  <c r="J39" i="5"/>
  <c r="H39" i="5"/>
  <c r="G39" i="5"/>
  <c r="N38" i="5"/>
  <c r="M38" i="5"/>
  <c r="K38" i="5"/>
  <c r="J38" i="5"/>
  <c r="H38" i="5"/>
  <c r="G38" i="5"/>
  <c r="M37" i="5"/>
  <c r="J37" i="5"/>
  <c r="H37" i="5"/>
  <c r="G37" i="5"/>
  <c r="M36" i="5"/>
  <c r="J36" i="5"/>
  <c r="H36" i="5"/>
  <c r="G36" i="5"/>
  <c r="M35" i="5"/>
  <c r="J35" i="5"/>
  <c r="H35" i="5"/>
  <c r="G35" i="5"/>
  <c r="M34" i="5"/>
  <c r="J34" i="5"/>
  <c r="H34" i="5"/>
  <c r="G34" i="5"/>
  <c r="M33" i="5"/>
  <c r="J33" i="5"/>
  <c r="H33" i="5"/>
  <c r="G33" i="5"/>
  <c r="M32" i="5"/>
  <c r="J32" i="5"/>
  <c r="H32" i="5"/>
  <c r="G32" i="5"/>
  <c r="M31" i="5"/>
  <c r="J31" i="5"/>
  <c r="H31" i="5"/>
  <c r="G31" i="5"/>
  <c r="M30" i="5"/>
  <c r="J30" i="5"/>
  <c r="H30" i="5"/>
  <c r="G30" i="5"/>
  <c r="M29" i="5"/>
  <c r="J29" i="5"/>
  <c r="H29" i="5"/>
  <c r="G29" i="5"/>
  <c r="M28" i="5"/>
  <c r="J28" i="5"/>
  <c r="H28" i="5"/>
  <c r="G28" i="5"/>
  <c r="M27" i="5"/>
  <c r="J27" i="5"/>
  <c r="H27" i="5"/>
  <c r="G27" i="5"/>
  <c r="M26" i="5"/>
  <c r="J26" i="5"/>
  <c r="H26" i="5"/>
  <c r="G26" i="5"/>
  <c r="M25" i="5"/>
  <c r="J25" i="5"/>
  <c r="H25" i="5"/>
  <c r="G25" i="5"/>
  <c r="M24" i="5"/>
  <c r="J24" i="5"/>
  <c r="H24" i="5"/>
  <c r="G24" i="5"/>
  <c r="M23" i="5"/>
  <c r="J23" i="5"/>
  <c r="H23" i="5"/>
  <c r="G23" i="5"/>
  <c r="M22" i="5"/>
  <c r="J22" i="5"/>
  <c r="H22" i="5"/>
  <c r="G22" i="5"/>
  <c r="M21" i="5"/>
  <c r="J21" i="5"/>
  <c r="H21" i="5"/>
  <c r="G21" i="5"/>
  <c r="M20" i="5"/>
  <c r="J20" i="5"/>
  <c r="H20" i="5"/>
  <c r="G20" i="5"/>
  <c r="M19" i="5"/>
  <c r="J19" i="5"/>
  <c r="H19" i="5"/>
  <c r="G19" i="5"/>
  <c r="M18" i="5"/>
  <c r="J18" i="5"/>
  <c r="H18" i="5"/>
  <c r="G18" i="5"/>
  <c r="M17" i="5"/>
  <c r="J17" i="5"/>
  <c r="H17" i="5"/>
  <c r="G17" i="5"/>
  <c r="M16" i="5"/>
  <c r="J16" i="5"/>
  <c r="H16" i="5"/>
  <c r="G16" i="5"/>
  <c r="M15" i="5"/>
  <c r="J15" i="5"/>
  <c r="H15" i="5"/>
  <c r="G15" i="5"/>
  <c r="M14" i="5"/>
  <c r="J14" i="5"/>
  <c r="H14" i="5"/>
  <c r="G14" i="5"/>
  <c r="N13" i="5"/>
  <c r="M13" i="5"/>
  <c r="K13" i="5"/>
  <c r="J13" i="5"/>
  <c r="H13" i="5"/>
  <c r="G13" i="5"/>
  <c r="N12" i="5"/>
  <c r="M12" i="5"/>
  <c r="K12" i="5"/>
  <c r="J12" i="5"/>
  <c r="H12" i="5"/>
  <c r="G12" i="5"/>
  <c r="M11" i="5"/>
  <c r="J11" i="5"/>
  <c r="H11" i="5"/>
  <c r="G11" i="5"/>
  <c r="M10" i="5"/>
  <c r="J10" i="5"/>
  <c r="H10" i="5"/>
  <c r="G10" i="5"/>
  <c r="M9" i="5"/>
  <c r="J9" i="5"/>
  <c r="H9" i="5"/>
  <c r="G9" i="5"/>
  <c r="M8" i="5"/>
  <c r="J8" i="5"/>
  <c r="H8" i="5"/>
  <c r="G8" i="5"/>
  <c r="M7" i="5"/>
  <c r="J7" i="5"/>
  <c r="H7" i="5"/>
  <c r="G7" i="5"/>
  <c r="M6" i="5"/>
  <c r="J6" i="5"/>
  <c r="H6" i="5"/>
  <c r="G6" i="5"/>
  <c r="M5" i="5"/>
  <c r="J5" i="5"/>
  <c r="H5" i="5"/>
  <c r="G5" i="5"/>
  <c r="N4" i="5"/>
  <c r="M4" i="5"/>
  <c r="K4" i="5"/>
  <c r="J4" i="5"/>
  <c r="H4" i="5"/>
  <c r="G4" i="5"/>
  <c r="K181" i="5" l="1"/>
  <c r="G181" i="5"/>
  <c r="N3" i="5"/>
  <c r="N121" i="5"/>
  <c r="K121" i="5"/>
  <c r="H49" i="5"/>
  <c r="G121" i="5"/>
  <c r="J3" i="5"/>
  <c r="M3" i="5"/>
  <c r="G3" i="5"/>
  <c r="M49" i="5"/>
  <c r="K3" i="5"/>
  <c r="K49" i="5"/>
  <c r="N49" i="5"/>
  <c r="J181" i="5"/>
  <c r="H121" i="5"/>
  <c r="M181" i="5"/>
  <c r="N181" i="5"/>
  <c r="H3" i="5"/>
  <c r="J121" i="5"/>
  <c r="M121" i="5"/>
  <c r="G49" i="5"/>
  <c r="J49" i="5"/>
  <c r="H181" i="5"/>
  <c r="J4" i="3"/>
  <c r="J5" i="3"/>
  <c r="J6" i="3"/>
  <c r="J7" i="3"/>
  <c r="J8" i="3"/>
  <c r="J9" i="3"/>
  <c r="J10" i="3"/>
  <c r="J11" i="3"/>
  <c r="J12" i="3"/>
  <c r="J13" i="3"/>
  <c r="J14" i="3"/>
  <c r="J15" i="3"/>
  <c r="J16" i="3"/>
  <c r="J17" i="3"/>
  <c r="J18" i="3"/>
  <c r="J19" i="3"/>
  <c r="J20" i="3"/>
  <c r="J21" i="3"/>
  <c r="J22" i="3"/>
  <c r="J23" i="3"/>
  <c r="J24" i="3"/>
  <c r="J25" i="3"/>
  <c r="J26" i="3"/>
  <c r="J27" i="3"/>
  <c r="J28" i="3"/>
  <c r="J29" i="3"/>
  <c r="J30" i="3"/>
  <c r="J31" i="3"/>
  <c r="J32" i="3"/>
  <c r="J33" i="3"/>
  <c r="J34" i="3"/>
  <c r="J35" i="3"/>
  <c r="J36" i="3"/>
  <c r="J37" i="3"/>
  <c r="J38" i="3"/>
  <c r="J39" i="3"/>
  <c r="J40" i="3"/>
  <c r="J41" i="3"/>
  <c r="J42" i="3"/>
  <c r="J43" i="3"/>
  <c r="J44" i="3"/>
  <c r="J45" i="3"/>
  <c r="J46" i="3"/>
  <c r="J47" i="3"/>
  <c r="J48" i="3"/>
  <c r="J50" i="3"/>
  <c r="J51" i="3"/>
  <c r="J52" i="3"/>
  <c r="J53" i="3"/>
  <c r="J54" i="3"/>
  <c r="J55" i="3"/>
  <c r="J56" i="3"/>
  <c r="J57" i="3"/>
  <c r="J58" i="3"/>
  <c r="J59" i="3"/>
  <c r="J60" i="3"/>
  <c r="J61" i="3"/>
  <c r="J62" i="3"/>
  <c r="J63" i="3"/>
  <c r="J64" i="3"/>
  <c r="J65" i="3"/>
  <c r="J66" i="3"/>
  <c r="J67" i="3"/>
  <c r="J68" i="3"/>
  <c r="J69" i="3"/>
  <c r="J70" i="3"/>
  <c r="J71" i="3"/>
  <c r="J72" i="3"/>
  <c r="J73" i="3"/>
  <c r="J74" i="3"/>
  <c r="J75" i="3"/>
  <c r="J76" i="3"/>
  <c r="J77" i="3"/>
  <c r="J78" i="3"/>
  <c r="J79" i="3"/>
  <c r="J80" i="3"/>
  <c r="J81" i="3"/>
  <c r="J82" i="3"/>
  <c r="J83" i="3"/>
  <c r="J84" i="3"/>
  <c r="J85" i="3"/>
  <c r="J86" i="3"/>
  <c r="J87" i="3"/>
  <c r="J88" i="3"/>
  <c r="J89" i="3"/>
  <c r="J90" i="3"/>
  <c r="J91" i="3"/>
  <c r="J92" i="3"/>
  <c r="J93" i="3"/>
  <c r="J94" i="3"/>
  <c r="J95" i="3"/>
  <c r="J96" i="3"/>
  <c r="J97" i="3"/>
  <c r="J98" i="3"/>
  <c r="J99" i="3"/>
  <c r="J100" i="3"/>
  <c r="J101" i="3"/>
  <c r="J102" i="3"/>
  <c r="J103" i="3"/>
  <c r="J104" i="3"/>
  <c r="J105" i="3"/>
  <c r="J106" i="3"/>
  <c r="J107" i="3"/>
  <c r="J108" i="3"/>
  <c r="J109" i="3"/>
  <c r="J110" i="3"/>
  <c r="J111" i="3"/>
  <c r="J112" i="3"/>
  <c r="J113" i="3"/>
  <c r="J114" i="3"/>
  <c r="J115" i="3"/>
  <c r="J116" i="3"/>
  <c r="J117" i="3"/>
  <c r="J118" i="3"/>
  <c r="J119" i="3"/>
  <c r="J120" i="3"/>
  <c r="J122" i="3"/>
  <c r="J123" i="3"/>
  <c r="J124" i="3"/>
  <c r="J125" i="3"/>
  <c r="J126" i="3"/>
  <c r="J127" i="3"/>
  <c r="J128" i="3"/>
  <c r="J129" i="3"/>
  <c r="J130" i="3"/>
  <c r="J131" i="3"/>
  <c r="J132" i="3"/>
  <c r="J133" i="3"/>
  <c r="J134" i="3"/>
  <c r="J135" i="3"/>
  <c r="J136" i="3"/>
  <c r="J137" i="3"/>
  <c r="J138" i="3"/>
  <c r="J139" i="3"/>
  <c r="J140" i="3"/>
  <c r="J141" i="3"/>
  <c r="J142" i="3"/>
  <c r="J143" i="3"/>
  <c r="J144" i="3"/>
  <c r="J145" i="3"/>
  <c r="J146" i="3"/>
  <c r="J147" i="3"/>
  <c r="J148" i="3"/>
  <c r="J149" i="3"/>
  <c r="J150" i="3"/>
  <c r="J151" i="3"/>
  <c r="J152" i="3"/>
  <c r="J153" i="3"/>
  <c r="J154" i="3"/>
  <c r="J155" i="3"/>
  <c r="J156" i="3"/>
  <c r="J157" i="3"/>
  <c r="J158" i="3"/>
  <c r="J159" i="3"/>
  <c r="J160" i="3"/>
  <c r="J161" i="3"/>
  <c r="J162" i="3"/>
  <c r="J163" i="3"/>
  <c r="J164" i="3"/>
  <c r="J165" i="3"/>
  <c r="J166" i="3"/>
  <c r="J167" i="3"/>
  <c r="J168" i="3"/>
  <c r="J169" i="3"/>
  <c r="J170" i="3"/>
  <c r="J171" i="3"/>
  <c r="J172" i="3"/>
  <c r="J173" i="3"/>
  <c r="J174" i="3"/>
  <c r="J175" i="3"/>
  <c r="J176" i="3"/>
  <c r="J177" i="3"/>
  <c r="J178" i="3"/>
  <c r="J179" i="3"/>
  <c r="J180" i="3"/>
  <c r="J182" i="3"/>
  <c r="J183" i="3"/>
  <c r="J184" i="3"/>
  <c r="J185" i="3"/>
  <c r="J186" i="3"/>
  <c r="J187"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2" i="3"/>
  <c r="K183" i="3"/>
  <c r="K184" i="3"/>
  <c r="K185" i="3"/>
  <c r="K186" i="3"/>
  <c r="K187" i="3"/>
  <c r="M4" i="3"/>
  <c r="M5" i="3"/>
  <c r="M6" i="3"/>
  <c r="M7" i="3"/>
  <c r="M8" i="3"/>
  <c r="M9" i="3"/>
  <c r="M10" i="3"/>
  <c r="M11" i="3"/>
  <c r="M12" i="3"/>
  <c r="M13" i="3"/>
  <c r="M14" i="3"/>
  <c r="M15" i="3"/>
  <c r="M16" i="3"/>
  <c r="M17" i="3"/>
  <c r="M18" i="3"/>
  <c r="M19" i="3"/>
  <c r="M20" i="3"/>
  <c r="M21" i="3"/>
  <c r="M22" i="3"/>
  <c r="M23" i="3"/>
  <c r="M24" i="3"/>
  <c r="M25" i="3"/>
  <c r="M26" i="3"/>
  <c r="M27" i="3"/>
  <c r="M28" i="3"/>
  <c r="M29" i="3"/>
  <c r="M30" i="3"/>
  <c r="M31" i="3"/>
  <c r="M32" i="3"/>
  <c r="M33" i="3"/>
  <c r="M34" i="3"/>
  <c r="M35" i="3"/>
  <c r="M36" i="3"/>
  <c r="M37" i="3"/>
  <c r="M38" i="3"/>
  <c r="M39" i="3"/>
  <c r="M40" i="3"/>
  <c r="M41" i="3"/>
  <c r="M42" i="3"/>
  <c r="M43" i="3"/>
  <c r="M44" i="3"/>
  <c r="M45" i="3"/>
  <c r="M46" i="3"/>
  <c r="M47" i="3"/>
  <c r="M48" i="3"/>
  <c r="M50" i="3"/>
  <c r="M51" i="3"/>
  <c r="M52" i="3"/>
  <c r="M53" i="3"/>
  <c r="M54" i="3"/>
  <c r="M55" i="3"/>
  <c r="M56" i="3"/>
  <c r="M57" i="3"/>
  <c r="M58" i="3"/>
  <c r="M59" i="3"/>
  <c r="M60" i="3"/>
  <c r="M61" i="3"/>
  <c r="M62" i="3"/>
  <c r="M63" i="3"/>
  <c r="M64" i="3"/>
  <c r="M65" i="3"/>
  <c r="M66" i="3"/>
  <c r="M67" i="3"/>
  <c r="M68" i="3"/>
  <c r="M69" i="3"/>
  <c r="M70" i="3"/>
  <c r="M71" i="3"/>
  <c r="M72" i="3"/>
  <c r="M73" i="3"/>
  <c r="M74" i="3"/>
  <c r="M75" i="3"/>
  <c r="M76" i="3"/>
  <c r="M77" i="3"/>
  <c r="M78" i="3"/>
  <c r="M79" i="3"/>
  <c r="M80" i="3"/>
  <c r="M81" i="3"/>
  <c r="M82" i="3"/>
  <c r="M83" i="3"/>
  <c r="M84" i="3"/>
  <c r="M85" i="3"/>
  <c r="M86" i="3"/>
  <c r="M87" i="3"/>
  <c r="M88" i="3"/>
  <c r="M89" i="3"/>
  <c r="M90" i="3"/>
  <c r="M91" i="3"/>
  <c r="M92" i="3"/>
  <c r="M93" i="3"/>
  <c r="M94" i="3"/>
  <c r="M95" i="3"/>
  <c r="M96" i="3"/>
  <c r="M97" i="3"/>
  <c r="M98" i="3"/>
  <c r="M99" i="3"/>
  <c r="M100" i="3"/>
  <c r="M101" i="3"/>
  <c r="M102" i="3"/>
  <c r="M103" i="3"/>
  <c r="M104" i="3"/>
  <c r="M105" i="3"/>
  <c r="M106" i="3"/>
  <c r="M107" i="3"/>
  <c r="M108" i="3"/>
  <c r="M109" i="3"/>
  <c r="M110" i="3"/>
  <c r="M111" i="3"/>
  <c r="M112" i="3"/>
  <c r="M113" i="3"/>
  <c r="M114" i="3"/>
  <c r="M115" i="3"/>
  <c r="M116" i="3"/>
  <c r="M117" i="3"/>
  <c r="M118" i="3"/>
  <c r="M119" i="3"/>
  <c r="M120" i="3"/>
  <c r="M122" i="3"/>
  <c r="M123" i="3"/>
  <c r="M124" i="3"/>
  <c r="M125" i="3"/>
  <c r="M126" i="3"/>
  <c r="M127" i="3"/>
  <c r="M128" i="3"/>
  <c r="M129" i="3"/>
  <c r="M130" i="3"/>
  <c r="M131" i="3"/>
  <c r="M132" i="3"/>
  <c r="M133" i="3"/>
  <c r="M134" i="3"/>
  <c r="M135" i="3"/>
  <c r="M136" i="3"/>
  <c r="M137" i="3"/>
  <c r="M138" i="3"/>
  <c r="M139" i="3"/>
  <c r="M140" i="3"/>
  <c r="M141" i="3"/>
  <c r="M142" i="3"/>
  <c r="M143" i="3"/>
  <c r="M144" i="3"/>
  <c r="M145" i="3"/>
  <c r="M146" i="3"/>
  <c r="M147" i="3"/>
  <c r="M148" i="3"/>
  <c r="M149" i="3"/>
  <c r="M150" i="3"/>
  <c r="M151" i="3"/>
  <c r="M152" i="3"/>
  <c r="M153" i="3"/>
  <c r="M154" i="3"/>
  <c r="M155" i="3"/>
  <c r="M156" i="3"/>
  <c r="M157" i="3"/>
  <c r="M158" i="3"/>
  <c r="M159" i="3"/>
  <c r="M160" i="3"/>
  <c r="M161" i="3"/>
  <c r="M162" i="3"/>
  <c r="M163" i="3"/>
  <c r="M164" i="3"/>
  <c r="M165" i="3"/>
  <c r="M166" i="3"/>
  <c r="M167" i="3"/>
  <c r="M168" i="3"/>
  <c r="M169" i="3"/>
  <c r="M170" i="3"/>
  <c r="M171" i="3"/>
  <c r="M172" i="3"/>
  <c r="M173" i="3"/>
  <c r="M174" i="3"/>
  <c r="M175" i="3"/>
  <c r="M176" i="3"/>
  <c r="M177" i="3"/>
  <c r="M178" i="3"/>
  <c r="M179" i="3"/>
  <c r="M180" i="3"/>
  <c r="M182" i="3"/>
  <c r="M183" i="3"/>
  <c r="M184" i="3"/>
  <c r="M185" i="3"/>
  <c r="M186" i="3"/>
  <c r="M187" i="3"/>
  <c r="N4" i="3"/>
  <c r="N5" i="3"/>
  <c r="N6" i="3"/>
  <c r="N7" i="3"/>
  <c r="N8" i="3"/>
  <c r="N9" i="3"/>
  <c r="N10" i="3"/>
  <c r="N11" i="3"/>
  <c r="N12"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7" i="3"/>
  <c r="N48" i="3"/>
  <c r="N50" i="3"/>
  <c r="N51" i="3"/>
  <c r="N52" i="3"/>
  <c r="N53" i="3"/>
  <c r="N54" i="3"/>
  <c r="N55" i="3"/>
  <c r="N56" i="3"/>
  <c r="N57" i="3"/>
  <c r="N58" i="3"/>
  <c r="N59" i="3"/>
  <c r="N60" i="3"/>
  <c r="N61" i="3"/>
  <c r="N62" i="3"/>
  <c r="N63" i="3"/>
  <c r="N64" i="3"/>
  <c r="N65" i="3"/>
  <c r="N66" i="3"/>
  <c r="N67" i="3"/>
  <c r="N68" i="3"/>
  <c r="N69" i="3"/>
  <c r="N70" i="3"/>
  <c r="N71" i="3"/>
  <c r="N72" i="3"/>
  <c r="N73" i="3"/>
  <c r="N74" i="3"/>
  <c r="N75" i="3"/>
  <c r="N76" i="3"/>
  <c r="N77" i="3"/>
  <c r="N78" i="3"/>
  <c r="N79" i="3"/>
  <c r="N80" i="3"/>
  <c r="N81" i="3"/>
  <c r="N82" i="3"/>
  <c r="N83" i="3"/>
  <c r="N84" i="3"/>
  <c r="N85" i="3"/>
  <c r="N86" i="3"/>
  <c r="N87" i="3"/>
  <c r="N88" i="3"/>
  <c r="N89" i="3"/>
  <c r="N90" i="3"/>
  <c r="N91" i="3"/>
  <c r="N92" i="3"/>
  <c r="N93" i="3"/>
  <c r="N94" i="3"/>
  <c r="N95" i="3"/>
  <c r="N96" i="3"/>
  <c r="N97" i="3"/>
  <c r="N98" i="3"/>
  <c r="N99" i="3"/>
  <c r="N100" i="3"/>
  <c r="N101" i="3"/>
  <c r="N102" i="3"/>
  <c r="N103" i="3"/>
  <c r="N104" i="3"/>
  <c r="N105" i="3"/>
  <c r="N106" i="3"/>
  <c r="N107" i="3"/>
  <c r="N108" i="3"/>
  <c r="N109" i="3"/>
  <c r="N110" i="3"/>
  <c r="N111" i="3"/>
  <c r="N112" i="3"/>
  <c r="N113" i="3"/>
  <c r="N114" i="3"/>
  <c r="N115" i="3"/>
  <c r="N116" i="3"/>
  <c r="N117" i="3"/>
  <c r="N118" i="3"/>
  <c r="N119" i="3"/>
  <c r="N120" i="3"/>
  <c r="N122" i="3"/>
  <c r="N123" i="3"/>
  <c r="N124" i="3"/>
  <c r="N125" i="3"/>
  <c r="N126" i="3"/>
  <c r="N127" i="3"/>
  <c r="N128" i="3"/>
  <c r="N129" i="3"/>
  <c r="N130" i="3"/>
  <c r="N131" i="3"/>
  <c r="N132" i="3"/>
  <c r="N133" i="3"/>
  <c r="N134" i="3"/>
  <c r="N135" i="3"/>
  <c r="N136" i="3"/>
  <c r="N137" i="3"/>
  <c r="N138" i="3"/>
  <c r="N139" i="3"/>
  <c r="N140" i="3"/>
  <c r="N141" i="3"/>
  <c r="N142" i="3"/>
  <c r="N143" i="3"/>
  <c r="N144" i="3"/>
  <c r="N145" i="3"/>
  <c r="N146" i="3"/>
  <c r="N147" i="3"/>
  <c r="N148" i="3"/>
  <c r="N149" i="3"/>
  <c r="N150" i="3"/>
  <c r="N151" i="3"/>
  <c r="N152" i="3"/>
  <c r="N153" i="3"/>
  <c r="N154" i="3"/>
  <c r="N155" i="3"/>
  <c r="N156" i="3"/>
  <c r="N157" i="3"/>
  <c r="N158" i="3"/>
  <c r="N159" i="3"/>
  <c r="N160" i="3"/>
  <c r="N161" i="3"/>
  <c r="N162" i="3"/>
  <c r="N163" i="3"/>
  <c r="N164" i="3"/>
  <c r="N165" i="3"/>
  <c r="N166" i="3"/>
  <c r="N167" i="3"/>
  <c r="N168" i="3"/>
  <c r="N169" i="3"/>
  <c r="N170" i="3"/>
  <c r="N171" i="3"/>
  <c r="N172" i="3"/>
  <c r="N173" i="3"/>
  <c r="N174" i="3"/>
  <c r="N175" i="3"/>
  <c r="N176" i="3"/>
  <c r="N177" i="3"/>
  <c r="N178" i="3"/>
  <c r="N179" i="3"/>
  <c r="N180" i="3"/>
  <c r="N182" i="3"/>
  <c r="N183" i="3"/>
  <c r="N184" i="3"/>
  <c r="N185" i="3"/>
  <c r="N186" i="3"/>
  <c r="N187" i="3"/>
  <c r="H4" i="3"/>
  <c r="H5" i="3"/>
  <c r="H6" i="3"/>
  <c r="H7" i="3"/>
  <c r="H8" i="3"/>
  <c r="H9" i="3"/>
  <c r="H10" i="3"/>
  <c r="H11" i="3"/>
  <c r="H12" i="3"/>
  <c r="H13" i="3"/>
  <c r="H14" i="3"/>
  <c r="H15" i="3"/>
  <c r="H16" i="3"/>
  <c r="H17" i="3"/>
  <c r="H18" i="3"/>
  <c r="H19" i="3"/>
  <c r="H20" i="3"/>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50" i="3"/>
  <c r="H51" i="3"/>
  <c r="H52" i="3"/>
  <c r="H53" i="3"/>
  <c r="H54" i="3"/>
  <c r="H55" i="3"/>
  <c r="H56" i="3"/>
  <c r="H57" i="3"/>
  <c r="H58" i="3"/>
  <c r="H59" i="3"/>
  <c r="H60" i="3"/>
  <c r="H61" i="3"/>
  <c r="H62" i="3"/>
  <c r="H63" i="3"/>
  <c r="H64" i="3"/>
  <c r="H65" i="3"/>
  <c r="H66" i="3"/>
  <c r="H67" i="3"/>
  <c r="H68" i="3"/>
  <c r="H69" i="3"/>
  <c r="H70" i="3"/>
  <c r="H71" i="3"/>
  <c r="H72" i="3"/>
  <c r="H73" i="3"/>
  <c r="H74" i="3"/>
  <c r="H75" i="3"/>
  <c r="H76" i="3"/>
  <c r="H77" i="3"/>
  <c r="H78" i="3"/>
  <c r="H79" i="3"/>
  <c r="H80" i="3"/>
  <c r="H81" i="3"/>
  <c r="H82" i="3"/>
  <c r="H83" i="3"/>
  <c r="H84" i="3"/>
  <c r="H85" i="3"/>
  <c r="H86" i="3"/>
  <c r="H87" i="3"/>
  <c r="H88" i="3"/>
  <c r="H89" i="3"/>
  <c r="H90" i="3"/>
  <c r="H91" i="3"/>
  <c r="H92" i="3"/>
  <c r="H93" i="3"/>
  <c r="H94" i="3"/>
  <c r="H95" i="3"/>
  <c r="H96" i="3"/>
  <c r="H97" i="3"/>
  <c r="H98" i="3"/>
  <c r="H99" i="3"/>
  <c r="H100" i="3"/>
  <c r="H101" i="3"/>
  <c r="H102" i="3"/>
  <c r="H103" i="3"/>
  <c r="H104" i="3"/>
  <c r="H105" i="3"/>
  <c r="H106" i="3"/>
  <c r="H107" i="3"/>
  <c r="H108" i="3"/>
  <c r="H109" i="3"/>
  <c r="H110" i="3"/>
  <c r="H111" i="3"/>
  <c r="H112" i="3"/>
  <c r="H113" i="3"/>
  <c r="H114" i="3"/>
  <c r="H115" i="3"/>
  <c r="H116" i="3"/>
  <c r="H117" i="3"/>
  <c r="H118" i="3"/>
  <c r="H119" i="3"/>
  <c r="H120" i="3"/>
  <c r="H122" i="3"/>
  <c r="H123" i="3"/>
  <c r="H124" i="3"/>
  <c r="H125" i="3"/>
  <c r="H126" i="3"/>
  <c r="H127" i="3"/>
  <c r="H128" i="3"/>
  <c r="H129" i="3"/>
  <c r="H130" i="3"/>
  <c r="H131" i="3"/>
  <c r="H132" i="3"/>
  <c r="H133" i="3"/>
  <c r="H134" i="3"/>
  <c r="H135" i="3"/>
  <c r="H136" i="3"/>
  <c r="H137" i="3"/>
  <c r="H138" i="3"/>
  <c r="H139" i="3"/>
  <c r="H140" i="3"/>
  <c r="H141" i="3"/>
  <c r="H142" i="3"/>
  <c r="H143" i="3"/>
  <c r="H144" i="3"/>
  <c r="H145" i="3"/>
  <c r="H146" i="3"/>
  <c r="H147" i="3"/>
  <c r="H148" i="3"/>
  <c r="H149" i="3"/>
  <c r="H150" i="3"/>
  <c r="H151" i="3"/>
  <c r="H152" i="3"/>
  <c r="H153" i="3"/>
  <c r="H154" i="3"/>
  <c r="H155" i="3"/>
  <c r="H156" i="3"/>
  <c r="H157" i="3"/>
  <c r="H158" i="3"/>
  <c r="H159" i="3"/>
  <c r="H160" i="3"/>
  <c r="H161" i="3"/>
  <c r="H162" i="3"/>
  <c r="H163" i="3"/>
  <c r="H164" i="3"/>
  <c r="H165" i="3"/>
  <c r="H166" i="3"/>
  <c r="H167" i="3"/>
  <c r="H168" i="3"/>
  <c r="H169" i="3"/>
  <c r="H170" i="3"/>
  <c r="H171" i="3"/>
  <c r="H172" i="3"/>
  <c r="H173" i="3"/>
  <c r="H174" i="3"/>
  <c r="H175" i="3"/>
  <c r="H176" i="3"/>
  <c r="H177" i="3"/>
  <c r="H178" i="3"/>
  <c r="H179" i="3"/>
  <c r="H180" i="3"/>
  <c r="H182" i="3"/>
  <c r="H183" i="3"/>
  <c r="H184" i="3"/>
  <c r="H185" i="3"/>
  <c r="H186" i="3"/>
  <c r="H187" i="3"/>
  <c r="G4" i="3"/>
  <c r="J181" i="3" l="1"/>
  <c r="N524" i="5"/>
  <c r="G524" i="5"/>
  <c r="M524" i="5"/>
  <c r="J524" i="5"/>
  <c r="K524" i="5"/>
  <c r="H524" i="5"/>
  <c r="I525" i="5" s="1"/>
  <c r="J49" i="3"/>
  <c r="M49" i="3"/>
  <c r="J121" i="3"/>
  <c r="M121" i="3"/>
  <c r="K121" i="3"/>
  <c r="M181" i="3"/>
  <c r="K181" i="3"/>
  <c r="H181" i="3"/>
  <c r="N181" i="3"/>
  <c r="N121" i="3"/>
  <c r="H121" i="3"/>
  <c r="H49" i="3"/>
  <c r="N49" i="3"/>
  <c r="K49" i="3"/>
  <c r="J188" i="3"/>
  <c r="G188" i="3"/>
  <c r="H188" i="3"/>
  <c r="M188" i="3"/>
  <c r="N188" i="3"/>
  <c r="K188" i="3"/>
  <c r="H525" i="5" l="1"/>
  <c r="O63" i="3"/>
  <c r="H9" i="4" l="1"/>
  <c r="G187" i="3"/>
  <c r="G186" i="3"/>
  <c r="G185" i="3"/>
  <c r="G184" i="3"/>
  <c r="G183" i="3"/>
  <c r="G182" i="3"/>
  <c r="G180" i="3"/>
  <c r="G179" i="3"/>
  <c r="G178" i="3"/>
  <c r="G177" i="3"/>
  <c r="G176" i="3"/>
  <c r="G175" i="3"/>
  <c r="G174" i="3"/>
  <c r="G173" i="3"/>
  <c r="G172" i="3"/>
  <c r="G171" i="3"/>
  <c r="G170" i="3"/>
  <c r="G169" i="3"/>
  <c r="G168" i="3"/>
  <c r="G167" i="3"/>
  <c r="G166" i="3"/>
  <c r="G165" i="3"/>
  <c r="G164" i="3"/>
  <c r="G163" i="3"/>
  <c r="G162" i="3"/>
  <c r="G161" i="3"/>
  <c r="G160" i="3"/>
  <c r="G159" i="3"/>
  <c r="G158" i="3"/>
  <c r="G157" i="3"/>
  <c r="G156" i="3"/>
  <c r="G155" i="3"/>
  <c r="G154" i="3"/>
  <c r="G153" i="3"/>
  <c r="G152" i="3"/>
  <c r="G151" i="3"/>
  <c r="G150" i="3"/>
  <c r="G149" i="3"/>
  <c r="G148" i="3"/>
  <c r="G147" i="3"/>
  <c r="G146" i="3"/>
  <c r="G145" i="3"/>
  <c r="G144" i="3"/>
  <c r="G143" i="3"/>
  <c r="G142" i="3"/>
  <c r="G141" i="3"/>
  <c r="G140" i="3"/>
  <c r="G139" i="3"/>
  <c r="G138" i="3"/>
  <c r="G137" i="3"/>
  <c r="G136" i="3"/>
  <c r="G135" i="3"/>
  <c r="G134" i="3"/>
  <c r="G133" i="3"/>
  <c r="G132" i="3"/>
  <c r="G131" i="3"/>
  <c r="G130" i="3"/>
  <c r="G129" i="3"/>
  <c r="G128" i="3"/>
  <c r="G127" i="3"/>
  <c r="G126" i="3"/>
  <c r="G125" i="3"/>
  <c r="G124" i="3"/>
  <c r="G123" i="3"/>
  <c r="G122" i="3"/>
  <c r="G120" i="3"/>
  <c r="G119" i="3"/>
  <c r="G118" i="3"/>
  <c r="G117" i="3"/>
  <c r="G116" i="3"/>
  <c r="G115" i="3"/>
  <c r="G114" i="3"/>
  <c r="G113" i="3"/>
  <c r="G112" i="3"/>
  <c r="G111" i="3"/>
  <c r="G110" i="3"/>
  <c r="G109" i="3"/>
  <c r="G108" i="3"/>
  <c r="G107" i="3"/>
  <c r="G106" i="3"/>
  <c r="G105" i="3"/>
  <c r="G104" i="3"/>
  <c r="G103" i="3"/>
  <c r="G102" i="3"/>
  <c r="G101" i="3"/>
  <c r="G100" i="3"/>
  <c r="G99" i="3"/>
  <c r="G98" i="3"/>
  <c r="G97" i="3"/>
  <c r="G96" i="3"/>
  <c r="G95" i="3"/>
  <c r="G94" i="3"/>
  <c r="G93" i="3"/>
  <c r="G92" i="3"/>
  <c r="G91" i="3"/>
  <c r="G90" i="3"/>
  <c r="G89" i="3"/>
  <c r="G88" i="3"/>
  <c r="G87" i="3"/>
  <c r="G86" i="3"/>
  <c r="G85" i="3"/>
  <c r="G84" i="3"/>
  <c r="G83" i="3"/>
  <c r="G82" i="3"/>
  <c r="G81" i="3"/>
  <c r="G80" i="3"/>
  <c r="G79" i="3"/>
  <c r="G78" i="3"/>
  <c r="G77" i="3"/>
  <c r="G76" i="3"/>
  <c r="G75" i="3"/>
  <c r="G74" i="3"/>
  <c r="G73" i="3"/>
  <c r="G72" i="3"/>
  <c r="G71" i="3"/>
  <c r="G70" i="3"/>
  <c r="G69" i="3"/>
  <c r="G68" i="3"/>
  <c r="G67" i="3"/>
  <c r="G66" i="3"/>
  <c r="G65" i="3"/>
  <c r="G64" i="3"/>
  <c r="G63" i="3"/>
  <c r="G62" i="3"/>
  <c r="G61" i="3"/>
  <c r="G60" i="3"/>
  <c r="G59" i="3"/>
  <c r="G58" i="3"/>
  <c r="G57" i="3"/>
  <c r="G56" i="3"/>
  <c r="G55" i="3"/>
  <c r="G54" i="3"/>
  <c r="G53" i="3"/>
  <c r="G52" i="3"/>
  <c r="G51" i="3"/>
  <c r="G50" i="3"/>
  <c r="G48" i="3"/>
  <c r="G47" i="3"/>
  <c r="G46" i="3"/>
  <c r="G45" i="3"/>
  <c r="G44" i="3"/>
  <c r="G43" i="3"/>
  <c r="G42" i="3"/>
  <c r="G41" i="3"/>
  <c r="G40" i="3"/>
  <c r="G39" i="3"/>
  <c r="G38" i="3"/>
  <c r="G37" i="3"/>
  <c r="G36" i="3"/>
  <c r="G35" i="3"/>
  <c r="G34" i="3"/>
  <c r="G33" i="3"/>
  <c r="G32" i="3"/>
  <c r="G31" i="3"/>
  <c r="G30" i="3"/>
  <c r="G29" i="3"/>
  <c r="G28" i="3"/>
  <c r="G27" i="3"/>
  <c r="G26" i="3"/>
  <c r="G25" i="3"/>
  <c r="G24" i="3"/>
  <c r="G23" i="3"/>
  <c r="G22" i="3"/>
  <c r="G21" i="3"/>
  <c r="G20" i="3"/>
  <c r="G19" i="3"/>
  <c r="G18" i="3"/>
  <c r="G17" i="3"/>
  <c r="G16" i="3"/>
  <c r="G15" i="3"/>
  <c r="G14" i="3"/>
  <c r="G13" i="3"/>
  <c r="G12" i="3"/>
  <c r="G11" i="3"/>
  <c r="G10" i="3"/>
  <c r="G9" i="3"/>
  <c r="G8" i="3"/>
  <c r="G7" i="3"/>
  <c r="G6" i="3"/>
  <c r="G5" i="3"/>
  <c r="G9" i="4"/>
  <c r="G8" i="4"/>
  <c r="G7" i="4"/>
  <c r="G6" i="4"/>
  <c r="G5" i="4"/>
  <c r="H3" i="3" l="1"/>
  <c r="K523" i="3"/>
  <c r="N3" i="3"/>
  <c r="H523" i="3"/>
  <c r="N523" i="3"/>
  <c r="G523" i="3"/>
  <c r="J523" i="3"/>
  <c r="M523" i="3"/>
  <c r="D7" i="4"/>
  <c r="D5" i="4"/>
  <c r="M3" i="3"/>
  <c r="M524" i="3" s="1"/>
  <c r="D8" i="4"/>
  <c r="G121" i="3"/>
  <c r="G3" i="3"/>
  <c r="G181" i="3"/>
  <c r="G13" i="4"/>
  <c r="G10" i="4"/>
  <c r="G11" i="4" s="1"/>
  <c r="G49" i="3" l="1"/>
  <c r="G524" i="3" s="1"/>
  <c r="H524" i="3"/>
  <c r="N524" i="3"/>
  <c r="K3" i="3"/>
  <c r="J3" i="3"/>
  <c r="E5" i="4" s="1"/>
  <c r="F7" i="4"/>
  <c r="H7" i="4"/>
  <c r="F5" i="4"/>
  <c r="H5" i="4"/>
  <c r="F8" i="4"/>
  <c r="H8" i="4"/>
  <c r="E7" i="4"/>
  <c r="E9" i="4"/>
  <c r="F6" i="4"/>
  <c r="F9" i="4"/>
  <c r="E8" i="4"/>
  <c r="H525" i="3" l="1"/>
  <c r="K524" i="3"/>
  <c r="E6" i="4"/>
  <c r="E10" i="4" s="1"/>
  <c r="E11" i="4" s="1"/>
  <c r="J524" i="3"/>
  <c r="F13" i="4"/>
  <c r="F10" i="4"/>
  <c r="F11" i="4" s="1"/>
  <c r="H6" i="4"/>
  <c r="H10" i="4" s="1"/>
  <c r="H11" i="4" s="1"/>
  <c r="D6" i="4"/>
  <c r="E13" i="4" l="1"/>
  <c r="H13" i="4"/>
  <c r="D9" i="4"/>
  <c r="D10" i="4" s="1"/>
  <c r="D11" i="4" s="1"/>
  <c r="D13" i="4"/>
</calcChain>
</file>

<file path=xl/sharedStrings.xml><?xml version="1.0" encoding="utf-8"?>
<sst xmlns="http://schemas.openxmlformats.org/spreadsheetml/2006/main" count="2197" uniqueCount="538">
  <si>
    <t>Sr NO</t>
  </si>
  <si>
    <t>Description</t>
  </si>
  <si>
    <t>TFS Target</t>
  </si>
  <si>
    <t>Stars &amp; Merit</t>
  </si>
  <si>
    <t>Bay Interiors</t>
  </si>
  <si>
    <t>JP Rai</t>
  </si>
  <si>
    <t>Design Works</t>
  </si>
  <si>
    <t>Civil Works</t>
  </si>
  <si>
    <t>Interior Works</t>
  </si>
  <si>
    <t>Plumbing Works</t>
  </si>
  <si>
    <t>Painting Works</t>
  </si>
  <si>
    <t>Electrical Works</t>
  </si>
  <si>
    <t>Total (Before GST)</t>
  </si>
  <si>
    <t>Total (With 18% GST)</t>
  </si>
  <si>
    <t>Civil, Interior &amp; Plumbing</t>
  </si>
  <si>
    <t>S.No</t>
  </si>
  <si>
    <t>Item Name</t>
  </si>
  <si>
    <t>UOM</t>
  </si>
  <si>
    <t>Rate</t>
  </si>
  <si>
    <t>Amount</t>
  </si>
  <si>
    <t>Copper chimney standard BOQ- Civil</t>
  </si>
  <si>
    <t>NOS</t>
  </si>
  <si>
    <t>sum</t>
  </si>
  <si>
    <t>Dismantling Of Ips Flooring Up To 4  Thick. (Including All Type Of Equipment Charges)</t>
  </si>
  <si>
    <t>SFT</t>
  </si>
  <si>
    <t>Demolition Flooring Including Bedding Material (Ceramic, Glazed, Vitrified Tiles, Mosaic, Kota, Granite Slab, Marble Slab)</t>
  </si>
  <si>
    <t>Dismantling Of Internal Plaster With Racking Of Masonry Joints</t>
  </si>
  <si>
    <t>Scraping   Removing Of Existing Neeru To Receive Pop Punning To Receive As Per The Instructions</t>
  </si>
  <si>
    <t>A. 4 1or2  Thk Masonry Walls With Plaster - Dismantling Of Brickwork, Siporex Solid Block, Hollow Block</t>
  </si>
  <si>
    <t>B. 6” Thick Masonry Walls With Plaster - Dismantling Of Brickwork, Siporex Solid Block, Hollow Block</t>
  </si>
  <si>
    <t>C. 9” Thick Masonry Walls With Plaster - Dismantling Of Brickwork, Siporex Solid Block, Hollow Block</t>
  </si>
  <si>
    <t>Plumbing or Drainage Pipes   Fittings And Electrical Work</t>
  </si>
  <si>
    <t>Nos</t>
  </si>
  <si>
    <t xml:space="preserve"> Carting Away The Debris Of Demolition Work (Rate Inclusive Of All Lifts And Leads From Place Of Dumping To The Disposal Trucks. Rates To Be Negotiated By Engg In Charge At Initial Stage And To Be Documented. Will Consider Lumsum Amount For Boq- Qty-3 CM. Rate to be finalised at site by EIC</t>
  </si>
  <si>
    <t xml:space="preserve">Removing Existing Doors   Windows Including Shutters   Glazing Without Any Damage And Handing Over To  Engineer In Charge. (Rate To Include All Lifts And Leads ) </t>
  </si>
  <si>
    <t xml:space="preserve">Breaking And Removing Of Wooden Partition Wherever Directed Including Scaffolding If Necessary Disposed The Debris As Per Engineer In Charge . (Rate To Include All Lifts And Leads ) </t>
  </si>
  <si>
    <t>Removing Existing False Ceiling Including Framming And Cleaning Complete.</t>
  </si>
  <si>
    <t>Removal And Disposal Of Glass Partition As Directed By Architect Or Ei..</t>
  </si>
  <si>
    <t>Dismantling Of Washroom With All Fixtures, Partition Etc</t>
  </si>
  <si>
    <t xml:space="preserve">Demolition Of Raised Floor  Upto 12 </t>
  </si>
  <si>
    <t xml:space="preserve">Providing   Constructing Rcc Lintels Of Section 41or2  X 6  In Concrete Of M 20 Grade With 8Mm Dia. Tor Steel Bar 4 Nos. With Ms Ring 6Mm Dia At 4  CorC Including Shuttering, Watering, Curing, Lifting, Placing In Position, Etc. Complete. (Minimum Bearing </t>
  </si>
  <si>
    <t>RFT</t>
  </si>
  <si>
    <t>Providing   Constructing Rcc Lintels Of Section 9  X 8  In Concrete Of M 20 Grade With 8Mm Dia. Tor Steel Bar 4 Nos. With Ms Ring 6Mm Dia At 4  CorC Including Shuttering, Watering, Curing, Lifting, Placing In Position, Etc. Complete. (Minimum Bearing Shal</t>
  </si>
  <si>
    <t xml:space="preserve">2  Thick - Providing   Laying Pcc For Raised Area In Concrete Of M 15 ( 1 2 4 ) Grade With Including Shuttering, Watering, Curing, Lifting, Placing In Position, Etc. Complete Cement Used Shall Be Ppc 53 Grade Of Ultratech,Acc </t>
  </si>
  <si>
    <t xml:space="preserve">3  Thick - Providing   Laying Pcc For Raised Area In Concrete Of M 15 ( 1 2 4 ) Grade With Including Shuttering, Watering, Curing, Lifting, Placing In Position, Etc. Complete Cement Used Shall Be Ppc 53 Grade Of Ultratech,Acc </t>
  </si>
  <si>
    <t>4  Thick - Providing   Laying Pcc For Raised Area In Concrete Of M 15 ( 1 2 4 ) Grade With Including Shuttering, Watering, Curing, Lifting, Placing In Position, Etc. Complete</t>
  </si>
  <si>
    <t xml:space="preserve">100 Mm Thick Brickwork In Superstructure - Providing And Constructing Brick Masonry Upto 4500 Mm Height In 1St Class Bricks (Red) In Cement Mortar Of Proportion 1 4 (Cement   Sand) Including Runner (Patli) 100 Mm Thick In Concrete Mix 1 2 4 At Every 1000 </t>
  </si>
  <si>
    <t xml:space="preserve">150 Mm Thick Brickwork In Superstructure - Providing And Constructing Brick Masonry Upto 4500 Mm Height In 1St Class Bricks (Red) In Cement Mortar Of Proportion 1 4 (Cement   Sand) Including Runner (Patli) 100 Mm Thick In Concrete Mix 1 2 4 At Every 1000 </t>
  </si>
  <si>
    <t> 225 Mm Thick Brickwork In Superstructure - Providing And Constructing Brick Masonry Upto 4500 Mm Height In 1St Class Bricks (Red) In Cement Mortar Of Proportion 1 4 (Cement   Sand) Including Runner (Patli) 100 Mm Thick In Concrete Mix 1 2 4 At Every 1000</t>
  </si>
  <si>
    <t xml:space="preserve">100 Mm Thick Blockwork In Superstructure - Providing And Constructing Masonry In Aac BrickorSiforex Upto 4500 Mm Height In Cement Mortar Of Proportion 1 4 (Cement   Sand)or Bonding Compound As Recommanded By Brick Manufaturer Including Runner (Patli) 100 </t>
  </si>
  <si>
    <t xml:space="preserve">150 Mm Thick Blockwork In Superstructure - Providing And Constructing Masonry In Aac BlockorSiforex Upto 4500 Mm Height In Cement Mortar Of Proportion 1 4 (Cement   Sand)or Bonding Compound As Recommanded By Brick Manufaturer Including Runner (Patli) 100 </t>
  </si>
  <si>
    <t xml:space="preserve">200 Mm Thick Blockwork In Superstructure - Providing And Constructing Masonry In Aac BlockorSiforex Upto 4500 Mm Height In Cement Mortar Of Proportion 1 4 (Cement   Sand)or Bonding Compound As Recommanded By Block Manufaturer Including Runner (Patli) 100 </t>
  </si>
  <si>
    <t>Providing And Fixing 50Mm Thick Fire Brick Flooring Below   Behind Tandoor In Cm Of Ratio 1 4 Below Tandoor Area Including Roff Cement, Cutting, Curing Etc. Complete As Per Detaled Drawings And As Specified By Architector Engg. Incharge.</t>
  </si>
  <si>
    <t>Providing   Making 75 Mm High Pedastal At Kitchen Or As Per Required Location For Panels, Water Tank, Ro Foundation, Blower Foundation, Attached Buffet Counter Foundation Including Brick Masonary For Border or  Concrete 1 2 4, Plastering, Cutting,Filling,</t>
  </si>
  <si>
    <t xml:space="preserve">Providing And Doing 12Mm to 20Mm Thick Internal Plaster Upto 4500 Mm Height To The Walls   Ceiling In Cement Mortar 1 4 Mix In Single Coat Including Scaffolding, Watering, Curing, Cleaning Etc. Complete As Per Detail Drawing, As Specified And As Directed </t>
  </si>
  <si>
    <t xml:space="preserve"> Same As Above Item  But In Patta Upto 1  To 3  Wide.</t>
  </si>
  <si>
    <t xml:space="preserve"> Same As Above Item  But In Patta Upto 4  To 6  Wide.</t>
  </si>
  <si>
    <t>Providing And Doing 12 To 20 Thick External Plaster Upto 4500 Mm Height To The Walls   Ceiling In Cement Mortar 1 4 Mix In Double Coat Including Wire Mesh,Scaffolding, Watering, Curing, Cleaning Etc. Complete As Per Detail Drawing, As Specified And As Directed by EIC</t>
  </si>
  <si>
    <t>Providing Waterproofing Treatment In Toilet , Kitchen, Bar, Terrace Area Over The Slab By First Coat Of Urp Coating Primer   Applying 2 Coat Of Dr. Fixit Waterproofing Product (Pidifin 2K) As Per Manufacturer Specifications  Including Surface Prepration And protection layer as instructed by EIC</t>
  </si>
  <si>
    <t>Providing Waterproofing Treatment In Toilet , Kitchen,Bar, Terrace Area Over The wall till 900 mm By First Coat Of Urp Coating Primer   Applying 2 Coat Of Dr. Fixit Waterproofing Product (Pidifin 2K) As Per Manufacturer Specifications And 1 Coat Of</t>
  </si>
  <si>
    <t>Providing Waterproofing Treatment In Toilet , Kitchen, Bar, Terrace Area Over The Slab By Membrane Sheet  As Per ArchitectorEic Specifications  Including Surface Prepration And Screading  As Per Manufacure S Specifications, All Lead, Lifts,Curing, Testing</t>
  </si>
  <si>
    <t>Providing Waterproofing Treatment In Toilet , Kitchen, Bar, Terrace Area Over The Wall Till 900 Mm Height By Membrane Sheet  As Per ArchitectorEic Specifications  Including Surface Prepration As Per Manufacure S Specifications, All Lead, Lifts,Curing, Tes</t>
  </si>
  <si>
    <t>Providing And Laying 10"  Thick Siporex Bricks As Filling Material Consists Of 18 To25 Mm Thick Cement Mortar In Cm Ratio1 3 As Bottom Layer, 140 To 150 Mm Thick  Siforex BLocks Along With Joints Filling By Mortar Cm 1 3 With Waterproofi</t>
  </si>
  <si>
    <t>Vata 150X150 With Pcc And Plaster With Water Proofing Compound Including Dressing, Cleaning, Watering, Curing Etc. Complete As Per Detail Drawing  Or As Directed By Architect Or Eic</t>
  </si>
  <si>
    <t xml:space="preserve">Incasing Of Drain Pipes Covering In Kitchen or Toilet Area 12  X 12  Thick M-20 Concrete  Filling Including Dressing, Cleaning, Watering, Curing Etc. Complete As Per Detail Drawing  Or As Directed By Architect Or Ei. </t>
  </si>
  <si>
    <t>24  X24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</si>
  <si>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24  X18    IC chambers As Main Chamber - Chamber Making In Brick Work With 1 4 Cement Sand Mortar Including Making Vata In All Edges, Plastering And Applying All Side 2 Coat Of Dr. Fixit Waterproofing Product (Pidifin 2K)  Including Surface Prepration As Per Manufacure's Specifications, After That Fixing Of China Mosaic Tiles Inside Of Chamber, Joint Filling, Cutting Of Kota Stone Flooring And Fixing Of Grating Etc Complete Including All Lead, Lifts,Curing, Testing As Specified By EI.</t>
  </si>
  <si>
    <t/>
  </si>
  <si>
    <t xml:space="preserve">12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</si>
  <si>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18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</si>
  <si>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24  X12    - Chamber Making In Brick Work With 1 4 Cement Sand Mortar Including Making Vata In All Edges, Plastering And Applying All Side 2 Coat Of Dr. Fixit Waterproofing Product (Pidifin 2K)  Including Surface Prepration As Per Manufacure S Specification, After That Fixing Of China Mosaic Tiles Inside Of Chamber, Joint Filling, Cutting Of Kota Stone Flooring And Fixing Of Grating Etc Complete Including All Lead, Lifts,Curing, Testing As Specified By Ei. </t>
  </si>
  <si>
    <t xml:space="preserve">84  X10    - Chamber Making In Brick Work With 1 4 Cement Sand Mortar Including Making Vata In All Edges, Plastering And Applying All Side 2 Coat Of Dr. Fixit Waterproofing Product (Pidifin 2K)  Including Surface Prepration As Per Manufacure's Specification, After That Fixing Of China Mosaic Tiles Inside Of Chamber, Joint Filling, Cutting Of Kota Stone Flooring And Fixing Of Grating Etc Complete Including All Lead, Lifts,Curing, Testing As Specified By Ei. </t>
  </si>
  <si>
    <t>Copper chimney standard BOQ- Interior work</t>
  </si>
  <si>
    <t xml:space="preserve">Providing Pest Control   Anti-termite treatment by appointing a specialized agency as per the specifications mentioned by the Bureau of Indian Standard   Agencies specification ( Whichever is higher ) for General Civil , Plumbing or Drainage   timber or Carpentry works , Gypsum related work including 5 Years guarantee under suitable undertaking on stamp paper etc complete as directed .       ( Mode of Measurement to be on carpet area of floor   not the area of surface treated.) </t>
  </si>
  <si>
    <t xml:space="preserve">Providing and Laying KOTA stone of 25mm thk. on avg 40 mm thk bed of 1 4 cement mortar in proper line and level including neat cement float, filling joints with neat cement slurry of appropriate colour, cleaning, curing, rubbing, complete. Scope includes laying of floor protective cover on the floor and removing of the same when directed along with supply of all necessary materials, labour, tools and tackles complete in line with the Technical Specification, Drawings and as per the direction of the Architect   PMC. Including Polishing. Size   550x550 Basic Rate   55 Per SFT </t>
  </si>
  <si>
    <t>Fixing   laying of 100mm high tiles for skirting with bedding of appropriate approved make adhesive   colour joint filler inclusive of making all  grooveorchamferingorroundingorhole where ever required, in proper line and level in all direction, polishingorfinishingorcleaning etc. Complete as per detail drawing, specification and as directed by PMC.size - 100x600. Basic Rate   120 Per SFT</t>
  </si>
  <si>
    <t>Providing and fixing Glazed Decorative wall tiles which includes-approved make of adhesive like bal Endura or equivalent, grey cement paste with backing coat of 1 3 cement mortar not less than 12mm thick as   where ever required, joint filler of approved make and colour, as and where ever required, in proper line and level in all direction, at all height with lead and lift, polishingorfinishingorcleaning etc as per design, drawing and directed by PMC etc. all complete.Size   75x300 Rate   275per Sft</t>
  </si>
  <si>
    <t xml:space="preserve">Providing and fixing Ceramic wall tiles with 2mm spacer which includes-approved make of adhesive like bal Endura or equivalent, dry cladding on bison board panelling, joint filler of approved make and colour, as and where ever required, in proper line and level in all direction, at all height with lead and lift, polishingorfinishingorcleaning etc as per design, drawing and directed by PMC etc. all complete. (Color - whiteor ivory)  </t>
  </si>
  <si>
    <t>P F of 304 grade 3mm thick SS Corner guard (30mm x 30mm, mat finished as per approved sample) fixing with conceal tile on each corner of the kitchen s wall before cladding of tiles, so that the corner may be protected from the damages.  Complete in proper line   level and site engineer s instruction. 2400 mm ht</t>
  </si>
  <si>
    <t>P F of 6 mm thick antique brass floor inlay fixing with thread screws on each corner of the kitchen s wall before cladding of tiles, so that the corner may be protected from the damages.  Complete in proper line   level and site engineer s instruction.</t>
  </si>
  <si>
    <t>Providing and applying Plaster of Paris punning of average thickness 20-25mm to existing wall surfacesor on existing tiles including chicken mesh in true level and plumb complete as per design and drawing Cleaning the surface properly with sand paper, filling cracksorholes with plaster of Paris. Applying lambi or putty (lambiorputty will be of good quality) sand papering the putty work on chamfers, etc.at any or all heights. Rate include cost for making grooves up to 12mm thick if required in horizontal or vertical direction near doors, windows, skirting, floor covering, masking tape and cleaning the area all complete as per drawing, design   manufactures specification. block work walls</t>
  </si>
  <si>
    <t>Providing, making and fixing of Gypsum false ceiling as per manufacturer design and drawing including cut-outs for hvac grille, lights etc.at any or all heights. Rate quoted should be including of vertical drop of any heights, mouldings and size mentioned in drawings with necessary required framing in 450x 900 ultra Gyproc sections, fittings, and fixtures, scaffolding, floor covering, masking tape and cleaning the area all complete as per drawing, design   manufactures specification all complete. Rates do not include painting work.</t>
  </si>
  <si>
    <t>Kitchen Door  - Providing   fixing in position of wooden FRD Double Leaf Door made up of 38 mm thick fire rated  flush door shutter of approved make   thickness, Inner side finished with wooden laminate and outer side with veneer finish including  providing   fixing 750mm X 200mm fire rated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</si>
  <si>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Kitchen Door  - Providing   fixing in position of wooden  Double Leaf Door made up of 38 mm thick flush door shutter of approved make   thickness, Inner side finished with wooden laminate and outer side with veneer finish including  providing   fixing 750mm X 200mm normal 6 mm thk glass Vision panel and 12mm  thk  Wooden lipping all around, including of 300mm thk SS push plate and 300mm high SS kick plate, including PorF of Door frame made out of CP Teak or Ash wood or equivalent with melamine polish finish. Size of the frame approximate 175mm wide X 50mm thick.  Applicable hardwares such as sors handlesor ss push plate, floor spring and any other hardware etc required to complete the related works as per design   detail.  door hardware make consider Dorma or HafeleorOzone
Need heavy duty floor spring   both sides openable.</t>
  </si>
  <si>
    <t>Live Kitchen Sliding Door Providing   fixing in position of wooden sliding door made up of 38mm thick normal greenorkit make  flush door shutter of approved make   thickness, both side to be finished with wooden laminate including providing   fixing 750mm X 200mm normal 6mm thk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HafeleorOzone
Need heavy duty floor spring   both sides openable.</t>
  </si>
  <si>
    <t xml:space="preserve">Main Door (Size - 1800x2400 mm) PorF 10 mm thk. toughened glass double leaf openable door with 20x 40mm MS framework with  whiteor black powder coating and bottom base wooden partiton height upto 600mm with wooden molding finish with duco paint and all necessary required groove, wooden framing, including glass door with heavy duty floor spring fixing with approved make adhesive and fasteners, cuttingor chamferingor grooveorrounding wherever required, at all height with lead and lift, finishing, cleaning as per design and drawing etc. all complete.    
including  door lock. </t>
  </si>
  <si>
    <t>Trap Door - Providing and fixing trap doors for access to the service areas. The trap door shall have an internal frame o 50x50 mm MS Pipe and external frame made of 50mm x 50mm in good quality seasoned ash wood scantling on which the shutter is hinged. Shutter shall be made of 19 mm. Non fire rated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</si>
  <si>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Trap Door - Providing and fixing firated trap doors for access to the service areas. The trap door shall have an internal frame o 50x50 mm MS Pipe and external frame made of 50mm x 50mm in good quality seasoned ash wood scantling on which the shutter is hinged. Shutter shall be made of 19 mm Green Plywood. The exposed side   Internal side shall be white laminate finish.  Concealed heavy duty hinges shall be used to mount the shutters and locking shall be provided with Allen key and panel locks. Sufficient number of hinges and locks shall be provided to avoid sagging of the shutter. Key also shall be supplied</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</si>
  <si>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 Greenply or Equivalent brand             Veneer  Make - EuroorGreenlamorMerinoor or equivalent  (Basic Rate- 140 Sq. ft.)      Laminate Make - EuroorGreenlamorMerinoor or equivalent  (Basic Rate- 40 Sq. ft.) Marble basic rate - 800 sft</t>
  </si>
  <si>
    <t>Service Station - (Size - 1200x550x900 mm) PorF service counters in duco finished  from outer surface   top finished in marble. The storage under the Counter should be provided with 6  ht. drawers at top row finished with wooden ribs. top of the shutter having C section brass inlay     below openable  shutters finished with duco. the drawer should have internal partiton with fabric finish for cutlary Shutters made out of 19mm thk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plyt -- Greenply or Equivalent brand             Veneer  Make - EuroorGreenlamorMerinoor or equivalent  (Basic Rate- 140 Sq. ft.)      Laminate Make - EuroorGreenlamorMerinoor or equivalent  (Basic Rate- 40 Sq. ft.) Marble basic rate - 800 sft</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</si>
  <si>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branded fire rated Ply (MR Calibrated, IS 303) -- Greenply or Equivalent brand       Veneer  Make - EuroorGreenlamorMerinoor or equivalent  (Basic Rate- 140 Sq. ft.)    Laminate Make - EuroorGreenlamorMerinoor or equivalent  (Basic Rate- 40 Sq. ft.) </t>
  </si>
  <si>
    <t>NOS.</t>
  </si>
  <si>
    <t xml:space="preserve">Console (Size - 1200x600x900 mm) PorF service counters in duco finished  from outer surface   top finished in veneer. The storage under the Counter should be provided with 6 inch ht. drawers at top row finished with wooden ribs. top of the shutter having C section brass inlay     below openable  shutters finished with duco. the drawer should have internal partiton with fabric finish for cutlary Shutters made out of 19mm thk. fire rated  plywood finished with  1mm thk. laminate internally. The shutters to be provided with fittings such as hinges; handles; ball catch, locks etc. complete in all respect. The rates for the Shutters to be included. as per design and details.
any 1drawer (in each service station) should have 3compartment made in ply finished with fabric for cutlery
and bottom storage should have 1shelf for crockery, shelf in ply finished with white laminate       Plywood -  Ply (MR Calibrated, IS 303) -- Greenply or Equivalent brand       Veneer  Make - EuroorGreenlamorMerinoor or equivalent  (Basic Rate- 140 Sq. ft.)    Laminate Make - EuroorGreenlamorMerinoor or equivalent  (Basic Rate- 40 Sq. ft.) </t>
  </si>
  <si>
    <t xml:space="preserve">MS Display Unit 01( SIze -1500x200x5000 mm)  PorF Display unit having 20 x 20mm MS framework with black powder coat upto ceiling height, having wooden shelf @ every 350mm corc including all necessary hardware etc. complete.
Rate include 15 Nos 20mm thk sandwitched glass shelf (500x250 mm) with cane in center and with veneer finish frame   Plywood -  branded fire rated  Ply (MR Calibrated, IS 303) -- Greenply or Equivalent brand                                                                                                                                          Veneer  Make - EuroorGreenlamorMerinoor or equivalent  (Basic Rate- 140 Sq. ft.) Laminate Make - EuroorGreenlamorMerinoor or equivalent  (Basic Rate- 40 Sq. ft.) 20X20mm MS section finish with black powder coat                                                                                    </t>
  </si>
  <si>
    <t>20mm thk sandwiched glass shelf with cane in center and with veneer finish frame(500x200 mm)</t>
  </si>
  <si>
    <t xml:space="preserve">Hostess Desk (Size - 1000x500x1050 mm) roviding and fixing Hostess desk made out of approved make  branded fire rated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</si>
  <si>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Hostess Desk (Size - 1000x500x1050 mm) Providing and fixing Hostess desk made out of approved make  branded ply -- Greenply or Equivalent brand and finished with veneer as approved with veneer groves as per design with melamine matt polish
20X20mm MS section finish with black powder coated legs.
with ss 3mm thick pvd coated CC Logo                                                                                 Desk to have 2 drawers of ht 155mm, finished with duco outside and veneer matching laminate inside with inbuilt recessed handles in wood and polish.                     Basic cost of Veneer   140or- SFT        </t>
  </si>
  <si>
    <t xml:space="preserve">Banquet Back Planter Box (Size - 8450x300x900 mm) Providing and fixing of 19mm thk fire rated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</si>
  <si>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Back Planter Box (Size - 8450x300x900 mm) Providing and fixing of 19mm thk Ply-- Greenply or Equivalent brand apron to be cladded with VeneerorSolid Wood all necessary required groove, wooden framing, approved make adhesive and cuttingor chamferingor grooveorrounding wherever required, at all height with lead and lift, finishing, cleaning as per design and drawing etc. all complete.   </t>
  </si>
  <si>
    <t xml:space="preserve">Banquet Seating (Size - 8450x600x900 mm) Providing, making and fixing sofa made out of wooden frame work and cladded with 12mm thk approved make  branded fire rated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38mm dia brass top rail                                                                                                           Heavy duty sliding trolly for storage                                                                                                                       </t>
  </si>
  <si>
    <t xml:space="preserve">Banquet Seating (Size - 8450x600x900 mm) Providing, making and fixing sofa made out of wooden frame work and cladded with 12mm thk approved make  branded Ply -- Greenply or Equivalent brand   approved fabric with required wooden frame, top rail having 38mm dia brass metal rail height upto 150mm and side to have a cane paneling  with required wooden frame with incline backrest. the bottom to have storage under seat with heavy duty  sliding trolly to keep crockey.  finishingorcleaningorcuttingorrequired fixture   fasteners etc. as per design   drawing   as directed by Project Manager etc. complete. Sofa will have high density rubber foam in angle.(Foam used should be approved and to be certified against poisonous and noxious fumes.) Rate includes upholstery of fabrics.
Under seating Drawers with heavy duty trolley for storage.                                            Veneer on exterior finish Basic cost @ 140Rs sft                                                                Leathere Basic cost @ 550 per RMT  Fabric Basic cost - 1600 Rmt                                                                                          18mm dia brass top rail                                                                                                           Heavy duty sliding trolly for storage                                                                                                                       </t>
  </si>
  <si>
    <t>Cane Paneling - Supply and Fixing of bamboo cane in natural finish with all necessary hardware upto 5000mm height as specified in drawings or as instructed by EIC</t>
  </si>
  <si>
    <t>SQFT</t>
  </si>
  <si>
    <t>Wall Dado Veneer Paneling - Providing, making and fixing of wall panel made of 12mm thk  branded fire rated Ply -- Greenply or Equivalent brand with Veneer finish with PU polish with  approved make adhesive and fasteners, cuttingor chamfering or grooveorrounding wherever required, at all height with lead and lift, finishing, cleaning as per design and drawing etc. all complete.  Basic Rate of Veneer @ 120 Rs per SFT</t>
  </si>
  <si>
    <t>Wall Dado Veneer Paneling - Providing, making and fixing of wall panel made of 12mm thk  branded Ply -- Greenply or Equivalent brand with Veneer finish with PU polish   approved make adhesive and fasteners, cuttingor chamferingor grooveorrounding wherever required, at all height with lead and lift, finishing, cleaning as per design and drawing etc. all complete.  Basic Rate of Veneer @ 120 Rs per SFT</t>
  </si>
  <si>
    <t xml:space="preserve">Moulding Providing, making and fixing of  wooden mouldings as per detail drawing with  grooves  to be added with all necessary required wooden framing, approved make adhesive and fasteners, cuttingor chamferingor grooveorrounding wherever required, at all height with lead and lift, finishing, cleaning as per design and drawing etc. all complete. </t>
  </si>
  <si>
    <t>Storage Cabinet - With Bamboo Cane shutter - P/F louver shutter with fire rated plywood  framework finished with veneer as per design   detail made in wood with openable shutters with  bamboo cane paneling back side of the cane to be finished with laminate. Including all necessary required wooden framing, approved make adhesive and fasteners, Lock, cuttingor chamferingor grooveorrounding wherever required, at all height with lead and lift, finishing, cleaning as per design and drawing etc. all complete.                                                                                                            Basic rate of Veneer @ 120 Rs per SFT                                                                                Basic rate of laminate @ 50 Rs per SFT</t>
  </si>
  <si>
    <t>Signage bulkhead Ply boxing with leather finish granite panelling on façade  Providing, making and fixing fire rated ply boxing made out of woodenor aluminium frame work and cladded with 12mm thk approved make  branded  fire rated Ply (MR Calibrated, IS 303) -- Greenply or Equivalent brand finished with 18mm thk leather finish granite. all with required frame finishingorcleaningorcuttingorrequired fixture   fasteners etc. as per design   drawing   as directed by Project Manager etc. complete.</t>
  </si>
  <si>
    <t xml:space="preserve">50mm thk Top service platform in Marble  Marble  Basic Rate 800or- per SQ.FT.                                                                                                </t>
  </si>
  <si>
    <t>Bar Counter - 38mm Dia Foot rest real brass antique finish at the bottom.</t>
  </si>
  <si>
    <t>Bar Counter - 600x900 mm  Wicket door for bar area entry finished same as counter appron</t>
  </si>
  <si>
    <t>Bar Counter - 100mm high brass plate Skirting</t>
  </si>
  <si>
    <t xml:space="preserve">Bar Counter - PorF  75mm thk fire rated plywood partition finished with bamboo closed cane matting , internal ply finished with laminate.  structure  to be made out of 40x20mm thk wooden frame with 12mm ply on both side, intermidiate member size of 40 x 20mm  wooden frameor bidding to be finished with PU polish.  to be finished with duco paint finish with necessary fittings as per design and details. </t>
  </si>
  <si>
    <t xml:space="preserve">Bar Display Unit - PorF  350mm deep Bar display unit to be made out of 19mm thk approved make  branded fire rated Ply -- Greenply or Equivalent brand with veneer finish, having brass shelf @ every 400mm corc.  The Backdrop  made out of 12mm thk approved make  branded fire rated Ply  -- Greenply or Equivalent brand with finished with bronze mirror, front panelling to be veneer finsh. The shelves to be provided with necessary fittings etc. complete in all respect. The rates for shelves to be included. as per design and details.  Marble  Basic Rate 600or- per SQ.FT.                                                                           </t>
  </si>
  <si>
    <t>Mirror Panelling</t>
  </si>
  <si>
    <t xml:space="preserve">SS PVD Coated Brass finish  Shelves </t>
  </si>
  <si>
    <t>no.</t>
  </si>
  <si>
    <t>PVD coated Brass finish pipe 25x25 mm</t>
  </si>
  <si>
    <t>Rft</t>
  </si>
  <si>
    <t>Veneer Paneling</t>
  </si>
  <si>
    <t>Sqft</t>
  </si>
  <si>
    <t>Bar Counter Back - ( Size - 3000x600 mm) P F of back counter of 600mm wide granite top working back counter, with 19mm thick fire rated plywood structure   12mm plywood back, counter having 4 nos. of open able shutters (in 19mm thick plywood) on front side of the unit. Counter top to be finished with 19mm thick black galaxy granite with 38mm dual nose finished, counter front part,   all the visible part to be finished with 1mm thick wooden laminate, counters internal part to be finished with 1mm thick light walnut laminate (selected make, basic cost INR. 1200.00or sheet). Rate inclusive of all necessary hardware fittings - like hinges, draw telescopic channels, cup board lock, decorative antique bolt handle, wire managers, etc. (approved   branded make)    necessary cut out for services requirements. Counter having 50mm ht. 18 mm thick flamed granite skirting on front side on existing 150mm ht. kobah. Complete as per architectural detail drawing   site engineer s instruction.</t>
  </si>
  <si>
    <t>P F of 350mm wide Bar Bulkheador glass hanger having 25mm X 25MM brass metalor SS PVD COATING box section in 2 layers having vertical and horizontal member @every 450mm corc with 10mm thk toughthned glass shelf having provision for led profile light. brass metal to be brushed finish. the base including 8-10mm solid rods band in curve shape to hang the wine glass. the top portion to have 6-8mm thk flutted glass palnelling. Rate including all necessary hardware fittings to install the shelves, anchor fastner, ceiling support, scaffolding, etc. as required on site. Complete as per architectural detail drawing   site engineers instruction. Height will be upto 1200 mm</t>
  </si>
  <si>
    <t>Entry Glass Partition - (Size - 6950x3300 mm) PorF 10 mm thk. toughened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Providing, making and fixing of wall panel made of 12mm thk  fire rated ply -- Greenply or Equivalent brand with MDF finish with Duco paint and wooden molding as per design, all necessary required wooden framing, approved make adhesive and fasteners, cuttingor chamferingor grooveorrounding wherever required, at all height with lead and lift, finishing, cleaning as per design and drawing etc. all complete.
skirting in metal, brass finish (same as main door handle)</t>
  </si>
  <si>
    <t xml:space="preserve">Main Door Handle ( Size - 450x450 mm) Providing, Supplying   fixing of double sided 3mm thk Sign handle in  brass </t>
  </si>
  <si>
    <t>Main Door Handle ( Size - 150x900 mm) Providing, Supplying   fixing of double sided  vertial main door handle finished in 25x25 mm MS tube and CP teak to be fixed on MS Pipe with all necessary hardwares and painting works</t>
  </si>
  <si>
    <t>BisonorV-Board Paneling Providing, making and fixing of wall paneling made of 12mm thk  branded bison boardor V board paneling on wall including MS framework 0f 50x50 mm  from slab to slab height of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</si>
  <si>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firated Gypsum board  including  MS 50x50 mm framework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</si>
  <si>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BisonorV-Board Paneling Providing, making and fixing of wall paneling made of 12mm thk  branded bison boardor V board paneling on wall and 12 mm thk Gypsum board  including  MS framework 50x50 mm from slab to slab height upto 5000mm. framework to be finished with zink oxide and enamel finish with all necessary required framing, approved make adhesive and fasteners, cuttingor chamferingor grooveorrounding wherever required, at all height with lead and lift, finishing, cleaning as per design and drawing etc. all complete.</t>
  </si>
  <si>
    <t xml:space="preserve">MS framework for curtain wall PorF of 20 x 20mm MS framework with black powder coat upto ceiling height, having intermediate memebr @ every 900mm corc including all necessary hardware etc. complete.
</t>
  </si>
  <si>
    <t>FAÇADE granite bulkhead Providing, making and fixing of bulkhead 200mm thk box paneling made of 18 mm thk firated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t>
  </si>
  <si>
    <t>FAÇADE granite bulkhead Providing, making and fixing of bulkhead 200mm thk box paneling made of 18 mm thk ply paneling on wall including MS framework from slab.  framework to be finished with zinc oxide and enamel finish. the boxing to be finisged with black leather finish granite with granite molding in levels as per detail drawing. having required holes to fix the signage letter. cost inlcudes  all necessary required framing, approved make adhesive and fasteners, cuttingor chamferingor grooveorrounding wherever required, at all height with lead and lift, finishing, cleaning as per design and drawing etc. all complete. Basic Rate of  Granite - 270 Rs sft</t>
  </si>
  <si>
    <t xml:space="preserve">Glass PARTITION on live kitchen - PorF 10 mm thk. 2 hrs fire rated glass partitions with 20 x 40mm MS framework with whiteor black powder coating and all necessary required groove, wooden framing,  with approved make adhesive and fasteners, cuttingor chamferingor grooveorrounding wherever required, at all height with lead and lift, finishing, cleaning as per design and drawing etc. all complete.    
</t>
  </si>
  <si>
    <t>PROVIDING AND FIXING  FROSTED FILM ON GLASS  INCLUDING NECESSARY  ADHESIVE, CLEANING ETC. COMPLETE AS PER DETAILED DRAWING AND AS DIRECTED BY ARCHITECT OR EI.</t>
  </si>
  <si>
    <t>18 MM PLY SUPPLY   FIXING of firated</t>
  </si>
  <si>
    <t>12 MM PLY SUPPLY   FIXING (ONLY PLY)</t>
  </si>
  <si>
    <t>Installation of Hanging Bells in FOH as directed by ArchitectorEIC with necessary hardwares</t>
  </si>
  <si>
    <t>P   F of texture wallpaper as per approval (Basic rate- 155orSq Ft)</t>
  </si>
  <si>
    <t xml:space="preserve">P   F of ceiling fans paper as per approval </t>
  </si>
  <si>
    <t xml:space="preserve">P   F of bamboo blind manual folding curtains as per approval </t>
  </si>
  <si>
    <t>Size   775 x 1050mm High Resolution Digital printing on HP Canvas STRETCHED on 1 inch wooden frame (stapling on sides) Back  3 mm sun board with leather finish vinyl pasted on it.</t>
  </si>
  <si>
    <t>Size   440x340 mm High Resolution Digital printing on HP Canvas STRETCHED on 1 inch wooden frame (stapling on sides) Back  3 mm sun board with leather finish vinyl pasted on it.</t>
  </si>
  <si>
    <t>Chef Photos - Size   775 x 1050mm</t>
  </si>
  <si>
    <t>Copper chimney standard BOQ- Plumbing work</t>
  </si>
  <si>
    <t>15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</si>
  <si>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rft</t>
  </si>
  <si>
    <t>20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</si>
  <si>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25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</si>
  <si>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32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</si>
  <si>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40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</si>
  <si>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50 Mm Dia - Supply, Laying, Testing And Commissioning Of Food Grade Cpvc Pipes For Ro Raw Water Piping Conforming To Cts (Copper Tube Size) Sdr-11 As Per Astm  D 2846  With Necessary Fittings Up To The Size Of 50 Mm Dia , Jointing With Cpvc Solvent Cement Of Medium Body Ips Brand Or Equivalent Conform</t>
  </si>
  <si>
    <t>15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</si>
  <si>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Laying, Testing And Commissioning Of Cpvc - Schedule 80 Pipes And Fittings Suitable For Domestic  Hot Water Application (Max. Temp.85 Deg.C) Rated For A Working Pressure Of 5 Kg Cm2 And Conforming To Latest Indian   International Standards For Ver</t>
  </si>
  <si>
    <t>25 Mm Dia - Supply, Laying, Testing And Commissioning Of Cpvc - Schedule 80 Pipes And Fittings Suitable For Domestic  Hot Water Application (Max. Temp.85 Deg.C) Rated For A Working Pressure Of 5 Kg Cm2 And Conforming To Latest Indian   International Standards For Ver</t>
  </si>
  <si>
    <t>20 Mm Dia - Supply And Covering (Thermal Insulation) Hot Water Pipes With 13 Mm Thick Performed Closed Cell Nitrite Rubber Pipe Section Insulation Having Density Not Less Than 60 Kg Cm2 And  K  Valve Not More Than 0.034 W M Deg. K @ 20 Deg C Mean Temperature, Jointin</t>
  </si>
  <si>
    <t>25 Mm Dia - Supply And Covering (Thermal Insulation) Hot Water Pipes With 13 Mm Thick Performed Closed Cell Nitrite Rubber Pipe Section Insulation Having Density Not Less Than 60 Kg Cm2 And  K  Valve Not More Than 0.034 W M Deg. K @ 20 Deg C Mean Temperature, Jointin</t>
  </si>
  <si>
    <t>20 Mm Dia - Supply, Installing Testing And Commissioning Of Isi Marked Gun Metal Screwed Pattern Non-Return Valve Conforming To Is 778 Class 1 Including Jointing, Supporting Etc. Complete And As Directed.</t>
  </si>
  <si>
    <t>nos</t>
  </si>
  <si>
    <t>25 Mm Dia - Supply, Installing Testing And Commissioning Of Isi Marked Gun Metal Screwed Pattern Non-Return Valve Conforming To Is 778 Class 1 Including Jointing, Supporting Etc. Complete And As Directed.</t>
  </si>
  <si>
    <t>32 Mm Dia - Supply, Installing Testing And Commissioning Of Isi Marked Gun Metal Screwed Pattern Non-Return Valve Conforming To Is 778 Class 1 Including Jointing, Supporting Etc. Complete And As Directed.</t>
  </si>
  <si>
    <t>40 Mm Dia - Supply, Installing Testing And Commissioning Of Isi Marked Gun Metal Screwed Pattern Non-Return Valve Conforming To Is 778 Class 1 Including Jointing, Supporting Etc. Complete And As Directed.</t>
  </si>
  <si>
    <t>50 Mm Dia - Supply, Installing Testing And Commissioning Of Isi Marked Gun Metal Screwed Pattern Non-Return Valve Conforming To Is 778 Class 1 Including Jointing, Supporting Etc. Complete And As Directed.</t>
  </si>
  <si>
    <t>210Mm Dia Supply, Laying , Testing   Commissioning Of Upvc-Swr Pipes Conforming To Is 13592 92  And Fittings Conforming To Is-14935 99, Cutting The Pipes To Required Lengths, Laying In Position To Required Grade And Level, Jointing, Making Holes, Pockets, Chases In Type B 6 Kg</t>
  </si>
  <si>
    <t>160Mm Dia Supply, Laying , Testing   Commissioning Of Upvc-Swr Pipes Conforming To Is 13592 92  And Fittings Conforming To Is-14935 99, Cutting The Pipes To Required Lengths, Laying In Position To Required Grade And Level, Jointing, Making Holes, Pockets, Chases In Type B 6 Kg</t>
  </si>
  <si>
    <t>100Mm Dia Supply, Laying , Testing   Commissioning Of Upvc-Swr Pipes Conforming To Is 13592 92  And Fittings Conforming To Is-14935 99, Cutting The Pipes To Required Lengths, Laying In Position To Required Grade And Level, Jointing, Making Holes, Pockets, Chases In Type B 6 Kg</t>
  </si>
  <si>
    <t>90Mm Dia Supply, Laying , Testing   Commissioning Of Upvc-Swr Pipes Conforming To Is 13592 92  And Fittings Conforming To Is-14935 99, Cutting The Pipes To Required Lengths, Laying In Position To Required Grade And Level, Jointing, Making Holes, Pockets, Chases In Type B 6 Kg</t>
  </si>
  <si>
    <t>75Mm Dia Supply, Laying , Testing   Commissioning Of Upvc-Swr Pipes Conforming To Is 13592 92  And Fittings Conforming To Is-14935 99, Cutting The Pipes To Required Lengths, Laying In Position To Required Grade And Level, Jointing, Making Holes, Pockets, Chases In Type B 6 Kg</t>
  </si>
  <si>
    <t>50Mm Dia Supply, Laying , Testing   Commissioning Of Upvc-Swr Pipes Conforming To Is 13592 92  And Fittings Conforming To Is-14935 99, Cutting The Pipes To Required Lengths, Laying In Position To Required Grade And Level, Jointing, Making Holes, Pockets, Chases In Type B 6 Kg</t>
  </si>
  <si>
    <t>50 Mm Dia - Supply, Laying ,Of Flexibale Pipes  Pipes To Required Lengths, Laying In Position To Required Grade And Level, Jointing, Making Holes, Pockets, Chases In</t>
  </si>
  <si>
    <t>40 Mm Dia - Supply, Laying ,Of Flexibale Pipes  Pipes To Required Lengths, Laying In Position To Required Grade And Level, Jointing, Making Holes, Pockets, Chases In</t>
  </si>
  <si>
    <t>32 Mm Dia - Supply, Laying ,Of Flexibale Pipes  Pipes To Required Lengths, Laying In Position To Required Grade And Level, Jointing, Making Holes, Pockets, Chases In</t>
  </si>
  <si>
    <t>Supply, Laying, Testing   Commissioning Of Kohler Complementary Popular Chrome Polished Floor Drain, 7275In-Cp Of Kohler Make</t>
  </si>
  <si>
    <t>Providing And Supplying 25 Litrs Geyser With C.P Angle Cock Of Hot And Cold Pvc Connection   Coupper Pipes  C.P Elbows Non Return Valves Mounting Bolts Etc</t>
  </si>
  <si>
    <t>Providing And Fixing Sink Mixture (Swan Neck)</t>
  </si>
  <si>
    <t>Providing And Fixing Counter Top Tap ( Swan Neck )</t>
  </si>
  <si>
    <t>Providing And Fixing Rinse Mixture EX-1DP00-H (Make - T &amp; S)</t>
  </si>
  <si>
    <t>Doing Equipment Connection And Insallation (Labour Charges Only)</t>
  </si>
  <si>
    <t>Providing   Fixing Sink Drain Outlet Connection With Valve   Drain Pipe Complete With All Necessary Fittings</t>
  </si>
  <si>
    <t>Size 18  X 24  - Providing   Fixing Ss Made Greece Trap Make Bombay Iron Works Or Any Approved Make. Or Constructing The Same As Per Drawing</t>
  </si>
  <si>
    <t>Ro Connection Only</t>
  </si>
  <si>
    <t>Providing And Fixing 500 Ltr Water Tank For Ro Water</t>
  </si>
  <si>
    <t>Providing And Fixing Of 1Hp Pressure Pump In Ro Water Line</t>
  </si>
  <si>
    <t>Providing And Fixing Stop Cocks - Contessa Neo Angular Stop Cock – Light Make - Hindware</t>
  </si>
  <si>
    <t>Providing And Fixing Wash Basin Faucet  - Kohler 72867In-Nd-Cp Metal Touchless Sensor Faucet, Silver, Chrome Finish</t>
  </si>
  <si>
    <t xml:space="preserve">Providing And Fixing European Water Closet- Escale™
Color  Kohler White
K-16817In-Ss-0 </t>
  </si>
  <si>
    <t>Providing And Fixing  Urinals - Patio™ 
Urinal With Rear Inlet In White 
K-18645T-Y-0  Of Kohler Make</t>
  </si>
  <si>
    <t>Providing And Fixing  Wash Basins - Stadia
Oval Vessel Lavatory W Faucet Deck With Single Faucet Hole
K-14719T-1-0
Color   White Kohler Make</t>
  </si>
  <si>
    <t>Providing And Fixing  Wash Basins -Compact Wall Hung Wash Basin          
Cat Not   10004  Of Kohler Make</t>
  </si>
  <si>
    <t>Providing And Fixing- Hindware Essence Neo F480011Cp Brass Single Lever Basin Mixer (Chrome)</t>
  </si>
  <si>
    <t>Providing And Fixing  Health Faucet - Flora Hf Wt 1.2 M Ss Flexible Tube
F160192Cp Of Hindware Make</t>
  </si>
  <si>
    <t>Providing And Fixing Fixing Of Kitchen Drain Jali Including Cutting (Tiling Will Be Paid Seapratly)</t>
  </si>
  <si>
    <t>Providing And Fixing Waste Coupling  - Ald - Chr - 727</t>
  </si>
  <si>
    <t>Providing And Fixing Concealed Cistern - Ht310 87 Mm In-Wall Tank, Without Iron Rack 3 6L, Side Inlet
K-4178In-2S-Na  Make - Kohler</t>
  </si>
  <si>
    <t>Providing And Fixing Of Flush Tank Plate - Bevel
Faceplate In Polished Chrome For Ht-310
K-8857In-M-Cp Make - Kohler</t>
  </si>
  <si>
    <t>Providing And Fixing Of Bottle Trap - Bottle Trap Premium 32 Mm With 300 M   175 M With Connection Pipe Of Hindware Make</t>
  </si>
  <si>
    <t>Providing And Fixing Two Way Bib Cock - Strayt 2 Way Bib Cock Polished Chrome K-37342In-4-Cp Of Kohler</t>
  </si>
  <si>
    <t>Providing And Fixing Toilet Paper Holder - Cruz 
K-10705D-Cp Kohler Make</t>
  </si>
  <si>
    <t>Providing And Fixing Tissue Paper Holder - Ep08S Ac 
Automatic Paper Roll Dispanser Of Euronics Make</t>
  </si>
  <si>
    <t xml:space="preserve">Providing And Fixing Air Freshner </t>
  </si>
  <si>
    <t>Providing And Fixing Soap Dispenser - 
Kohler Bardon Touchless Wall-Mount Soap Dispenser In Polished Chrome</t>
  </si>
  <si>
    <t>Providing And Fixing Hand Dryer - Xjd3B Jet Hand Dryer 
(Brushless Moter ) Of Euronics Make</t>
  </si>
  <si>
    <t>Providing And Fixing Of Urinal Sensors - Patio
3L Urinal Sensor
K-8791T-C01-Cp Make - Kohler</t>
  </si>
  <si>
    <t>Providing And Fixing Of Rob Hook - Kohler K-11375-Cp Forté Double Robe Hook, Polished Chrome</t>
  </si>
  <si>
    <t>Providing And Fixing Of Geyser 25 Ltr Elm-Wht-H025 With Braided Hose Of Jaquar Make</t>
  </si>
  <si>
    <t xml:space="preserve">Stucco Paint - Providing   applying three (03) coats of approved Texture Stucco Paint on walls including scraping, primer , filling with putty etc. complete with final coat no brush mark to be visible after painting colour shade as specified. </t>
  </si>
  <si>
    <t>Plastic Paint - Providing   applying three (03) coats of approved Plastic Paint on  exposed surface on ceiling including scraping, primer , filling with putty etc. complete with final coat no brush mark to be visible after painting colour shade as specified.</t>
  </si>
  <si>
    <t>Enamel Paint - Providing   applying Three (03) coats of approved satin enamel paint on HVAC ducts,  Sprinkler Pipes etc. complete with final coat no brush mark to be visible after painting colour shade as specified.</t>
  </si>
  <si>
    <t>Enamel firated Paint - Providing   applying Three (03) coats of approved satin enamel paint on HVAC ducts,  Sprinkler Pipes etc. complete with final coat no brush mark to be visible after painting colour shade as specified.</t>
  </si>
  <si>
    <r>
      <t xml:space="preserve">PROVIDING AND APPLYING OF ASIAN MAKE </t>
    </r>
    <r>
      <rPr>
        <u/>
        <sz val="14"/>
        <color theme="1"/>
        <rFont val="Calibri"/>
        <family val="2"/>
      </rPr>
      <t>DUCO PAINT FINISH</t>
    </r>
    <r>
      <rPr>
        <sz val="14"/>
        <color theme="1"/>
        <rFont val="Calibri"/>
        <family val="2"/>
      </rPr>
      <t xml:space="preserve"> OVER MDF OR ANY OTHER SPECIFIED SURFACE BY PREPARING THE SURFACE AND MAKING IT DUST FREE, REQUIRED COATS OF DUCO TO GET REQUIRED FINISH, COMPLETE IN ALL RESPECT AS SPECIFIED BY ENGINEER.</t>
    </r>
  </si>
  <si>
    <r>
      <t xml:space="preserve">PROVIDING &amp; APPLYING ASIAN PAINT MAKE </t>
    </r>
    <r>
      <rPr>
        <u/>
        <sz val="14"/>
        <color theme="1"/>
        <rFont val="Calibri"/>
        <family val="2"/>
      </rPr>
      <t xml:space="preserve">POLYURETHANE COATING FOR EXPOSED WOODEN SURFACES </t>
    </r>
    <r>
      <rPr>
        <sz val="14"/>
        <color theme="1"/>
        <rFont val="Calibri"/>
        <family val="2"/>
      </rPr>
      <t>BY APPLYING ONE COAT OF ASIAN MAKE TOUCH WOOD AND IMMEDIATE ONE COAT OF PU COAT (WHEN THE PREVIOUS COAT IS IN SEMIDRY STATE), AND TWO COATS OF PU (INTERIOR/EXTERIOR) POLISH INCLUDING SURFACE PREPARATION,BRUSHING AFTER EACH COAT,MATCHING COLOUR, SPAYING,BUFFING AS PER MANUFACTURES SPECIFICATION ETC COMPLETE AS PER DETAILED DRAWING, AS SPECIFIED AND AS DIRECTED BY ARCHITECT.</t>
    </r>
  </si>
  <si>
    <t>Electrical Work</t>
  </si>
  <si>
    <t>PVC   GI Pipe</t>
  </si>
  <si>
    <t>Supply and installation of flooring pipe 25 mm PVC Conduit including Chasing and Refilling the Trench As per the Rout Shown in the drawing and approved by Consultant at site including clamping and closing the Open Pipe and Temporarily by suitable And Covers Against Entry of Dust or any Other Foreign Materials</t>
  </si>
  <si>
    <t>RFt</t>
  </si>
  <si>
    <t xml:space="preserve">Supply and installation of flooring pipe 20 mm PVC Conduit including Chasing and Refilling the Trench As per the Route Shown in the drawing and approved by Consultant at site including clamping and closing the Open Pipe and Temporarily by suitable And Covers Against Entry of Dust or any Other Foreign Materials </t>
  </si>
  <si>
    <t xml:space="preserve">Supply and installation of 25 mm PVC Flexible Conduit including Chasing and Refilling the Trench As per the Rout Shown in the drawing and approved by Consultant at site including clamping and closing the Open Pipe and Temporarily by suitable And Covers Against Entry of Dust or any Other Foreign Materials </t>
  </si>
  <si>
    <t xml:space="preserve">Supply and installation of 20 mm PVC Flexible Conduit including Chasing and Refilling the Trench As per the Rout Shown in the drawing and approved by Consultant at site including clamping and closing the Open Pipe and Temporarily by suitable And Covers Against Entry of Dust or any Other Foreign Materials </t>
  </si>
  <si>
    <t xml:space="preserve">Supply and installation of 20 mm Flexible MS Conduit including Chasing and Refilling the Trench As per the Rout Shown in the drawing and approved by Consultant at site including clamping and closing the Open Pipe and Temporarily by suitable And Covers Against Entry of Dust or any Other Foreign Materials. </t>
  </si>
  <si>
    <t xml:space="preserve">Supply and installation of 25 mm Flexible MS Conduit including Chasing and Refilling the Trench As per the Rout Shown in the drawing and approved by Consultant at site including clamping and closing the Open Pipe and Temporarily by suitable And Covers Against Entry of Dust or any Other Foreign Materials. </t>
  </si>
  <si>
    <t>Supply and installation of flooring pipe 20 mm Ms Conduit including Chasing and Refilling the Trench As per the Route Shown in the drawing and approved by Consultant at site including clamping and closing the Open Pipe and Temporarily by suitable And Covers Against Entry of Dust or any Other Foreign Materials .</t>
  </si>
  <si>
    <t xml:space="preserve">Supply and Installation of flooring pipe 25 mm MS Conduit including Chasing and Refilling the Trench As per the Rout Shown in the drawing and approved by Consultant at site including clamping and closing the Open Pipe and Temporarily by suitable And Covers Against Entry of Dust or any Other Foreign Materials. </t>
  </si>
  <si>
    <t>Light ,Power   Point  Circuit Wiring</t>
  </si>
  <si>
    <t xml:space="preserve">Supply and installation of concealed wiring using   2 x 2.5 sqmm,1 x 1.5 FRLS Copper Conductor PVC Insulated wires (with proper R.Y.B. Colour Code)Laid Concealed Over false Ceiling or in wall chases Proper Fixing </t>
  </si>
  <si>
    <t xml:space="preserve">Supply and installation of concealed wiring using  2 x 4 sqmm,1 x 2.5 sq.mm FRLS Copper Conductor PVC Insulated wires (with proper R.Y.B. Colour Code)Laid Concealed Over false Ceiling or in wall chases Proper Fixing </t>
  </si>
  <si>
    <t xml:space="preserve">Supply and installation of concealed wiring using 3 X1.5 sqmm FRLS Copper Conductor PVC Insulated wires (with proper R.Y.B. Colour Code)Laid Concealed Over false Ceiling or in wall chases Proper Fixing </t>
  </si>
  <si>
    <t xml:space="preserve">Supply and installation of concealed wiring using  2 x 1.5 sq.mm FRLS  Copper Conductor PVC Insulated wires (with proper R.Y.B. Colour Code)Laid Concealed Over false Ceiling or in wall chases Proper Fixing </t>
  </si>
  <si>
    <t xml:space="preserve">Supply and Erection of 2C x 1 sq.mm FRLS copper flexible Cable </t>
  </si>
  <si>
    <t xml:space="preserve">Supply and Erection of 2C x 1.5 sq.mm FRLS copper flexible Cable </t>
  </si>
  <si>
    <t xml:space="preserve">Supply and Erection of 2C x 2.5 sq.mm FRLS copper flexible Cable </t>
  </si>
  <si>
    <t xml:space="preserve">Supply and Erection of 3C x 1.5 sq.mm FRLS copper flexible Cable </t>
  </si>
  <si>
    <t xml:space="preserve">Supply and Erection of 3C x 2.5 sq.mm FRLS copper flexible Cable </t>
  </si>
  <si>
    <t xml:space="preserve">Supply and Erection of 3C x 4 sq.mm copper Flexible Cable </t>
  </si>
  <si>
    <t xml:space="preserve">Supply and Installation of concealed wiring using  3 x 2.5 sq.mm  FRLS Copper Conductor PVC Insulated wires (with proper R.Y.B. Colour Code)Laid Concealed Over false Ceiling or in wall chases Proper Fixing </t>
  </si>
  <si>
    <t xml:space="preserve">Supply and Installation of concealed wiring using  3 x 4 sq.mm  FRLS Copper Conductor PVC Insulated wires (with proper R.Y.B. Colour Code)Laid Concealed Over false Ceiling or in wall chases Proper Fixing </t>
  </si>
  <si>
    <t xml:space="preserve">Supply and installation of concealed wiring using    4 x 4 sqmm,1 x 2.5 sq.mm FRLS Copper Conductor PVC Insulated wires (with proper R.Y.B. Colour Code)Laid Concealed Over false Ceiling or in wall chases Proper Fixing </t>
  </si>
  <si>
    <t xml:space="preserve">Supply and installation of concealed wiring using 4 x 6 sqmm, 1 x 4 sq.mm FRLS Copper Conductor PVC Insulated wires (with proper R.Y.B. Colour Code)Laid Concealed Over false Ceiling or in wall chases Proper Fixing </t>
  </si>
  <si>
    <t xml:space="preserve">Supply and installation of concealed wiring using  2 x 2.5 sq.mm FRLS  Copper Conductor PVC Insulated wires (with proper R.Y.B. Colour Code)Laid Concealed Over false Ceiling or in wall chases Proper Fixing </t>
  </si>
  <si>
    <t xml:space="preserve">Supply and Erection of 1C x 2.5 sq.mm copper flexible Cable </t>
  </si>
  <si>
    <t xml:space="preserve">Supply and Erection of 1C x 4 sq.mm copper flexible Cable </t>
  </si>
  <si>
    <t xml:space="preserve">Supply and Erection of 1C x 6 sq.mm copper flexible Cable </t>
  </si>
  <si>
    <t xml:space="preserve">Supply and Erection of 1C x 10 sq.mm copper flexible Cable </t>
  </si>
  <si>
    <t>Earthing</t>
  </si>
  <si>
    <t xml:space="preserve">Supply and installation connection of G.I 25mm x 6mm Earthing  Patti </t>
  </si>
  <si>
    <t xml:space="preserve">Supply and installation connection of G.I 25mm x 3mm Earthing  Patti </t>
  </si>
  <si>
    <t xml:space="preserve">Supply and installation connection of Copper Earthing 6 No. Copper Bare Wire </t>
  </si>
  <si>
    <t xml:space="preserve">Supply and installation connection of Copper Earthing 8 No. Copper Bare Wire </t>
  </si>
  <si>
    <t xml:space="preserve">Supply and installation connection of Copper Earthing 10 No. Copper Bare Wire </t>
  </si>
  <si>
    <t xml:space="preserve">Supply and installation connection of Copper Earthing 12 No. Copper Bare Wire </t>
  </si>
  <si>
    <t xml:space="preserve">Supply and installation connection of Copper Earthing 14 No. Copper Bare Wire </t>
  </si>
  <si>
    <t>Supply and installation testing commission of following 32A  connector strip</t>
  </si>
  <si>
    <t>Supply and  Installation of Preparing  earthing  stations   by  using  following type of 600mm x 600mm x 6mm Copper Earth plate, GI pipe for  watering,  300mm x 300mm Cambar  etc. The earth station includes excavation in any  soft  soil, backfilling i c sufficient quantity of coal and salt, preparing brick etc.</t>
  </si>
  <si>
    <t>Supply and  Installation of Preparing  earthing  stations   by  using  following type of 600mm x 600mm x 6mm Copper Earth plate, Copper pipe for  watering,  300mm x 300mm Cambar  etc. The earth station includes excavation in any  soft  soil, backfilling i c sufficient quantity of coal and salt, preparing brick etc.</t>
  </si>
  <si>
    <t>Fire Alarm Panel System</t>
  </si>
  <si>
    <t>Supply and installation connection Testing and commissioning of following 1.5 sq.mm x  2 core Copper Armoured Cable for FAS System</t>
  </si>
  <si>
    <t>Cable</t>
  </si>
  <si>
    <t>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</si>
  <si>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 xml:space="preserve">2.5 sq.mm x  2 core Copper  Armoured Cable </t>
  </si>
  <si>
    <t xml:space="preserve">4 sq.mm x  2 core Copper  Armoured Cable </t>
  </si>
  <si>
    <t xml:space="preserve">6 sq.mm x  2 core Copper  Armoured Cable </t>
  </si>
  <si>
    <t xml:space="preserve">10 sq.mm x  2 core Copper  Armoured Cable </t>
  </si>
  <si>
    <t xml:space="preserve">16 sq.mm x  2 core Copper  Armoured Cable </t>
  </si>
  <si>
    <t xml:space="preserve">2.5 sq.mm x  3 core Copper  Armoured Cable  </t>
  </si>
  <si>
    <t xml:space="preserve">4 sq.mm x  3 core Copper  Armoured Cable  </t>
  </si>
  <si>
    <t xml:space="preserve">6 sq.mm x  3 core Copper  Armoured Cable </t>
  </si>
  <si>
    <t xml:space="preserve">10 sq.mm x  3 core Copper  Armoured Cable </t>
  </si>
  <si>
    <t xml:space="preserve">16 sq.mm x  3 core Copper  Armoured Cable </t>
  </si>
  <si>
    <t xml:space="preserve">25sq.mm x  3 core Copper  Armoured Cable </t>
  </si>
  <si>
    <t xml:space="preserve">35 sq.mm x  3 core Copper  Armoured Cable </t>
  </si>
  <si>
    <t xml:space="preserve">2.5 sq.mm x  4 core Copper  Armoured Cable </t>
  </si>
  <si>
    <t xml:space="preserve">4 sq.mm x  4 core Copper  Armoured Cable </t>
  </si>
  <si>
    <t xml:space="preserve">6 sq.mm x  4 core Copper  Armoured Cable </t>
  </si>
  <si>
    <t xml:space="preserve">10 sq.mm x  4 core Copper  Armoured Cable </t>
  </si>
  <si>
    <t xml:space="preserve">16 sq.mm x  4 core Copper  Armoured Cable </t>
  </si>
  <si>
    <t xml:space="preserve">25 sq.mm x  4 core Copper  Armoured Cable </t>
  </si>
  <si>
    <t xml:space="preserve">2.5 sq.mm x  3 core Aluminium  Armoured Cable </t>
  </si>
  <si>
    <t xml:space="preserve">4 sq.mm x  3 core Aluminium Armoured Cable  </t>
  </si>
  <si>
    <t xml:space="preserve">6 sq.mm x  3 core Aluminium Armoured Cable </t>
  </si>
  <si>
    <t xml:space="preserve">10 sq.mm x  3 core Aluminum Armoured Cable  </t>
  </si>
  <si>
    <t xml:space="preserve">16 sq.mm x 3 core Aluminum Armoured Cable </t>
  </si>
  <si>
    <t xml:space="preserve">25 sq.mm x 3 core Aluminum Armoured Cable </t>
  </si>
  <si>
    <t xml:space="preserve">35 sq.mm x 3 core Aluminium Armoured Cable  </t>
  </si>
  <si>
    <t xml:space="preserve">50 sq.mm x 3 core Aluminium Armoured Cable  </t>
  </si>
  <si>
    <t xml:space="preserve">70 sq.mm x 3 core Aluminium Armoured Cable </t>
  </si>
  <si>
    <t xml:space="preserve">95 sq.mm x 3 core Aluminium Armoured Cable </t>
  </si>
  <si>
    <t xml:space="preserve">120 sq.mm x 3 core Aluminium Armoured Cable </t>
  </si>
  <si>
    <t xml:space="preserve">150 sq.mm x 3 core Aluminium Armoured Cable </t>
  </si>
  <si>
    <t xml:space="preserve">2.5 sq.mm x  3.5 core Aluminium Armoured Cable  </t>
  </si>
  <si>
    <t xml:space="preserve">4 sq.mm x  3.5 core Aluminium Armoured Cable   </t>
  </si>
  <si>
    <t xml:space="preserve">6 sq.mm x  3.5 core Aluminium Armoured Cable </t>
  </si>
  <si>
    <t xml:space="preserve">10 sq.mm x  3.5 core Aluminium Armoured Cable </t>
  </si>
  <si>
    <t xml:space="preserve">16 sq.mm x 3.5 core Aluminium Armoured Cable </t>
  </si>
  <si>
    <t xml:space="preserve">25 sq.mm x 3.5 core Aluminium Armoured Cable </t>
  </si>
  <si>
    <t xml:space="preserve">35 sq.mm x 3.5 core Aluminium Armoured Cable </t>
  </si>
  <si>
    <t xml:space="preserve">50 sq.mm x 3.5 core Aluminium Armoured Cable </t>
  </si>
  <si>
    <t xml:space="preserve">70 sq.mm x 3.5 core Aluminium Armoured Cable  </t>
  </si>
  <si>
    <t xml:space="preserve">95 sq.mm x 3.5 core Aluminium Armoured Cable </t>
  </si>
  <si>
    <t xml:space="preserve">120 sq.mm x 3.5 core Aluminium Armoured Cable </t>
  </si>
  <si>
    <t xml:space="preserve">150 sq.mm x 3.5 core Aluminium Armoured Cable </t>
  </si>
  <si>
    <t>185 sq.mm x 3.5 core Aluminium Armoured Cable</t>
  </si>
  <si>
    <t xml:space="preserve">240 sq.mm x 3.5 core Aluminium Armoured Cable </t>
  </si>
  <si>
    <t xml:space="preserve">2.5 sq.mm x  4 core Aluminium Armoured Cable </t>
  </si>
  <si>
    <t xml:space="preserve">4 sq.mm x  4 core Aluminium Armoured Cable  </t>
  </si>
  <si>
    <t xml:space="preserve">6 sq.mm x  4 core Aluminium Armoured Cable </t>
  </si>
  <si>
    <t xml:space="preserve">10 sq.mm x  4 core Aluminium  Armoured Cable </t>
  </si>
  <si>
    <t xml:space="preserve">16 sq.mm x  4 core Aluminium  Armoured Cable </t>
  </si>
  <si>
    <t xml:space="preserve">25 sq.mm x 4 core Aluminium Armoured Cable </t>
  </si>
  <si>
    <t xml:space="preserve">35 sq.mm x 4 core Aluminium Armoured Cable </t>
  </si>
  <si>
    <t xml:space="preserve">95 sq.mm x 4 core Aluminium Armoured Cable </t>
  </si>
  <si>
    <t xml:space="preserve">120 sq.mm x 4 core Aluminium Armoured Cable </t>
  </si>
  <si>
    <t xml:space="preserve">150 sq.mm x 4 core Aluminium Armoured Cable </t>
  </si>
  <si>
    <t>185 sq.mm x 4 core Aluminium Armoured Cable</t>
  </si>
  <si>
    <t xml:space="preserve">240 sq.mm x 4 core Aluminium Armoured Cable </t>
  </si>
  <si>
    <t>Distribution Board</t>
  </si>
  <si>
    <t>Supply and installation testing commission of following lighting   power DB SP MCB,DP MCB   MCCB.</t>
  </si>
  <si>
    <t xml:space="preserve">32A 2pole 100ma DP + ELCB  </t>
  </si>
  <si>
    <t xml:space="preserve">25A 2pole 100ma DP + ELCB  </t>
  </si>
  <si>
    <t xml:space="preserve">40A 2pole 100ma DP + ELCB  </t>
  </si>
  <si>
    <t xml:space="preserve">10A 4 Pole TPN MCB </t>
  </si>
  <si>
    <t>16A 4 Pole TPN MCB</t>
  </si>
  <si>
    <t xml:space="preserve">25A 4 Pole TPN MCB </t>
  </si>
  <si>
    <t>32A 4 Pole TPN MCB</t>
  </si>
  <si>
    <t xml:space="preserve">40A 4 Pole TPN MCB </t>
  </si>
  <si>
    <t xml:space="preserve">63A 4 Pole TPN MCB </t>
  </si>
  <si>
    <t>100A 4 Pole TPN MCB</t>
  </si>
  <si>
    <t xml:space="preserve">16A DP MCB </t>
  </si>
  <si>
    <t xml:space="preserve">20A DP MCB </t>
  </si>
  <si>
    <t xml:space="preserve">25A DP MCB </t>
  </si>
  <si>
    <t xml:space="preserve">32A DP MCB </t>
  </si>
  <si>
    <t xml:space="preserve">40A DP MCB </t>
  </si>
  <si>
    <t xml:space="preserve">63A DP MCB </t>
  </si>
  <si>
    <t xml:space="preserve">10A SP MCB </t>
  </si>
  <si>
    <t xml:space="preserve">16A SP MCB </t>
  </si>
  <si>
    <t>20A SP MCB</t>
  </si>
  <si>
    <t xml:space="preserve">25A SP MCB </t>
  </si>
  <si>
    <t xml:space="preserve">32A SP MCB </t>
  </si>
  <si>
    <t xml:space="preserve">40A SP MCB </t>
  </si>
  <si>
    <t xml:space="preserve">63A SP MCB </t>
  </si>
  <si>
    <t xml:space="preserve">20A 3 Pole TPN MCB </t>
  </si>
  <si>
    <t>25A 3 Pole TPN MCB</t>
  </si>
  <si>
    <t>32A 3 Pole TPN MCB</t>
  </si>
  <si>
    <t>RCCB 16A DP 30 mA</t>
  </si>
  <si>
    <t>RCCB 25A DP 30 mA</t>
  </si>
  <si>
    <t>RCCB 32A DP 30 mA</t>
  </si>
  <si>
    <t>RCCB 40A DP 30 mA</t>
  </si>
  <si>
    <t>RCCB 63A DP 30 mA</t>
  </si>
  <si>
    <t>MCCB 100A 4 POLE 100 mA</t>
  </si>
  <si>
    <t>MCCB 125A 4 POLE 100 mA</t>
  </si>
  <si>
    <t>MCCB 150A 4 POLE 100 mA</t>
  </si>
  <si>
    <t>MCCB 210A 4 POLE 100 mA</t>
  </si>
  <si>
    <t>MCCB 240A 4 POLE 100 mA</t>
  </si>
  <si>
    <t>RCBO 6A 2P 30mA</t>
  </si>
  <si>
    <t>RCBO 10A 2P 30mA</t>
  </si>
  <si>
    <t>RCBO 16A 2P 30mA</t>
  </si>
  <si>
    <t>RCBO 20A 2P 30mA</t>
  </si>
  <si>
    <t>RCBO 25A 2P 30mA</t>
  </si>
  <si>
    <t>RCBO 32A 2P 30mA</t>
  </si>
  <si>
    <t>RCBO 40A 2P 30mA</t>
  </si>
  <si>
    <t>RCBO 45A 2P 30mA</t>
  </si>
  <si>
    <t>RCBO 6A 4P 30mA</t>
  </si>
  <si>
    <t>RCBO 10A 4P 30mA</t>
  </si>
  <si>
    <t>RCBO 16A 4P 30mA</t>
  </si>
  <si>
    <t>RCBO 20A 4P 30mA</t>
  </si>
  <si>
    <t>RCBO 25A 4P 30mA</t>
  </si>
  <si>
    <t>RCBO 32A 4P 30mA</t>
  </si>
  <si>
    <t>RCBO 40A 4P 30mA</t>
  </si>
  <si>
    <t>RCBO 45A 4P 30mA</t>
  </si>
  <si>
    <t xml:space="preserve">Supply   Installation testing commission of following 2 way SPN DB Box Fixing with Proper Cable Tie and Lugs Fixing </t>
  </si>
  <si>
    <t xml:space="preserve">Supply   Installation testing commission of following 4 way SPN DB Box Fixing with Proper Cable Tie and Lugs Fixing </t>
  </si>
  <si>
    <t xml:space="preserve">Supply   Installation testing commission of following 8 way SPN DB Box Fixing with Proper Cable Tie and Lugs Fixing </t>
  </si>
  <si>
    <t xml:space="preserve">Supply   Installation testing commission of following 12 way SPN DB Box Fixing with Proper Cable Tie and Lugs Fixing </t>
  </si>
  <si>
    <t xml:space="preserve">Supply   Installation testing commission of following 2 way TPN DB Box Fixing with Proper Cable Tie and Lugs Fixing </t>
  </si>
  <si>
    <t xml:space="preserve">Supply   Installation testing commission of following 4 way TPN DB Box Fixing with Proper Cable Tie and Lugs Fixing </t>
  </si>
  <si>
    <t xml:space="preserve">Supply   Installation testing commission of following 8 way TPN DB Box Fixing with Proper Cable Tie and Lugs Fixing </t>
  </si>
  <si>
    <t xml:space="preserve">Supply   Installation testing commission of following 12 way TPN DB Box Fixing with Proper Cable Tie and Lugs Fixing </t>
  </si>
  <si>
    <t xml:space="preserve">Supply and installation connection testing and commissioning of following  3 Face 5 TPN 32 A  Socket, With Box and 3 Face Top,32A 4pole TPN MCB complete fixing </t>
  </si>
  <si>
    <t xml:space="preserve">Supply and installation testing commission of following single phase 25A metal cladded switch and socket with top and box  </t>
  </si>
  <si>
    <t xml:space="preserve">Supply and installation testing commission of following 16A  Cannector Stip </t>
  </si>
  <si>
    <t>Main LT Panel</t>
  </si>
  <si>
    <t xml:space="preserve">Supply Installation Testing   Commissioning of  3Ph, 415V, 50Hz Main  LT Panel 1 as per SLD </t>
  </si>
  <si>
    <t xml:space="preserve"> Light Fixtures   Misc Items - Installation Only</t>
  </si>
  <si>
    <t>Installation, testing   commissioning of following of Light Fixtures</t>
  </si>
  <si>
    <t xml:space="preserve">4 feet LED Tube Light  </t>
  </si>
  <si>
    <t>Spot Light</t>
  </si>
  <si>
    <t xml:space="preserve">LED Strip Cove light </t>
  </si>
  <si>
    <t>Profile Light</t>
  </si>
  <si>
    <t>Hanging Light</t>
  </si>
  <si>
    <t xml:space="preserve">2 X2  CeiLing Light in Kitchen Area </t>
  </si>
  <si>
    <t>Track Light</t>
  </si>
  <si>
    <t>Bulb in Sofa Bulkhead</t>
  </si>
  <si>
    <t>Wall mounted Light</t>
  </si>
  <si>
    <t>Surface Light</t>
  </si>
  <si>
    <t>Scrubber Motor Connection</t>
  </si>
  <si>
    <t>Fresh Air Motor Connection</t>
  </si>
  <si>
    <t>Exhaust Motor Connection</t>
  </si>
  <si>
    <t>Air Curtain</t>
  </si>
  <si>
    <t>Insect Killer</t>
  </si>
  <si>
    <t>Cassing Box</t>
  </si>
  <si>
    <t xml:space="preserve">Supply and  fixing of 20mm x 20mm Casing Box </t>
  </si>
  <si>
    <t xml:space="preserve">Supply and  fixing of 25mm x 25mm Casing Box </t>
  </si>
  <si>
    <t xml:space="preserve">Supply  fixing of 50mm x 50mm Casing Box </t>
  </si>
  <si>
    <t xml:space="preserve">Supply  fixing of 75mm x 75mm Casing Box </t>
  </si>
  <si>
    <t xml:space="preserve">Supply  fixing of 100mm x 100mm Casing Box </t>
  </si>
  <si>
    <t xml:space="preserve">Supply  fixing of 150mm x 150mm Casing Box </t>
  </si>
  <si>
    <t>MUSIC SYSTEM</t>
  </si>
  <si>
    <t>Installation connection testing and commission of following  2 Core Flexible WIRE Copper Conductor PVC insulated Wires Pulled Through Heavy Gauge Laid Concealed over False Ceiling Orin Wall Chases for Speaker And SubWoofer. (Within Existing conduit) - Music System</t>
  </si>
  <si>
    <t>Lugs</t>
  </si>
  <si>
    <t>Supply   Fixing Lugs Punching</t>
  </si>
  <si>
    <t>1.5 sq.mm Pin Tyep Lugs (Copper)</t>
  </si>
  <si>
    <t>2.5 sq.mm Pin Tyep Lugs (Copper)</t>
  </si>
  <si>
    <t>4 sq.mm Pin Tyep Lugs (Copper)</t>
  </si>
  <si>
    <t>6 sq.mm Pin,Ring Tyep Lugs (Copper)</t>
  </si>
  <si>
    <t>10 sq.mm Pin Tyep Lugs (Copper)</t>
  </si>
  <si>
    <t>16 sq.mm Pin ,Ring Tyep Lugs (Copper)</t>
  </si>
  <si>
    <t>120 sq.mm Ring Type Lugs (Copper)</t>
  </si>
  <si>
    <t>10 sq.mm Pin Tyep Lugs (Alluminium)</t>
  </si>
  <si>
    <t>25 sq.mm Ring Type Lugs (Alluminium)</t>
  </si>
  <si>
    <t>35 sq.mm Ring Type Lugs (Alluminium)</t>
  </si>
  <si>
    <t>50 sq.mm Ring Type Lugs (Alluminium)</t>
  </si>
  <si>
    <t>70 sq.mm Ring Type Lugs (Alluminium)</t>
  </si>
  <si>
    <t>90 sq.mm Ring Type Lugs (Alluminium)</t>
  </si>
  <si>
    <t>95 sq.mm Ring Type Lugs (Alluminium)</t>
  </si>
  <si>
    <t>120 sq.mm Ring Type Lugs (Alluminium)</t>
  </si>
  <si>
    <t>150 sq.mm Ring Type Lugs (Alluminium)</t>
  </si>
  <si>
    <t>185 sq.mm Ring Type Lugs (Alluminium)</t>
  </si>
  <si>
    <t>240 sq.mm Ring Type Lugs (Alluminium)</t>
  </si>
  <si>
    <t>300 sq.mm Ring Type Lugs (Alluminium)</t>
  </si>
  <si>
    <t xml:space="preserve">END OF TERMINATION </t>
  </si>
  <si>
    <t>2.5 sq.mm x 4 core Glands</t>
  </si>
  <si>
    <t>4 sq.mm x 4 core Glands</t>
  </si>
  <si>
    <t>6 sq.mm x 4 core Glands</t>
  </si>
  <si>
    <t>10 sq.mm x  4 core Glands</t>
  </si>
  <si>
    <t xml:space="preserve">16 sq.mm x  4 core Glands </t>
  </si>
  <si>
    <t>25 sq.mm x 3.5 core Glands</t>
  </si>
  <si>
    <t>35Sqmm x 3.5core Glnads</t>
  </si>
  <si>
    <t>50 sq.mm x 3.5 core Glands</t>
  </si>
  <si>
    <t>70 sq.mm x 3.5 core Glands</t>
  </si>
  <si>
    <t>95 sq.mm x 3.5 core Glands</t>
  </si>
  <si>
    <t>120 sq.mm x 3.5 core Glands</t>
  </si>
  <si>
    <t>150 sq.mm x 3.5 core Glands</t>
  </si>
  <si>
    <t>180 sq.mm x 3.5 core Glands</t>
  </si>
  <si>
    <t>185 sq.mm x 3.5 core Glands</t>
  </si>
  <si>
    <t>240 sq.mm x 3.5 core Glands</t>
  </si>
  <si>
    <t>300 sq.mm x 3.5 core Glands</t>
  </si>
  <si>
    <t>Supply and installation of  20 mm GI Glands .</t>
  </si>
  <si>
    <t>Supply and installation of  25 mm GI Glands .</t>
  </si>
  <si>
    <t>Supply and installation of  32 mm PVC  Glands .</t>
  </si>
  <si>
    <t>Supply and installation of  25 mm PVC  Glands .</t>
  </si>
  <si>
    <t>Supply and installation of  20 mm PVC  Glands .</t>
  </si>
  <si>
    <t>Double Compression Gland</t>
  </si>
  <si>
    <t xml:space="preserve">Top </t>
  </si>
  <si>
    <t>Supply   Fixing 5 A Top</t>
  </si>
  <si>
    <t>Supply   Fixing 15 A Top</t>
  </si>
  <si>
    <t>Switches and Modular Box with Plates</t>
  </si>
  <si>
    <t>Supply   Installation Switch with Plate   Metal Box</t>
  </si>
  <si>
    <t>18 Modular plate with box</t>
  </si>
  <si>
    <t>12 Modular plate with box</t>
  </si>
  <si>
    <t>8 Modular plate (Horizontal) with box</t>
  </si>
  <si>
    <t>6 Modular plate with box</t>
  </si>
  <si>
    <t>4 Modular plate with box</t>
  </si>
  <si>
    <t>3 Modular plate with box</t>
  </si>
  <si>
    <t>2 Modular plate with box</t>
  </si>
  <si>
    <t>1 Modular plate with box</t>
  </si>
  <si>
    <t xml:space="preserve">10A switch </t>
  </si>
  <si>
    <t xml:space="preserve">20A switch </t>
  </si>
  <si>
    <t xml:space="preserve">2 way Switch </t>
  </si>
  <si>
    <t xml:space="preserve">10A 5 pin socket </t>
  </si>
  <si>
    <t xml:space="preserve">20 10 5 pin socket  </t>
  </si>
  <si>
    <t xml:space="preserve">20A Swtich Type Triper </t>
  </si>
  <si>
    <t xml:space="preserve">Telephone Jack </t>
  </si>
  <si>
    <t xml:space="preserve">Data Socket </t>
  </si>
  <si>
    <t>USB charging Sockets</t>
  </si>
  <si>
    <t xml:space="preserve">Blank Plate  </t>
  </si>
  <si>
    <t xml:space="preserve">2 Modular Surface Box </t>
  </si>
  <si>
    <t xml:space="preserve">3Modular Surface Box </t>
  </si>
  <si>
    <t xml:space="preserve">4 Modular Surface Box </t>
  </si>
  <si>
    <t xml:space="preserve">6 Modular Surface Box </t>
  </si>
  <si>
    <t xml:space="preserve">8 Modular Surface Box </t>
  </si>
  <si>
    <t xml:space="preserve">12 Modular Surface Box </t>
  </si>
  <si>
    <t xml:space="preserve">18 Modular Surface Box </t>
  </si>
  <si>
    <t>Junction Box</t>
  </si>
  <si>
    <t>Supply and installation testing and commissioning of following of floor Junction Boxes with Top Cover for Above thick Fabricated Out of MS Sheet fully powder coated with Removable screwed Cover Plates on All four sides for blocking the entry.</t>
  </si>
  <si>
    <t>100mm  x 100 mm Junction Box with SS Cover plate</t>
  </si>
  <si>
    <t>150mm  x 150 mm Junction Box with SS Cover plate</t>
  </si>
  <si>
    <t>200mm  x 200 mm Junction Box with SS Cover plate</t>
  </si>
  <si>
    <t>250mm  x 250 mm Junction Box with SS Cover plate</t>
  </si>
  <si>
    <t>300mm x 300mm Junction Box with SS Cover plate</t>
  </si>
  <si>
    <t>350mm  x 350 mm Junction Box with SS Cover plate</t>
  </si>
  <si>
    <t>Data   Voice Cable   CCTV</t>
  </si>
  <si>
    <t xml:space="preserve">Supply and Installation connection Testing and commissioning of following Cat 6 Data Cable Wire (Data   Voice) </t>
  </si>
  <si>
    <t>Supply and installation of concealed wiring using  4+ 1 Camera wire Copper Conductor PVC Insulated wires   Laid Concealed Over false Ceiling or in wall chases Proper Fixing.</t>
  </si>
  <si>
    <t xml:space="preserve">Supply and Installation connection Testing and commissioning of Following 6 Core Fiber Optic Wire Data Cable Wire (Data) </t>
  </si>
  <si>
    <t>Supply   installation of concealed RG-6 TV CC T.V cable wire conductor PVC insulated wire pulled through heavy gauge PVC conduit laid over false ceiling or in wall chases.</t>
  </si>
  <si>
    <t xml:space="preserve">Cable Tray </t>
  </si>
  <si>
    <t xml:space="preserve">Supply   installations of heavy gauge perforated Cable Tray made of GI sheet steel., min 2mm thick, with sides not less than 50 mm deep, fittings are to be same material as tray, each coupling should have GI earthing connector. . support space shall be 1000mm and rods height will be1200mm    at all bends   couplings. the rate shall be inclusive of all other required accessories, supports rods   plates etc </t>
  </si>
  <si>
    <t>Supply   fixing of 600mm x 50mm x 2mm thick perforated cable tray.</t>
  </si>
  <si>
    <t>Supply   fixing of 450mm x 50mm x 2mm thick perforated cable tray.</t>
  </si>
  <si>
    <t>Supply   fixing of 400mm x 50mm x 2mm thick perforated cable tray.</t>
  </si>
  <si>
    <t>Supply   fixing of 300mm x 50mm x 2mm thick perforated cable tray.</t>
  </si>
  <si>
    <t>Supply   fixing of 250mm x 50mm x 2mm thick perforated cable tray.</t>
  </si>
  <si>
    <t>Supply   fixing of 200mm x 50mm x 2mm thick perforated cable tray.</t>
  </si>
  <si>
    <t>Supply   fixing of 150mm x 50mm x 2mm thick perforated cable tray.</t>
  </si>
  <si>
    <t>Supply   fixing of 100mm x 50mm x 2mm thick perforated cable tray.</t>
  </si>
  <si>
    <t>Raceways</t>
  </si>
  <si>
    <t>Supply   Installation of 2500X30x2 mm thick raceways in floor</t>
  </si>
  <si>
    <t>Supply   Installation of 2500X40x2 mm thick raceways in floor</t>
  </si>
  <si>
    <t>Supply   Installation of 2500X50x2 mm thick raceways in floor</t>
  </si>
  <si>
    <t xml:space="preserve">UPS </t>
  </si>
  <si>
    <t>Installation of 5KVA three phase in and Single Phase out UPS with 90min battery back-up- make  Online Systems</t>
  </si>
  <si>
    <t>Installation of 5KVA three phase in and Single Phase out UPS with 60min battery back-up- make  Online Systems</t>
  </si>
  <si>
    <t>Installation of 3KVA three phase in and Single Phase out UPS with 90min battery back-up- make  Online Systems</t>
  </si>
  <si>
    <t>Installation of 3KVA three phase in and Single Phase out UPS with 60min battery back-up- make  Online Systems</t>
  </si>
  <si>
    <t>Installation of 5KVA three phase in and Single Phase out UPS with 90min battery back-up- make  Online Systems - Inbuilt Battery</t>
  </si>
  <si>
    <t>Installation of 5KVA three phase in and Single Phase out UPS with 60min battery back-up- make  Online Systems - Inbuilt Battery</t>
  </si>
  <si>
    <t>Installation of 3KVA three phase in and Single Phase out UPS with 90min battery back-up- make  Online Systems - Inbuilt Battery</t>
  </si>
  <si>
    <t>Installation of 3KVA three phase in and Single Phase out UPS with 60min battery back-up- make  Online Systems - Inbuilt Battery</t>
  </si>
  <si>
    <t>MISC</t>
  </si>
  <si>
    <t>Supply and installation testing commission of following 1 no.of 4way weather proof box fixing for outdoor unit cable lugs proper fixing</t>
  </si>
  <si>
    <t>Supply and installation testing commission of following 1 no.of 8way weather proof box fixing for outdoor unit cable lugs proper fixing</t>
  </si>
  <si>
    <t>Rubber Mat</t>
  </si>
  <si>
    <t xml:space="preserve"> Supply and Installation of Fan 48  400mm double Ball Bearing Crompton </t>
  </si>
  <si>
    <t xml:space="preserve">Supply and Installation of Exhaust Crompton   Havells </t>
  </si>
  <si>
    <t xml:space="preserve">Supply and Installation of Ceiling Rose </t>
  </si>
  <si>
    <t>Supply and Installation of Wall Fan 16  (supply + installation)</t>
  </si>
  <si>
    <t>Supply and Installation of Chain</t>
  </si>
  <si>
    <t xml:space="preserve">Temp Lighting LumpSum </t>
  </si>
  <si>
    <t>LS</t>
  </si>
  <si>
    <t>Grand Total ( Civil+Interior+Plumbing)</t>
  </si>
  <si>
    <t>Total ( Electrical)</t>
  </si>
  <si>
    <t>Bar Counter - Front Elevation (apron) to be to be made out of 19mm thk approved make  branded fire rated Ply) -- Greenply or Equivalent brand with veneer finish frames, ply to be finished with duco and veneer frames to be finished with PU polish. Top row finished with metal cane and 100mm skirting with veneer as per detailed Drawing   design. Provision for indirect lighting to be made excluding pvdf coated brass finished  pipe which shall be measured and paid separately</t>
  </si>
  <si>
    <t>Fixing   laying of  tiles for flooring which includes --bedding up to 50mm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- 150x600 mm. Basic Rate   150 Per SFT (make kajaria)</t>
  </si>
  <si>
    <t>Fixing   laying of  tiles for flooring which includes --bedding upto 50 mm thickness with mortar of 1 6 ratio (1cement 6sand), spreading of grey cement slurry with minimum of 2kgor Sq.mt. ratio over bedding mortar, including 3mm spacer with epoxy grout of approved colour, adhesive of bal Endura or approved equivalent, making of hole where ever required, in proper line and level in all direction, at all height with lead and lift, polishingorfinishingorcleaning etc. as per design and drawing and directed by PMC etc. complete.size - 300x300. Basic Rate   220 Per SFT</t>
  </si>
  <si>
    <t>Live Kitchen Sliding Door Providing   fixing in position of wooden FRD sliding door made up of 38mm thick fire rated  flush door shutter of approved make   thickness, both side to be finished with wooden laminate including providing   fixing 750mm X 200mm fire rated glass Vision panel and 12mm  thk  Wooden lipping all around, including conceal handle a and 300mm high SS kick plate, including PorF of Door frame made out of CP Teak or Ash wood or equivalent with melamine polish finish. Size of the frame approximate 175mm wide X 50mm thick.  Applicable hardware s such as sliding channel, sors handlesor ss push plate, lock, tower bolt and any other hardware etc required to complete the related works as per design   detail.  door hardware make consider Dorma or Hafeleor Ozone or equivalent
Need heavy duty floor spring   both sides openable.</t>
  </si>
  <si>
    <r>
      <t xml:space="preserve">Planter Box above banquet (Size - 8450x3100x300) - Providing and fixing M.S frame stand made out of 20mm x 20mm hollow box sections with 19mm thk approved make  branded  fire rated Ply-- Greenply or Equivalent brand apron to be cladded </t>
    </r>
    <r>
      <rPr>
        <sz val="14"/>
        <color rgb="FFFF0000"/>
        <rFont val="Calibri"/>
        <family val="2"/>
      </rPr>
      <t>with MDF of HDMR as per site incharge</t>
    </r>
    <r>
      <rPr>
        <sz val="14"/>
        <rFont val="Calibri"/>
        <family val="2"/>
      </rPr>
      <t xml:space="preserve"> and plastic paint </t>
    </r>
    <r>
      <rPr>
        <sz val="14"/>
        <color rgb="FFFF0000"/>
        <rFont val="Calibri"/>
        <family val="2"/>
      </rPr>
      <t xml:space="preserve"> </t>
    </r>
    <r>
      <rPr>
        <strike/>
        <sz val="14"/>
        <color rgb="FFFF0000"/>
        <rFont val="Calibri"/>
        <family val="2"/>
      </rPr>
      <t>VeneerorSolid Wood all necessary required groove</t>
    </r>
    <r>
      <rPr>
        <sz val="14"/>
        <rFont val="Calibri"/>
        <family val="2"/>
      </rPr>
      <t xml:space="preserve">, wooden framing, approved make adhesive and cuttingor chamferingor grooveorrounding wherever required, at all height with lead and lift, finishing, cleaning as per design and drawing etc. all complete.   </t>
    </r>
  </si>
  <si>
    <r>
      <t xml:space="preserve">Bar Counter (Size - 3000x200 mm) PorF  Bar counter to be made out of 19mm thk approved make  branded fire rated ply-- Greenply or Equivalent brand </t>
    </r>
    <r>
      <rPr>
        <strike/>
        <sz val="14"/>
        <color rgb="FFFF0000"/>
        <rFont val="Calibri"/>
        <family val="2"/>
      </rPr>
      <t xml:space="preserve">apron to be cladded with wood   bamboo cane as per detail and </t>
    </r>
    <r>
      <rPr>
        <sz val="14"/>
        <color rgb="FFFF0000"/>
        <rFont val="Calibri"/>
        <family val="2"/>
      </rPr>
      <t xml:space="preserve">platform in white Marble finished based on ply with necessary ms barcket, Necessary opening should be made for fixing of stainless steel sink. Erecting brick wall for plumbing and Brick platform should be provided on floor below the platform of 100mm high brass skirting from outside. The top platform to have 50mm wide Marble finish fascia horizontally.Plywood -  branded fire rated Ply-- Greenply or Equivalent brand Veneer  Make - EuroorGreenlamorMerinoor or equivalent  (Basic Rate- 140 Sq. ft.)Top service Counter Ply Base with Neccesory Support to receved marble         </t>
    </r>
    <r>
      <rPr>
        <sz val="14"/>
        <rFont val="Calibri"/>
        <family val="2"/>
      </rPr>
      <t xml:space="preserve">                    </t>
    </r>
  </si>
  <si>
    <t>RC Qty</t>
  </si>
  <si>
    <t>CC Prestige QTY</t>
  </si>
  <si>
    <t>RC Amount</t>
  </si>
  <si>
    <t>CC Prestige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</si>
</sst>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5" x14ac:knownFonts="1">
    <font>
      <sz val="11"/>
      <name val="Calibri"/>
    </font>
    <font>
      <b/>
      <sz val="14"/>
      <name val="Calibri"/>
      <family val="2"/>
    </font>
    <font>
      <sz val="11"/>
      <name val="Calibri"/>
      <family val="2"/>
    </font>
    <font>
      <sz val="14"/>
      <name val="Calibri"/>
      <family val="2"/>
    </font>
    <font>
      <u/>
      <sz val="14"/>
      <color theme="1"/>
      <name val="Calibri"/>
      <family val="2"/>
    </font>
    <font>
      <sz val="14"/>
      <color theme="1"/>
      <name val="Calibri"/>
      <family val="2"/>
    </font>
    <font>
      <b/>
      <sz val="11"/>
      <name val="Calibri"/>
      <family val="2"/>
    </font>
    <font>
      <b/>
      <sz val="16"/>
      <name val="Calibri"/>
      <family val="2"/>
    </font>
    <font>
      <b/>
      <sz val="11"/>
      <color theme="1"/>
      <name val="Calibri"/>
      <family val="2"/>
      <scheme val="minor"/>
    </font>
    <font>
      <b/>
      <sz val="12"/>
      <color theme="1"/>
      <name val="Calibri"/>
      <family val="2"/>
      <scheme val="minor"/>
    </font>
    <font>
      <sz val="12"/>
      <name val="Calibri"/>
      <family val="2"/>
    </font>
    <font>
      <b/>
      <sz val="12"/>
      <name val="Calibri"/>
      <family val="2"/>
    </font>
    <font>
      <strike/>
      <sz val="14"/>
      <color rgb="FFFF0000"/>
      <name val="Calibri"/>
      <family val="2"/>
    </font>
    <font>
      <sz val="14"/>
      <color rgb="FFFF0000"/>
      <name val="Calibri"/>
      <family val="2"/>
    </font>
    <font>
      <sz val="11"/>
      <color theme="1"/>
      <name val="Calibri"/>
      <family val="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rgb="FFFFC000"/>
        <bgColor indexed="64"/>
      </patternFill>
    </fill>
  </fills>
  <borders count="11">
    <border>
      <left/>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indexed="64"/>
      </left>
      <right style="thin">
        <color indexed="64"/>
      </right>
      <top style="thin">
        <color indexed="64"/>
      </top>
      <bottom style="thin">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2" tint="-0.249977111117893"/>
      </left>
      <right style="thin">
        <color theme="2" tint="-0.249977111117893"/>
      </right>
      <top style="thin">
        <color theme="2" tint="-0.249977111117893"/>
      </top>
      <bottom style="thin">
        <color theme="2" tint="-0.249977111117893"/>
      </bottom>
      <diagonal/>
    </border>
  </borders>
  <cellStyleXfs count="2">
    <xf numFmtId="0" fontId="0" fillId="0" borderId="0"/>
    <xf numFmtId="43" fontId="2" fillId="0" borderId="0" applyFont="0" applyFill="0" applyBorder="0" applyAlignment="0" applyProtection="0"/>
  </cellStyleXfs>
  <cellXfs count="105">
    <xf numFmtId="0" fontId="0" fillId="0" borderId="0" xfId="0"/>
    <xf numFmtId="0" fontId="8" fillId="2" borderId="1" xfId="0" applyFont="1" applyFill="1" applyBorder="1" applyAlignment="1">
      <alignment horizontal="center" vertical="center" wrapText="1"/>
    </xf>
    <xf numFmtId="0" fontId="0" fillId="0" borderId="1" xfId="0" applyBorder="1" applyAlignment="1">
      <alignment horizontal="center"/>
    </xf>
    <xf numFmtId="164" fontId="8" fillId="2" borderId="1" xfId="1" applyNumberFormat="1" applyFont="1" applyFill="1" applyBorder="1"/>
    <xf numFmtId="0" fontId="9" fillId="0" borderId="1" xfId="0" applyFont="1" applyBorder="1" applyAlignment="1">
      <alignment horizontal="center"/>
    </xf>
    <xf numFmtId="0" fontId="8" fillId="0" borderId="1" xfId="0" applyFont="1" applyBorder="1" applyAlignment="1">
      <alignment horizontal="center" vertical="center" wrapText="1"/>
    </xf>
    <xf numFmtId="0" fontId="0" fillId="0" borderId="0" xfId="0" applyAlignment="1">
      <alignment horizontal="center" vertical="center"/>
    </xf>
    <xf numFmtId="164" fontId="9" fillId="2" borderId="1" xfId="0" applyNumberFormat="1" applyFont="1" applyFill="1" applyBorder="1"/>
    <xf numFmtId="164" fontId="9" fillId="2" borderId="0" xfId="0" applyNumberFormat="1" applyFont="1" applyFill="1"/>
    <xf numFmtId="0" fontId="9" fillId="2" borderId="0" xfId="0" applyFont="1" applyFill="1" applyAlignment="1">
      <alignment horizontal="center"/>
    </xf>
    <xf numFmtId="0" fontId="9" fillId="2" borderId="0" xfId="0" applyFont="1" applyFill="1"/>
    <xf numFmtId="0" fontId="0" fillId="2" borderId="0" xfId="0" applyFill="1"/>
    <xf numFmtId="0" fontId="2" fillId="2" borderId="1" xfId="0" applyFont="1" applyFill="1" applyBorder="1"/>
    <xf numFmtId="0" fontId="0" fillId="2" borderId="1" xfId="0" applyFill="1" applyBorder="1"/>
    <xf numFmtId="0" fontId="9" fillId="2" borderId="1" xfId="0" applyFont="1" applyFill="1" applyBorder="1"/>
    <xf numFmtId="0" fontId="2" fillId="2" borderId="2" xfId="0" applyFont="1" applyFill="1" applyBorder="1"/>
    <xf numFmtId="164" fontId="6" fillId="2" borderId="2" xfId="0" applyNumberFormat="1" applyFont="1" applyFill="1" applyBorder="1"/>
    <xf numFmtId="0" fontId="6" fillId="2" borderId="0" xfId="0" applyFont="1" applyFill="1"/>
    <xf numFmtId="0" fontId="7" fillId="2" borderId="0" xfId="0" applyFont="1" applyFill="1"/>
    <xf numFmtId="0" fontId="10" fillId="2" borderId="0" xfId="0" applyFont="1" applyFill="1" applyAlignment="1">
      <alignment vertical="center"/>
    </xf>
    <xf numFmtId="0" fontId="1" fillId="3" borderId="3" xfId="0" applyFont="1" applyFill="1" applyBorder="1" applyAlignment="1">
      <alignment horizontal="center" vertical="center" wrapText="1"/>
    </xf>
    <xf numFmtId="164" fontId="3" fillId="3" borderId="3" xfId="1" applyNumberFormat="1" applyFont="1" applyFill="1" applyBorder="1" applyAlignment="1">
      <alignment horizontal="center" vertical="center"/>
    </xf>
    <xf numFmtId="164" fontId="7" fillId="3" borderId="3" xfId="1" applyNumberFormat="1" applyFont="1" applyFill="1" applyBorder="1" applyAlignment="1">
      <alignment horizontal="center" vertical="center" wrapText="1"/>
    </xf>
    <xf numFmtId="0" fontId="7" fillId="3" borderId="3" xfId="0" applyFont="1" applyFill="1" applyBorder="1" applyAlignment="1">
      <alignment horizontal="center" vertical="center"/>
    </xf>
    <xf numFmtId="0" fontId="6" fillId="2" borderId="0" xfId="0" applyFont="1" applyFill="1" applyAlignment="1">
      <alignment vertical="center"/>
    </xf>
    <xf numFmtId="0" fontId="10" fillId="2" borderId="3" xfId="0" applyFont="1" applyFill="1" applyBorder="1" applyAlignment="1">
      <alignment horizontal="center" vertical="center"/>
    </xf>
    <xf numFmtId="164" fontId="3" fillId="2" borderId="7"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xf>
    <xf numFmtId="164" fontId="3" fillId="2" borderId="3" xfId="1" applyNumberFormat="1" applyFont="1" applyFill="1" applyBorder="1" applyAlignment="1">
      <alignment horizontal="center" vertical="center" wrapText="1"/>
    </xf>
    <xf numFmtId="0" fontId="0" fillId="2" borderId="0" xfId="0" applyFill="1" applyAlignment="1">
      <alignment horizontal="center" vertical="center"/>
    </xf>
    <xf numFmtId="2" fontId="0" fillId="2" borderId="0" xfId="0" applyNumberFormat="1" applyFill="1" applyAlignment="1">
      <alignment horizontal="center" vertical="center"/>
    </xf>
    <xf numFmtId="0" fontId="3" fillId="2" borderId="3" xfId="0" applyFont="1" applyFill="1" applyBorder="1" applyAlignment="1">
      <alignment horizontal="left" vertical="center" wrapText="1"/>
    </xf>
    <xf numFmtId="164" fontId="3" fillId="2" borderId="3" xfId="1" applyNumberFormat="1" applyFont="1" applyFill="1" applyBorder="1" applyAlignment="1">
      <alignment horizontal="left" vertical="center" wrapText="1"/>
    </xf>
    <xf numFmtId="0" fontId="0" fillId="2" borderId="0" xfId="0" applyFill="1" applyAlignment="1">
      <alignment horizontal="left" vertical="center"/>
    </xf>
    <xf numFmtId="164" fontId="13" fillId="2" borderId="3" xfId="1" applyNumberFormat="1" applyFont="1" applyFill="1" applyBorder="1" applyAlignment="1">
      <alignment horizontal="center" vertical="center"/>
    </xf>
    <xf numFmtId="164" fontId="13" fillId="2" borderId="7" xfId="1" applyNumberFormat="1" applyFont="1" applyFill="1" applyBorder="1" applyAlignment="1">
      <alignment horizontal="center" vertical="center"/>
    </xf>
    <xf numFmtId="164" fontId="3" fillId="3" borderId="3" xfId="1" applyNumberFormat="1" applyFont="1" applyFill="1" applyBorder="1" applyAlignment="1">
      <alignment horizontal="center" vertical="center" wrapText="1"/>
    </xf>
    <xf numFmtId="164" fontId="3" fillId="2" borderId="3" xfId="1" applyNumberFormat="1" applyFont="1" applyFill="1" applyBorder="1" applyAlignment="1">
      <alignment horizontal="left" vertical="center"/>
    </xf>
    <xf numFmtId="0" fontId="3" fillId="2" borderId="7"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3" xfId="0" applyFont="1" applyFill="1" applyBorder="1" applyAlignment="1">
      <alignment horizontal="center" vertical="center" wrapText="1"/>
    </xf>
    <xf numFmtId="164" fontId="0" fillId="2" borderId="0" xfId="0" applyNumberFormat="1" applyFill="1"/>
    <xf numFmtId="0" fontId="3" fillId="2" borderId="3" xfId="0" applyFont="1" applyFill="1" applyBorder="1" applyAlignment="1">
      <alignment horizontal="left" vertical="top" wrapText="1"/>
    </xf>
    <xf numFmtId="0" fontId="7" fillId="3" borderId="3" xfId="0" applyFont="1" applyFill="1" applyBorder="1" applyAlignment="1">
      <alignment horizontal="left" vertical="top" wrapText="1"/>
    </xf>
    <xf numFmtId="0" fontId="10" fillId="2" borderId="3" xfId="0" applyFont="1" applyFill="1" applyBorder="1" applyAlignment="1">
      <alignment horizontal="left" vertical="top" wrapText="1"/>
    </xf>
    <xf numFmtId="0" fontId="1" fillId="3" borderId="3"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4" borderId="3" xfId="0" applyFont="1" applyFill="1" applyBorder="1" applyAlignment="1">
      <alignment horizontal="left" vertical="top" wrapText="1"/>
    </xf>
    <xf numFmtId="0" fontId="0" fillId="2" borderId="0" xfId="0" applyFill="1" applyAlignment="1">
      <alignment horizontal="left" vertical="top" wrapText="1"/>
    </xf>
    <xf numFmtId="0" fontId="1"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 fillId="2" borderId="3" xfId="0" applyFont="1" applyFill="1" applyBorder="1" applyAlignment="1">
      <alignment horizontal="center" vertical="center"/>
    </xf>
    <xf numFmtId="164" fontId="7" fillId="2" borderId="3" xfId="1"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0" fontId="0" fillId="2" borderId="0" xfId="0" applyFill="1" applyAlignment="1">
      <alignment vertical="center" wrapText="1"/>
    </xf>
    <xf numFmtId="164" fontId="3" fillId="3" borderId="4" xfId="1" applyNumberFormat="1" applyFont="1" applyFill="1" applyBorder="1" applyAlignment="1">
      <alignment horizontal="center" vertical="center"/>
    </xf>
    <xf numFmtId="164" fontId="3" fillId="2" borderId="9" xfId="1" applyNumberFormat="1" applyFont="1" applyFill="1" applyBorder="1" applyAlignment="1">
      <alignment horizontal="center" vertical="center"/>
    </xf>
    <xf numFmtId="164" fontId="3" fillId="2" borderId="4" xfId="1" applyNumberFormat="1" applyFont="1" applyFill="1" applyBorder="1" applyAlignment="1">
      <alignment horizontal="center" vertical="center"/>
    </xf>
    <xf numFmtId="164" fontId="13" fillId="2" borderId="4" xfId="1" applyNumberFormat="1" applyFont="1" applyFill="1" applyBorder="1" applyAlignment="1">
      <alignment horizontal="center" vertical="center"/>
    </xf>
    <xf numFmtId="164" fontId="13" fillId="2" borderId="9" xfId="1" applyNumberFormat="1" applyFont="1" applyFill="1" applyBorder="1" applyAlignment="1">
      <alignment horizontal="center" vertical="center"/>
    </xf>
    <xf numFmtId="164" fontId="3" fillId="3" borderId="4" xfId="1" applyNumberFormat="1" applyFont="1" applyFill="1" applyBorder="1" applyAlignment="1">
      <alignment horizontal="center" vertical="center" wrapText="1"/>
    </xf>
    <xf numFmtId="164" fontId="3" fillId="2" borderId="4" xfId="1" applyNumberFormat="1" applyFont="1" applyFill="1" applyBorder="1" applyAlignment="1">
      <alignment horizontal="center" vertical="center" wrapText="1"/>
    </xf>
    <xf numFmtId="164" fontId="3" fillId="2" borderId="4" xfId="1" applyNumberFormat="1" applyFont="1" applyFill="1" applyBorder="1" applyAlignment="1">
      <alignment horizontal="left" vertical="center" wrapText="1"/>
    </xf>
    <xf numFmtId="164" fontId="3" fillId="3" borderId="10" xfId="1" applyNumberFormat="1" applyFont="1" applyFill="1" applyBorder="1" applyAlignment="1">
      <alignment horizontal="center" vertical="center"/>
    </xf>
    <xf numFmtId="164" fontId="3" fillId="2" borderId="10" xfId="1" applyNumberFormat="1" applyFont="1" applyFill="1" applyBorder="1" applyAlignment="1">
      <alignment horizontal="center" vertical="center"/>
    </xf>
    <xf numFmtId="164" fontId="13" fillId="2" borderId="10" xfId="1" applyNumberFormat="1" applyFont="1" applyFill="1" applyBorder="1" applyAlignment="1">
      <alignment horizontal="center" vertical="center"/>
    </xf>
    <xf numFmtId="164" fontId="3" fillId="3" borderId="10" xfId="1" applyNumberFormat="1" applyFont="1" applyFill="1" applyBorder="1" applyAlignment="1">
      <alignment horizontal="center" vertical="center" wrapText="1"/>
    </xf>
    <xf numFmtId="164" fontId="3" fillId="2" borderId="10" xfId="1" applyNumberFormat="1" applyFont="1" applyFill="1" applyBorder="1" applyAlignment="1">
      <alignment horizontal="center" vertical="center" wrapText="1"/>
    </xf>
    <xf numFmtId="164" fontId="3" fillId="2" borderId="10" xfId="1" applyNumberFormat="1" applyFont="1" applyFill="1" applyBorder="1" applyAlignment="1">
      <alignment horizontal="left" vertical="center" wrapText="1"/>
    </xf>
    <xf numFmtId="43" fontId="0" fillId="2" borderId="0" xfId="0" applyNumberFormat="1" applyFill="1" applyAlignment="1">
      <alignment horizontal="center" vertical="center"/>
    </xf>
    <xf numFmtId="164" fontId="3" fillId="4" borderId="3" xfId="1" applyNumberFormat="1" applyFont="1" applyFill="1" applyBorder="1" applyAlignment="1">
      <alignment horizontal="center" vertical="center"/>
    </xf>
    <xf numFmtId="164" fontId="3" fillId="4" borderId="7" xfId="1" applyNumberFormat="1" applyFont="1" applyFill="1" applyBorder="1" applyAlignment="1">
      <alignment horizontal="center" vertical="center"/>
    </xf>
    <xf numFmtId="164" fontId="13" fillId="4" borderId="3" xfId="1" applyNumberFormat="1" applyFont="1" applyFill="1" applyBorder="1" applyAlignment="1">
      <alignment horizontal="center" vertical="center"/>
    </xf>
    <xf numFmtId="164" fontId="3" fillId="4" borderId="3" xfId="1" applyNumberFormat="1" applyFont="1" applyFill="1" applyBorder="1" applyAlignment="1">
      <alignment horizontal="center" vertical="center" wrapText="1"/>
    </xf>
    <xf numFmtId="164" fontId="3" fillId="4" borderId="3" xfId="1" applyNumberFormat="1" applyFont="1" applyFill="1" applyBorder="1" applyAlignment="1">
      <alignment horizontal="left" vertical="center"/>
    </xf>
    <xf numFmtId="0" fontId="1" fillId="5" borderId="6" xfId="0" applyFont="1" applyFill="1" applyBorder="1" applyAlignment="1">
      <alignment horizontal="center" vertical="center" wrapText="1"/>
    </xf>
    <xf numFmtId="2" fontId="1" fillId="5" borderId="6" xfId="0" applyNumberFormat="1" applyFont="1" applyFill="1" applyBorder="1" applyAlignment="1">
      <alignment horizontal="center" vertical="center" wrapText="1"/>
    </xf>
    <xf numFmtId="0" fontId="11" fillId="5" borderId="4" xfId="0" applyFont="1" applyFill="1" applyBorder="1" applyAlignment="1">
      <alignment horizontal="center" vertical="center"/>
    </xf>
    <xf numFmtId="0" fontId="11" fillId="5" borderId="8" xfId="0" applyFont="1" applyFill="1" applyBorder="1" applyAlignment="1">
      <alignment horizontal="center" vertical="center"/>
    </xf>
    <xf numFmtId="0" fontId="11" fillId="5" borderId="5" xfId="0" applyFont="1" applyFill="1" applyBorder="1" applyAlignment="1">
      <alignment horizontal="center" vertical="center"/>
    </xf>
    <xf numFmtId="43" fontId="11" fillId="2" borderId="0" xfId="0" applyNumberFormat="1" applyFont="1" applyFill="1" applyAlignment="1">
      <alignment horizontal="center" vertical="center"/>
    </xf>
    <xf numFmtId="164" fontId="0" fillId="2" borderId="0" xfId="0" applyNumberFormat="1" applyFill="1" applyAlignment="1">
      <alignment horizontal="center" vertical="center"/>
    </xf>
    <xf numFmtId="0" fontId="3" fillId="3" borderId="3" xfId="0" applyFont="1" applyFill="1" applyBorder="1" applyAlignment="1">
      <alignment horizontal="center" vertical="center" wrapText="1"/>
    </xf>
    <xf numFmtId="0" fontId="3" fillId="3" borderId="3" xfId="0" applyFont="1" applyFill="1" applyBorder="1" applyAlignment="1">
      <alignment horizontal="left" vertical="top" wrapText="1"/>
    </xf>
    <xf numFmtId="0" fontId="3" fillId="3" borderId="3" xfId="0" applyFont="1" applyFill="1" applyBorder="1" applyAlignment="1">
      <alignment horizontal="center" vertical="center"/>
    </xf>
    <xf numFmtId="164" fontId="3" fillId="3" borderId="7" xfId="1" applyNumberFormat="1" applyFont="1" applyFill="1" applyBorder="1" applyAlignment="1">
      <alignment horizontal="center" vertical="center"/>
    </xf>
    <xf numFmtId="0" fontId="0" fillId="3" borderId="0" xfId="0" applyFill="1"/>
    <xf numFmtId="164" fontId="13" fillId="3" borderId="3" xfId="1" applyNumberFormat="1" applyFont="1" applyFill="1" applyBorder="1" applyAlignment="1">
      <alignment horizontal="center" vertical="center"/>
    </xf>
    <xf numFmtId="0" fontId="5" fillId="6" borderId="3" xfId="0" applyFont="1" applyFill="1" applyBorder="1" applyAlignment="1">
      <alignment horizontal="center" vertical="center" wrapText="1"/>
    </xf>
    <xf numFmtId="0" fontId="5" fillId="6" borderId="3" xfId="0" applyFont="1" applyFill="1" applyBorder="1" applyAlignment="1">
      <alignment horizontal="left" vertical="top" wrapText="1"/>
    </xf>
    <xf numFmtId="0" fontId="5" fillId="6" borderId="3" xfId="0" applyFont="1" applyFill="1" applyBorder="1" applyAlignment="1">
      <alignment horizontal="center" vertical="center"/>
    </xf>
    <xf numFmtId="164" fontId="5" fillId="6" borderId="3" xfId="1" applyNumberFormat="1" applyFont="1" applyFill="1" applyBorder="1" applyAlignment="1">
      <alignment horizontal="center" vertical="center"/>
    </xf>
    <xf numFmtId="164" fontId="5" fillId="6" borderId="4" xfId="1" applyNumberFormat="1" applyFont="1" applyFill="1" applyBorder="1" applyAlignment="1">
      <alignment horizontal="center" vertical="center"/>
    </xf>
    <xf numFmtId="164" fontId="5" fillId="6" borderId="10" xfId="1" applyNumberFormat="1" applyFont="1" applyFill="1" applyBorder="1" applyAlignment="1">
      <alignment horizontal="center" vertical="center"/>
    </xf>
    <xf numFmtId="0" fontId="14" fillId="6" borderId="0" xfId="0" applyFont="1" applyFill="1"/>
    <xf numFmtId="0" fontId="3" fillId="6" borderId="3" xfId="0" applyFont="1" applyFill="1" applyBorder="1" applyAlignment="1">
      <alignment horizontal="center" vertical="center" wrapText="1"/>
    </xf>
    <xf numFmtId="0" fontId="3" fillId="6" borderId="3" xfId="0" applyFont="1" applyFill="1" applyBorder="1" applyAlignment="1">
      <alignment horizontal="left" vertical="top" wrapText="1"/>
    </xf>
    <xf numFmtId="0" fontId="3" fillId="6" borderId="3" xfId="0" applyFont="1" applyFill="1" applyBorder="1" applyAlignment="1">
      <alignment horizontal="center" vertical="center"/>
    </xf>
    <xf numFmtId="164" fontId="3" fillId="6" borderId="3" xfId="1" applyNumberFormat="1" applyFont="1" applyFill="1" applyBorder="1" applyAlignment="1">
      <alignment horizontal="center" vertical="center"/>
    </xf>
    <xf numFmtId="164" fontId="13" fillId="6" borderId="3" xfId="1" applyNumberFormat="1" applyFont="1" applyFill="1" applyBorder="1" applyAlignment="1">
      <alignment horizontal="center" vertical="center"/>
    </xf>
    <xf numFmtId="164" fontId="3" fillId="6" borderId="4" xfId="1" applyNumberFormat="1" applyFont="1" applyFill="1" applyBorder="1" applyAlignment="1">
      <alignment horizontal="center" vertical="center"/>
    </xf>
    <xf numFmtId="164" fontId="3" fillId="6" borderId="10" xfId="1" applyNumberFormat="1" applyFont="1" applyFill="1" applyBorder="1" applyAlignment="1">
      <alignment horizontal="center" vertical="center"/>
    </xf>
    <xf numFmtId="164" fontId="0" fillId="6" borderId="0" xfId="0" applyNumberFormat="1" applyFill="1"/>
    <xf numFmtId="0" fontId="0" fillId="6" borderId="0" xfId="0" applyFill="1"/>
    <xf numFmtId="164" fontId="13" fillId="6" borderId="4" xfId="1" applyNumberFormat="1" applyFont="1" applyFill="1" applyBorder="1" applyAlignment="1">
      <alignment horizontal="center" vertical="center"/>
    </xf>
  </cellXfs>
  <cellStyles count="2">
    <cellStyle name="Comma" xfId="1" builtinId="3"/>
    <cellStyle name="Normal"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H13"/>
  <sheetViews>
    <sheetView showGridLines="0" workbookViewId="0">
      <selection activeCell="E1" sqref="E1:E1048576"/>
    </sheetView>
  </sheetViews>
  <sheetFormatPr defaultRowHeight="14.5" x14ac:dyDescent="0.35"/>
  <cols>
    <col min="2" max="2" width="11.453125" customWidth="1"/>
    <col min="3" max="3" width="27.54296875" bestFit="1" customWidth="1"/>
    <col min="4" max="4" width="14.26953125" customWidth="1"/>
    <col min="5" max="5" width="12.453125" customWidth="1"/>
    <col min="6" max="6" width="12.26953125" bestFit="1" customWidth="1"/>
    <col min="7" max="7" width="13.1796875" customWidth="1"/>
    <col min="8" max="8" width="12.26953125" bestFit="1" customWidth="1"/>
  </cols>
  <sheetData>
    <row r="4" spans="2:8" s="6" customFormat="1" ht="58" customHeight="1" x14ac:dyDescent="0.35">
      <c r="B4" s="1" t="s">
        <v>0</v>
      </c>
      <c r="C4" s="1" t="s">
        <v>1</v>
      </c>
      <c r="D4" s="1" t="s">
        <v>2</v>
      </c>
      <c r="E4" s="1" t="s">
        <v>3</v>
      </c>
      <c r="F4" s="5" t="s">
        <v>4</v>
      </c>
      <c r="G4" s="5" t="s">
        <v>5</v>
      </c>
      <c r="H4" s="5" t="s">
        <v>6</v>
      </c>
    </row>
    <row r="5" spans="2:8" x14ac:dyDescent="0.35">
      <c r="B5" s="2">
        <v>1</v>
      </c>
      <c r="C5" s="12" t="s">
        <v>7</v>
      </c>
      <c r="D5" s="3" t="e">
        <f>BOQ!#REF!</f>
        <v>#REF!</v>
      </c>
      <c r="E5" s="3">
        <f>BOQ!J3</f>
        <v>1063410</v>
      </c>
      <c r="F5" s="3">
        <f>BOQ!M3</f>
        <v>1057845</v>
      </c>
      <c r="G5" s="3">
        <f>BOQ!L3</f>
        <v>0</v>
      </c>
      <c r="H5" s="3" t="e">
        <f>BOQ!#REF!</f>
        <v>#REF!</v>
      </c>
    </row>
    <row r="6" spans="2:8" x14ac:dyDescent="0.35">
      <c r="B6" s="2">
        <v>2</v>
      </c>
      <c r="C6" s="12" t="s">
        <v>8</v>
      </c>
      <c r="D6" s="3" t="e">
        <f>BOQ!#REF!</f>
        <v>#REF!</v>
      </c>
      <c r="E6" s="3">
        <f>BOQ!J49</f>
        <v>5752898</v>
      </c>
      <c r="F6" s="3">
        <f>BOQ!M49</f>
        <v>5652580</v>
      </c>
      <c r="G6" s="3">
        <f>BOQ!L49</f>
        <v>0</v>
      </c>
      <c r="H6" s="3" t="e">
        <f>BOQ!#REF!</f>
        <v>#REF!</v>
      </c>
    </row>
    <row r="7" spans="2:8" x14ac:dyDescent="0.35">
      <c r="B7" s="2">
        <v>3</v>
      </c>
      <c r="C7" s="12" t="s">
        <v>9</v>
      </c>
      <c r="D7" s="3" t="e">
        <f>BOQ!#REF!</f>
        <v>#REF!</v>
      </c>
      <c r="E7" s="3">
        <f>BOQ!J121</f>
        <v>562270</v>
      </c>
      <c r="F7" s="3">
        <f>BOQ!M121</f>
        <v>595070</v>
      </c>
      <c r="G7" s="3">
        <f>BOQ!L121</f>
        <v>0</v>
      </c>
      <c r="H7" s="3" t="e">
        <f>BOQ!#REF!</f>
        <v>#REF!</v>
      </c>
    </row>
    <row r="8" spans="2:8" x14ac:dyDescent="0.35">
      <c r="B8" s="2">
        <v>4</v>
      </c>
      <c r="C8" s="12" t="s">
        <v>10</v>
      </c>
      <c r="D8" s="3" t="e">
        <f>BOQ!#REF!</f>
        <v>#REF!</v>
      </c>
      <c r="E8" s="3">
        <f>BOQ!J181</f>
        <v>157555</v>
      </c>
      <c r="F8" s="3">
        <f>BOQ!M181</f>
        <v>157555</v>
      </c>
      <c r="G8" s="3">
        <f>BOQ!L181</f>
        <v>0</v>
      </c>
      <c r="H8" s="3" t="e">
        <f>BOQ!#REF!</f>
        <v>#REF!</v>
      </c>
    </row>
    <row r="9" spans="2:8" x14ac:dyDescent="0.35">
      <c r="B9" s="2">
        <v>5</v>
      </c>
      <c r="C9" s="13" t="s">
        <v>11</v>
      </c>
      <c r="D9" s="3" t="e">
        <f>BOQ!#REF!</f>
        <v>#REF!</v>
      </c>
      <c r="E9" s="3">
        <f>BOQ!J188</f>
        <v>0</v>
      </c>
      <c r="F9" s="3">
        <f>BOQ!M188</f>
        <v>0</v>
      </c>
      <c r="G9" s="3">
        <f>BOQ!L188</f>
        <v>0</v>
      </c>
      <c r="H9" s="3" t="e">
        <f>BOQ!#REF!</f>
        <v>#REF!</v>
      </c>
    </row>
    <row r="10" spans="2:8" ht="15.5" x14ac:dyDescent="0.35">
      <c r="B10" s="4"/>
      <c r="C10" s="14" t="s">
        <v>12</v>
      </c>
      <c r="D10" s="7" t="e">
        <f>SUM(D5:D9)</f>
        <v>#REF!</v>
      </c>
      <c r="E10" s="7">
        <f>SUM(E5:E9)</f>
        <v>7536133</v>
      </c>
      <c r="F10" s="7">
        <f>SUM(F5:F9)</f>
        <v>7463050</v>
      </c>
      <c r="G10" s="7">
        <f>SUM(G5:G9)</f>
        <v>0</v>
      </c>
      <c r="H10" s="7" t="e">
        <f>SUM(H5:H9)</f>
        <v>#REF!</v>
      </c>
    </row>
    <row r="11" spans="2:8" ht="15.5" x14ac:dyDescent="0.35">
      <c r="B11" s="4"/>
      <c r="C11" s="14" t="s">
        <v>13</v>
      </c>
      <c r="D11" s="7" t="e">
        <f>D10*1.18</f>
        <v>#REF!</v>
      </c>
      <c r="E11" s="7">
        <f>E10*1.18</f>
        <v>8892636.9399999995</v>
      </c>
      <c r="F11" s="7">
        <f>F10*1.18</f>
        <v>8806399</v>
      </c>
      <c r="G11" s="7">
        <f>G10*1.18</f>
        <v>0</v>
      </c>
      <c r="H11" s="7" t="e">
        <f>H10*1.18</f>
        <v>#REF!</v>
      </c>
    </row>
    <row r="12" spans="2:8" s="11" customFormat="1" ht="15.5" x14ac:dyDescent="0.35">
      <c r="B12" s="9"/>
      <c r="C12" s="10"/>
      <c r="D12" s="8"/>
      <c r="E12" s="8"/>
      <c r="F12" s="8"/>
      <c r="G12" s="8"/>
      <c r="H12" s="8"/>
    </row>
    <row r="13" spans="2:8" x14ac:dyDescent="0.35">
      <c r="C13" s="15" t="s">
        <v>14</v>
      </c>
      <c r="D13" s="16" t="e">
        <f>D5+D6+D7</f>
        <v>#REF!</v>
      </c>
      <c r="E13" s="16">
        <f>E5+E6+E7</f>
        <v>7378578</v>
      </c>
      <c r="F13" s="16">
        <f>F5+F6+F7</f>
        <v>7305495</v>
      </c>
      <c r="G13" s="16">
        <f>G5+G6+G7</f>
        <v>0</v>
      </c>
      <c r="H13" s="16" t="e">
        <f>H5+H6+H7</f>
        <v>#REF!</v>
      </c>
    </row>
  </sheetData>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6"/>
  <sheetViews>
    <sheetView showGridLines="0" zoomScale="36" zoomScaleNormal="50" workbookViewId="0">
      <pane xSplit="3" ySplit="2" topLeftCell="D3" activePane="bottomRight" state="frozen"/>
      <selection pane="topRight" activeCell="D1" sqref="D1"/>
      <selection pane="bottomLeft" activeCell="A3" sqref="A3"/>
      <selection pane="bottomRight" activeCell="E94" sqref="E94"/>
    </sheetView>
  </sheetViews>
  <sheetFormatPr defaultColWidth="8.7265625" defaultRowHeight="77.25" customHeight="1" outlineLevelRow="1" outlineLevelCol="1" x14ac:dyDescent="0.35"/>
  <cols>
    <col min="1" max="1" width="7.7265625" style="29" customWidth="1"/>
    <col min="2" max="2" width="128.81640625" style="48" customWidth="1"/>
    <col min="3" max="3" width="10.90625" style="29" customWidth="1"/>
    <col min="4" max="4" width="12.7265625" style="29" customWidth="1"/>
    <col min="5" max="5" width="34.90625" style="29" customWidth="1"/>
    <col min="6" max="6" width="12.1796875" style="29" customWidth="1" outlineLevel="1"/>
    <col min="7" max="8" width="25.54296875" style="29" customWidth="1"/>
    <col min="9" max="9" width="19.54296875" style="30" customWidth="1" outlineLevel="1"/>
    <col min="10" max="11" width="21.7265625" style="29" customWidth="1"/>
    <col min="12" max="12" width="12.1796875" style="29" customWidth="1" outlineLevel="1"/>
    <col min="13" max="13" width="16.81640625" style="29" customWidth="1"/>
    <col min="14" max="14" width="22.453125" style="29" customWidth="1"/>
    <col min="15" max="15" width="23.7265625" style="11" customWidth="1"/>
    <col min="16" max="17" width="8.7265625" style="11"/>
    <col min="18" max="18" width="5.54296875" style="11" customWidth="1"/>
    <col min="19" max="19" width="6.1796875" style="11" customWidth="1"/>
    <col min="20" max="21" width="8.7265625" style="11"/>
    <col min="22" max="22" width="5.54296875" style="11" customWidth="1"/>
    <col min="23" max="16384" width="8.7265625" style="11"/>
  </cols>
  <sheetData>
    <row r="1" spans="1:14" s="19" customFormat="1" ht="77.25" customHeight="1" x14ac:dyDescent="0.35">
      <c r="A1" s="25"/>
      <c r="B1" s="44"/>
      <c r="C1" s="25"/>
      <c r="D1" s="25"/>
      <c r="E1" s="25"/>
      <c r="F1" s="77" t="s">
        <v>5</v>
      </c>
      <c r="G1" s="78"/>
      <c r="H1" s="79"/>
      <c r="I1" s="77" t="s">
        <v>3</v>
      </c>
      <c r="J1" s="78"/>
      <c r="K1" s="79"/>
      <c r="L1" s="77" t="s">
        <v>4</v>
      </c>
      <c r="M1" s="78"/>
      <c r="N1" s="78"/>
    </row>
    <row r="2" spans="1:14" s="54" customFormat="1" ht="77.25" customHeight="1" x14ac:dyDescent="0.35">
      <c r="A2" s="49" t="s">
        <v>15</v>
      </c>
      <c r="B2" s="49" t="s">
        <v>16</v>
      </c>
      <c r="C2" s="49" t="s">
        <v>17</v>
      </c>
      <c r="D2" s="49" t="s">
        <v>534</v>
      </c>
      <c r="E2" s="53"/>
      <c r="F2" s="75" t="s">
        <v>18</v>
      </c>
      <c r="G2" s="75" t="s">
        <v>536</v>
      </c>
      <c r="H2" s="75" t="s">
        <v>537</v>
      </c>
      <c r="I2" s="76" t="s">
        <v>18</v>
      </c>
      <c r="J2" s="75" t="s">
        <v>19</v>
      </c>
      <c r="K2" s="75" t="s">
        <v>537</v>
      </c>
      <c r="L2" s="75" t="s">
        <v>18</v>
      </c>
      <c r="M2" s="75" t="s">
        <v>19</v>
      </c>
      <c r="N2" s="75" t="s">
        <v>537</v>
      </c>
    </row>
    <row r="3" spans="1:14" s="24" customFormat="1" ht="77.25" customHeight="1" x14ac:dyDescent="0.35">
      <c r="A3" s="20"/>
      <c r="B3" s="45" t="s">
        <v>20</v>
      </c>
      <c r="C3" s="22" t="s">
        <v>22</v>
      </c>
      <c r="D3" s="22" t="s">
        <v>22</v>
      </c>
      <c r="E3" s="22" t="s">
        <v>535</v>
      </c>
      <c r="F3" s="21"/>
      <c r="G3" s="21">
        <f>SUM(G4:G48)</f>
        <v>1080635</v>
      </c>
      <c r="H3" s="70">
        <f>SUM(H4:H48)</f>
        <v>1037725</v>
      </c>
      <c r="I3" s="21"/>
      <c r="J3" s="21">
        <f>SUM(J4:J48)</f>
        <v>1063410</v>
      </c>
      <c r="K3" s="21">
        <f>SUM(K4:K48)</f>
        <v>1054800</v>
      </c>
      <c r="L3" s="21"/>
      <c r="M3" s="55">
        <f>SUM(M4:M48)</f>
        <v>1057845</v>
      </c>
      <c r="N3" s="63">
        <f>SUM(N4:N48)</f>
        <v>1039600</v>
      </c>
    </row>
    <row r="4" spans="1:14" ht="77.25" customHeight="1" outlineLevel="1" x14ac:dyDescent="0.35">
      <c r="A4" s="50">
        <v>1</v>
      </c>
      <c r="B4" s="46" t="s">
        <v>23</v>
      </c>
      <c r="C4" s="38" t="s">
        <v>24</v>
      </c>
      <c r="D4" s="26">
        <v>100</v>
      </c>
      <c r="E4" s="52"/>
      <c r="F4" s="26">
        <v>20</v>
      </c>
      <c r="G4" s="26">
        <f>F4*$D4</f>
        <v>2000</v>
      </c>
      <c r="H4" s="71">
        <f t="shared" ref="H4:H67" si="0">F4*$E4</f>
        <v>0</v>
      </c>
      <c r="I4" s="26">
        <v>20</v>
      </c>
      <c r="J4" s="26">
        <f t="shared" ref="J4:J67" si="1">I4*$D4</f>
        <v>2000</v>
      </c>
      <c r="K4" s="26">
        <f t="shared" ref="K4:K67" si="2">I4*$E4</f>
        <v>0</v>
      </c>
      <c r="L4" s="26">
        <v>20</v>
      </c>
      <c r="M4" s="56">
        <f t="shared" ref="M4:M67" si="3">L4*$D4</f>
        <v>2000</v>
      </c>
      <c r="N4" s="26">
        <f t="shared" ref="N4:N67" si="4">L4*$E4</f>
        <v>0</v>
      </c>
    </row>
    <row r="5" spans="1:14" ht="77.25" customHeight="1" outlineLevel="1" x14ac:dyDescent="0.35">
      <c r="A5" s="40">
        <v>2</v>
      </c>
      <c r="B5" s="42" t="s">
        <v>25</v>
      </c>
      <c r="C5" s="39" t="s">
        <v>24</v>
      </c>
      <c r="D5" s="27">
        <v>100</v>
      </c>
      <c r="E5" s="26"/>
      <c r="F5" s="27">
        <v>20</v>
      </c>
      <c r="G5" s="27">
        <f t="shared" ref="G5:G48" si="5">F5*$D5</f>
        <v>2000</v>
      </c>
      <c r="H5" s="71">
        <f t="shared" si="0"/>
        <v>0</v>
      </c>
      <c r="I5" s="27">
        <v>20</v>
      </c>
      <c r="J5" s="27">
        <f t="shared" si="1"/>
        <v>2000</v>
      </c>
      <c r="K5" s="26">
        <f t="shared" si="2"/>
        <v>0</v>
      </c>
      <c r="L5" s="27">
        <v>20</v>
      </c>
      <c r="M5" s="57">
        <f t="shared" si="3"/>
        <v>2000</v>
      </c>
      <c r="N5" s="26">
        <f t="shared" si="4"/>
        <v>0</v>
      </c>
    </row>
    <row r="6" spans="1:14" ht="77.25" customHeight="1" outlineLevel="1" x14ac:dyDescent="0.35">
      <c r="A6" s="40">
        <v>3</v>
      </c>
      <c r="B6" s="42" t="s">
        <v>26</v>
      </c>
      <c r="C6" s="39" t="s">
        <v>24</v>
      </c>
      <c r="D6" s="27">
        <v>100</v>
      </c>
      <c r="E6" s="27"/>
      <c r="F6" s="27">
        <v>12</v>
      </c>
      <c r="G6" s="27">
        <f t="shared" si="5"/>
        <v>1200</v>
      </c>
      <c r="H6" s="71">
        <f t="shared" si="0"/>
        <v>0</v>
      </c>
      <c r="I6" s="27">
        <v>12</v>
      </c>
      <c r="J6" s="27">
        <f t="shared" si="1"/>
        <v>1200</v>
      </c>
      <c r="K6" s="26">
        <f t="shared" si="2"/>
        <v>0</v>
      </c>
      <c r="L6" s="27">
        <v>20</v>
      </c>
      <c r="M6" s="57">
        <f t="shared" si="3"/>
        <v>2000</v>
      </c>
      <c r="N6" s="26">
        <f t="shared" si="4"/>
        <v>0</v>
      </c>
    </row>
    <row r="7" spans="1:14" ht="77.25" customHeight="1" outlineLevel="1" x14ac:dyDescent="0.35">
      <c r="A7" s="40">
        <v>4</v>
      </c>
      <c r="B7" s="42" t="s">
        <v>27</v>
      </c>
      <c r="C7" s="39" t="s">
        <v>24</v>
      </c>
      <c r="D7" s="27">
        <v>100</v>
      </c>
      <c r="E7" s="27"/>
      <c r="F7" s="27">
        <v>12</v>
      </c>
      <c r="G7" s="27">
        <f t="shared" si="5"/>
        <v>1200</v>
      </c>
      <c r="H7" s="71">
        <f t="shared" si="0"/>
        <v>0</v>
      </c>
      <c r="I7" s="27">
        <v>12</v>
      </c>
      <c r="J7" s="27">
        <f t="shared" si="1"/>
        <v>1200</v>
      </c>
      <c r="K7" s="26">
        <f t="shared" si="2"/>
        <v>0</v>
      </c>
      <c r="L7" s="27">
        <v>12</v>
      </c>
      <c r="M7" s="57">
        <f t="shared" si="3"/>
        <v>1200</v>
      </c>
      <c r="N7" s="26">
        <f t="shared" si="4"/>
        <v>0</v>
      </c>
    </row>
    <row r="8" spans="1:14" ht="77.25" customHeight="1" outlineLevel="1" x14ac:dyDescent="0.35">
      <c r="A8" s="40">
        <v>5</v>
      </c>
      <c r="B8" s="42" t="s">
        <v>28</v>
      </c>
      <c r="C8" s="39" t="s">
        <v>24</v>
      </c>
      <c r="D8" s="27">
        <v>100</v>
      </c>
      <c r="E8" s="27"/>
      <c r="F8" s="27">
        <v>18</v>
      </c>
      <c r="G8" s="27">
        <f t="shared" si="5"/>
        <v>1800</v>
      </c>
      <c r="H8" s="71">
        <f t="shared" si="0"/>
        <v>0</v>
      </c>
      <c r="I8" s="27">
        <v>18</v>
      </c>
      <c r="J8" s="27">
        <f t="shared" si="1"/>
        <v>1800</v>
      </c>
      <c r="K8" s="26">
        <f t="shared" si="2"/>
        <v>0</v>
      </c>
      <c r="L8" s="27">
        <v>18</v>
      </c>
      <c r="M8" s="57">
        <f t="shared" si="3"/>
        <v>1800</v>
      </c>
      <c r="N8" s="26">
        <f t="shared" si="4"/>
        <v>0</v>
      </c>
    </row>
    <row r="9" spans="1:14" ht="77.25" customHeight="1" outlineLevel="1" x14ac:dyDescent="0.35">
      <c r="A9" s="40">
        <v>6</v>
      </c>
      <c r="B9" s="42" t="s">
        <v>29</v>
      </c>
      <c r="C9" s="39" t="s">
        <v>24</v>
      </c>
      <c r="D9" s="27">
        <v>100</v>
      </c>
      <c r="E9" s="27"/>
      <c r="F9" s="27">
        <v>18</v>
      </c>
      <c r="G9" s="27">
        <f t="shared" si="5"/>
        <v>1800</v>
      </c>
      <c r="H9" s="71">
        <f t="shared" si="0"/>
        <v>0</v>
      </c>
      <c r="I9" s="27">
        <v>18</v>
      </c>
      <c r="J9" s="27">
        <f t="shared" si="1"/>
        <v>1800</v>
      </c>
      <c r="K9" s="26">
        <f t="shared" si="2"/>
        <v>0</v>
      </c>
      <c r="L9" s="27">
        <v>18</v>
      </c>
      <c r="M9" s="57">
        <f t="shared" si="3"/>
        <v>1800</v>
      </c>
      <c r="N9" s="26">
        <f t="shared" si="4"/>
        <v>0</v>
      </c>
    </row>
    <row r="10" spans="1:14" ht="77.25" customHeight="1" outlineLevel="1" x14ac:dyDescent="0.35">
      <c r="A10" s="40">
        <v>7</v>
      </c>
      <c r="B10" s="42" t="s">
        <v>30</v>
      </c>
      <c r="C10" s="39" t="s">
        <v>24</v>
      </c>
      <c r="D10" s="27">
        <v>100</v>
      </c>
      <c r="E10" s="27"/>
      <c r="F10" s="27">
        <v>20</v>
      </c>
      <c r="G10" s="27">
        <f t="shared" si="5"/>
        <v>2000</v>
      </c>
      <c r="H10" s="71">
        <f t="shared" si="0"/>
        <v>0</v>
      </c>
      <c r="I10" s="27">
        <v>20</v>
      </c>
      <c r="J10" s="27">
        <f t="shared" si="1"/>
        <v>2000</v>
      </c>
      <c r="K10" s="26">
        <f t="shared" si="2"/>
        <v>0</v>
      </c>
      <c r="L10" s="27">
        <v>20</v>
      </c>
      <c r="M10" s="57">
        <f t="shared" si="3"/>
        <v>2000</v>
      </c>
      <c r="N10" s="26">
        <f t="shared" si="4"/>
        <v>0</v>
      </c>
    </row>
    <row r="11" spans="1:14" ht="77.25" customHeight="1" outlineLevel="1" x14ac:dyDescent="0.35">
      <c r="A11" s="40">
        <v>8</v>
      </c>
      <c r="B11" s="42" t="s">
        <v>31</v>
      </c>
      <c r="C11" s="39" t="s">
        <v>32</v>
      </c>
      <c r="D11" s="27">
        <v>2</v>
      </c>
      <c r="E11" s="27"/>
      <c r="F11" s="27">
        <v>3000</v>
      </c>
      <c r="G11" s="27">
        <f t="shared" si="5"/>
        <v>6000</v>
      </c>
      <c r="H11" s="71">
        <f t="shared" si="0"/>
        <v>0</v>
      </c>
      <c r="I11" s="27">
        <v>3000</v>
      </c>
      <c r="J11" s="27">
        <f t="shared" si="1"/>
        <v>6000</v>
      </c>
      <c r="K11" s="26">
        <f t="shared" si="2"/>
        <v>0</v>
      </c>
      <c r="L11" s="27">
        <v>3000</v>
      </c>
      <c r="M11" s="57">
        <f t="shared" si="3"/>
        <v>6000</v>
      </c>
      <c r="N11" s="26">
        <f t="shared" si="4"/>
        <v>0</v>
      </c>
    </row>
    <row r="12" spans="1:14" s="86" customFormat="1" ht="77.25" customHeight="1" outlineLevel="1" x14ac:dyDescent="0.35">
      <c r="A12" s="82">
        <v>9</v>
      </c>
      <c r="B12" s="83" t="s">
        <v>33</v>
      </c>
      <c r="C12" s="84" t="s">
        <v>32</v>
      </c>
      <c r="D12" s="21">
        <v>1</v>
      </c>
      <c r="E12" s="21">
        <v>10</v>
      </c>
      <c r="F12" s="21">
        <v>3500</v>
      </c>
      <c r="G12" s="21">
        <f t="shared" si="5"/>
        <v>3500</v>
      </c>
      <c r="H12" s="85">
        <f t="shared" si="0"/>
        <v>35000</v>
      </c>
      <c r="I12" s="21">
        <v>4500</v>
      </c>
      <c r="J12" s="21">
        <f t="shared" si="1"/>
        <v>4500</v>
      </c>
      <c r="K12" s="21">
        <f t="shared" si="2"/>
        <v>45000</v>
      </c>
      <c r="L12" s="21">
        <v>3500</v>
      </c>
      <c r="M12" s="55">
        <f t="shared" si="3"/>
        <v>3500</v>
      </c>
      <c r="N12" s="63">
        <f t="shared" si="4"/>
        <v>35000</v>
      </c>
    </row>
    <row r="13" spans="1:14" ht="77.25" customHeight="1" outlineLevel="1" x14ac:dyDescent="0.35">
      <c r="A13" s="40">
        <v>10</v>
      </c>
      <c r="B13" s="42" t="s">
        <v>34</v>
      </c>
      <c r="C13" s="39" t="s">
        <v>32</v>
      </c>
      <c r="D13" s="27">
        <v>2</v>
      </c>
      <c r="E13" s="27"/>
      <c r="F13" s="27">
        <v>300</v>
      </c>
      <c r="G13" s="27">
        <f t="shared" si="5"/>
        <v>600</v>
      </c>
      <c r="H13" s="71">
        <f t="shared" si="0"/>
        <v>0</v>
      </c>
      <c r="I13" s="27">
        <v>300</v>
      </c>
      <c r="J13" s="27">
        <f t="shared" si="1"/>
        <v>600</v>
      </c>
      <c r="K13" s="27">
        <f t="shared" si="2"/>
        <v>0</v>
      </c>
      <c r="L13" s="27">
        <v>300</v>
      </c>
      <c r="M13" s="57">
        <f t="shared" si="3"/>
        <v>600</v>
      </c>
      <c r="N13" s="64">
        <f t="shared" si="4"/>
        <v>0</v>
      </c>
    </row>
    <row r="14" spans="1:14" ht="77.25" customHeight="1" outlineLevel="1" x14ac:dyDescent="0.35">
      <c r="A14" s="40">
        <v>11</v>
      </c>
      <c r="B14" s="42" t="s">
        <v>35</v>
      </c>
      <c r="C14" s="39" t="s">
        <v>24</v>
      </c>
      <c r="D14" s="27">
        <v>100</v>
      </c>
      <c r="E14" s="27"/>
      <c r="F14" s="27">
        <v>22</v>
      </c>
      <c r="G14" s="27">
        <f t="shared" si="5"/>
        <v>2200</v>
      </c>
      <c r="H14" s="71">
        <f t="shared" si="0"/>
        <v>0</v>
      </c>
      <c r="I14" s="27">
        <v>22</v>
      </c>
      <c r="J14" s="27">
        <f t="shared" si="1"/>
        <v>2200</v>
      </c>
      <c r="K14" s="27">
        <f t="shared" si="2"/>
        <v>0</v>
      </c>
      <c r="L14" s="27">
        <v>22</v>
      </c>
      <c r="M14" s="57">
        <f t="shared" si="3"/>
        <v>2200</v>
      </c>
      <c r="N14" s="64">
        <f t="shared" si="4"/>
        <v>0</v>
      </c>
    </row>
    <row r="15" spans="1:14" ht="77.25" customHeight="1" outlineLevel="1" x14ac:dyDescent="0.35">
      <c r="A15" s="40">
        <v>12</v>
      </c>
      <c r="B15" s="42" t="s">
        <v>36</v>
      </c>
      <c r="C15" s="39" t="s">
        <v>24</v>
      </c>
      <c r="D15" s="27">
        <v>100</v>
      </c>
      <c r="E15" s="27"/>
      <c r="F15" s="27">
        <v>15</v>
      </c>
      <c r="G15" s="27">
        <f t="shared" si="5"/>
        <v>1500</v>
      </c>
      <c r="H15" s="71">
        <f t="shared" si="0"/>
        <v>0</v>
      </c>
      <c r="I15" s="27">
        <v>15</v>
      </c>
      <c r="J15" s="27">
        <f t="shared" si="1"/>
        <v>1500</v>
      </c>
      <c r="K15" s="27">
        <f t="shared" si="2"/>
        <v>0</v>
      </c>
      <c r="L15" s="27">
        <v>15</v>
      </c>
      <c r="M15" s="57">
        <f t="shared" si="3"/>
        <v>1500</v>
      </c>
      <c r="N15" s="64">
        <f t="shared" si="4"/>
        <v>0</v>
      </c>
    </row>
    <row r="16" spans="1:14" ht="77.25" customHeight="1" outlineLevel="1" x14ac:dyDescent="0.35">
      <c r="A16" s="40">
        <v>13</v>
      </c>
      <c r="B16" s="42" t="s">
        <v>37</v>
      </c>
      <c r="C16" s="39" t="s">
        <v>24</v>
      </c>
      <c r="D16" s="27">
        <v>100</v>
      </c>
      <c r="E16" s="27"/>
      <c r="F16" s="27">
        <v>25</v>
      </c>
      <c r="G16" s="27">
        <f t="shared" si="5"/>
        <v>2500</v>
      </c>
      <c r="H16" s="71">
        <f t="shared" si="0"/>
        <v>0</v>
      </c>
      <c r="I16" s="27">
        <v>25</v>
      </c>
      <c r="J16" s="27">
        <f t="shared" si="1"/>
        <v>2500</v>
      </c>
      <c r="K16" s="27">
        <f t="shared" si="2"/>
        <v>0</v>
      </c>
      <c r="L16" s="27">
        <v>25</v>
      </c>
      <c r="M16" s="57">
        <f t="shared" si="3"/>
        <v>2500</v>
      </c>
      <c r="N16" s="64">
        <f t="shared" si="4"/>
        <v>0</v>
      </c>
    </row>
    <row r="17" spans="1:14" ht="77.25" customHeight="1" outlineLevel="1" x14ac:dyDescent="0.35">
      <c r="A17" s="40">
        <v>14</v>
      </c>
      <c r="B17" s="42" t="s">
        <v>38</v>
      </c>
      <c r="C17" s="39" t="s">
        <v>21</v>
      </c>
      <c r="D17" s="27">
        <v>1</v>
      </c>
      <c r="E17" s="27"/>
      <c r="F17" s="27">
        <v>3500</v>
      </c>
      <c r="G17" s="27">
        <f t="shared" si="5"/>
        <v>3500</v>
      </c>
      <c r="H17" s="71">
        <f t="shared" si="0"/>
        <v>0</v>
      </c>
      <c r="I17" s="27">
        <v>3500</v>
      </c>
      <c r="J17" s="27">
        <f t="shared" si="1"/>
        <v>3500</v>
      </c>
      <c r="K17" s="27">
        <f t="shared" si="2"/>
        <v>0</v>
      </c>
      <c r="L17" s="27">
        <v>3500</v>
      </c>
      <c r="M17" s="57">
        <f t="shared" si="3"/>
        <v>3500</v>
      </c>
      <c r="N17" s="64">
        <f t="shared" si="4"/>
        <v>0</v>
      </c>
    </row>
    <row r="18" spans="1:14" ht="77.25" customHeight="1" outlineLevel="1" x14ac:dyDescent="0.35">
      <c r="A18" s="40">
        <v>15</v>
      </c>
      <c r="B18" s="42" t="s">
        <v>39</v>
      </c>
      <c r="C18" s="39" t="s">
        <v>24</v>
      </c>
      <c r="D18" s="27">
        <v>100</v>
      </c>
      <c r="E18" s="27"/>
      <c r="F18" s="27">
        <v>50</v>
      </c>
      <c r="G18" s="27">
        <f t="shared" si="5"/>
        <v>5000</v>
      </c>
      <c r="H18" s="71">
        <f t="shared" si="0"/>
        <v>0</v>
      </c>
      <c r="I18" s="27">
        <v>50</v>
      </c>
      <c r="J18" s="27">
        <f t="shared" si="1"/>
        <v>5000</v>
      </c>
      <c r="K18" s="27">
        <f t="shared" si="2"/>
        <v>0</v>
      </c>
      <c r="L18" s="27">
        <v>50</v>
      </c>
      <c r="M18" s="57">
        <f t="shared" si="3"/>
        <v>5000</v>
      </c>
      <c r="N18" s="64">
        <f t="shared" si="4"/>
        <v>0</v>
      </c>
    </row>
    <row r="19" spans="1:14" ht="77.25" customHeight="1" outlineLevel="1" x14ac:dyDescent="0.35">
      <c r="A19" s="40">
        <v>16</v>
      </c>
      <c r="B19" s="42" t="s">
        <v>40</v>
      </c>
      <c r="C19" s="39" t="s">
        <v>41</v>
      </c>
      <c r="D19" s="27">
        <v>50</v>
      </c>
      <c r="E19" s="27"/>
      <c r="F19" s="27">
        <v>150</v>
      </c>
      <c r="G19" s="27">
        <f t="shared" si="5"/>
        <v>7500</v>
      </c>
      <c r="H19" s="71">
        <f t="shared" si="0"/>
        <v>0</v>
      </c>
      <c r="I19" s="27">
        <v>150</v>
      </c>
      <c r="J19" s="27">
        <f t="shared" si="1"/>
        <v>7500</v>
      </c>
      <c r="K19" s="27">
        <f t="shared" si="2"/>
        <v>0</v>
      </c>
      <c r="L19" s="27">
        <v>175</v>
      </c>
      <c r="M19" s="57">
        <f t="shared" si="3"/>
        <v>8750</v>
      </c>
      <c r="N19" s="64">
        <f t="shared" si="4"/>
        <v>0</v>
      </c>
    </row>
    <row r="20" spans="1:14" ht="77.25" customHeight="1" outlineLevel="1" x14ac:dyDescent="0.35">
      <c r="A20" s="40">
        <v>17</v>
      </c>
      <c r="B20" s="42" t="s">
        <v>42</v>
      </c>
      <c r="C20" s="39" t="s">
        <v>41</v>
      </c>
      <c r="D20" s="27">
        <v>15</v>
      </c>
      <c r="E20" s="27"/>
      <c r="F20" s="27">
        <v>250</v>
      </c>
      <c r="G20" s="27">
        <f t="shared" si="5"/>
        <v>3750</v>
      </c>
      <c r="H20" s="71">
        <f t="shared" si="0"/>
        <v>0</v>
      </c>
      <c r="I20" s="27">
        <v>250</v>
      </c>
      <c r="J20" s="27">
        <f t="shared" si="1"/>
        <v>3750</v>
      </c>
      <c r="K20" s="27">
        <f t="shared" si="2"/>
        <v>0</v>
      </c>
      <c r="L20" s="27">
        <v>285</v>
      </c>
      <c r="M20" s="57">
        <f t="shared" si="3"/>
        <v>4275</v>
      </c>
      <c r="N20" s="64">
        <f t="shared" si="4"/>
        <v>0</v>
      </c>
    </row>
    <row r="21" spans="1:14" s="86" customFormat="1" ht="77.25" customHeight="1" outlineLevel="1" x14ac:dyDescent="0.35">
      <c r="A21" s="82">
        <v>18</v>
      </c>
      <c r="B21" s="83" t="s">
        <v>43</v>
      </c>
      <c r="C21" s="84" t="s">
        <v>24</v>
      </c>
      <c r="D21" s="21">
        <v>850</v>
      </c>
      <c r="E21" s="21">
        <v>800</v>
      </c>
      <c r="F21" s="21">
        <v>65</v>
      </c>
      <c r="G21" s="21">
        <f t="shared" si="5"/>
        <v>55250</v>
      </c>
      <c r="H21" s="85">
        <f t="shared" si="0"/>
        <v>52000</v>
      </c>
      <c r="I21" s="21">
        <v>65</v>
      </c>
      <c r="J21" s="21">
        <f t="shared" si="1"/>
        <v>55250</v>
      </c>
      <c r="K21" s="21">
        <f t="shared" si="2"/>
        <v>52000</v>
      </c>
      <c r="L21" s="21">
        <v>65</v>
      </c>
      <c r="M21" s="55">
        <f t="shared" si="3"/>
        <v>55250</v>
      </c>
      <c r="N21" s="63">
        <f t="shared" si="4"/>
        <v>52000</v>
      </c>
    </row>
    <row r="22" spans="1:14" ht="77.25" customHeight="1" outlineLevel="1" x14ac:dyDescent="0.35">
      <c r="A22" s="40">
        <v>19</v>
      </c>
      <c r="B22" s="42" t="s">
        <v>44</v>
      </c>
      <c r="C22" s="39" t="s">
        <v>24</v>
      </c>
      <c r="D22" s="27">
        <v>10</v>
      </c>
      <c r="E22" s="27"/>
      <c r="F22" s="27">
        <v>80</v>
      </c>
      <c r="G22" s="27">
        <f t="shared" si="5"/>
        <v>800</v>
      </c>
      <c r="H22" s="71">
        <f t="shared" si="0"/>
        <v>0</v>
      </c>
      <c r="I22" s="27">
        <v>80</v>
      </c>
      <c r="J22" s="27">
        <f t="shared" si="1"/>
        <v>800</v>
      </c>
      <c r="K22" s="27">
        <f t="shared" si="2"/>
        <v>0</v>
      </c>
      <c r="L22" s="27">
        <v>80</v>
      </c>
      <c r="M22" s="57">
        <f t="shared" si="3"/>
        <v>800</v>
      </c>
      <c r="N22" s="64">
        <f t="shared" si="4"/>
        <v>0</v>
      </c>
    </row>
    <row r="23" spans="1:14" ht="77.25" customHeight="1" outlineLevel="1" x14ac:dyDescent="0.35">
      <c r="A23" s="40">
        <v>20</v>
      </c>
      <c r="B23" s="42" t="s">
        <v>45</v>
      </c>
      <c r="C23" s="39" t="s">
        <v>24</v>
      </c>
      <c r="D23" s="27">
        <v>1</v>
      </c>
      <c r="E23" s="27"/>
      <c r="F23" s="27">
        <v>95</v>
      </c>
      <c r="G23" s="27">
        <f t="shared" si="5"/>
        <v>95</v>
      </c>
      <c r="H23" s="71">
        <f t="shared" si="0"/>
        <v>0</v>
      </c>
      <c r="I23" s="27">
        <v>95</v>
      </c>
      <c r="J23" s="27">
        <f t="shared" si="1"/>
        <v>95</v>
      </c>
      <c r="K23" s="27">
        <f t="shared" si="2"/>
        <v>0</v>
      </c>
      <c r="L23" s="27">
        <v>105</v>
      </c>
      <c r="M23" s="57">
        <f t="shared" si="3"/>
        <v>105</v>
      </c>
      <c r="N23" s="64">
        <f t="shared" si="4"/>
        <v>0</v>
      </c>
    </row>
    <row r="24" spans="1:14" ht="77.25" customHeight="1" outlineLevel="1" x14ac:dyDescent="0.35">
      <c r="A24" s="40">
        <v>21</v>
      </c>
      <c r="B24" s="42" t="s">
        <v>46</v>
      </c>
      <c r="C24" s="39" t="s">
        <v>24</v>
      </c>
      <c r="D24" s="27">
        <v>1</v>
      </c>
      <c r="E24" s="27"/>
      <c r="F24" s="27">
        <v>145</v>
      </c>
      <c r="G24" s="27">
        <f t="shared" si="5"/>
        <v>145</v>
      </c>
      <c r="H24" s="71">
        <f t="shared" si="0"/>
        <v>0</v>
      </c>
      <c r="I24" s="27">
        <v>145</v>
      </c>
      <c r="J24" s="27">
        <f t="shared" si="1"/>
        <v>145</v>
      </c>
      <c r="K24" s="27">
        <f t="shared" si="2"/>
        <v>0</v>
      </c>
      <c r="L24" s="27">
        <v>145</v>
      </c>
      <c r="M24" s="57">
        <f t="shared" si="3"/>
        <v>145</v>
      </c>
      <c r="N24" s="64">
        <f t="shared" si="4"/>
        <v>0</v>
      </c>
    </row>
    <row r="25" spans="1:14" ht="77.25" customHeight="1" outlineLevel="1" x14ac:dyDescent="0.35">
      <c r="A25" s="40">
        <v>22</v>
      </c>
      <c r="B25" s="42" t="s">
        <v>47</v>
      </c>
      <c r="C25" s="39" t="s">
        <v>24</v>
      </c>
      <c r="D25" s="27">
        <v>1</v>
      </c>
      <c r="E25" s="27"/>
      <c r="F25" s="27">
        <v>165</v>
      </c>
      <c r="G25" s="27">
        <f t="shared" si="5"/>
        <v>165</v>
      </c>
      <c r="H25" s="71">
        <f t="shared" si="0"/>
        <v>0</v>
      </c>
      <c r="I25" s="27">
        <v>165</v>
      </c>
      <c r="J25" s="27">
        <f t="shared" si="1"/>
        <v>165</v>
      </c>
      <c r="K25" s="27">
        <f t="shared" si="2"/>
        <v>0</v>
      </c>
      <c r="L25" s="27">
        <v>165</v>
      </c>
      <c r="M25" s="57">
        <f t="shared" si="3"/>
        <v>165</v>
      </c>
      <c r="N25" s="64">
        <f t="shared" si="4"/>
        <v>0</v>
      </c>
    </row>
    <row r="26" spans="1:14" ht="77.25" customHeight="1" outlineLevel="1" x14ac:dyDescent="0.35">
      <c r="A26" s="40">
        <v>23</v>
      </c>
      <c r="B26" s="42" t="s">
        <v>48</v>
      </c>
      <c r="C26" s="39" t="s">
        <v>24</v>
      </c>
      <c r="D26" s="27">
        <v>1</v>
      </c>
      <c r="E26" s="27"/>
      <c r="F26" s="27">
        <v>210</v>
      </c>
      <c r="G26" s="27">
        <f t="shared" si="5"/>
        <v>210</v>
      </c>
      <c r="H26" s="71">
        <f t="shared" si="0"/>
        <v>0</v>
      </c>
      <c r="I26" s="27">
        <v>210</v>
      </c>
      <c r="J26" s="27">
        <f t="shared" si="1"/>
        <v>210</v>
      </c>
      <c r="K26" s="27">
        <f t="shared" si="2"/>
        <v>0</v>
      </c>
      <c r="L26" s="27">
        <v>210</v>
      </c>
      <c r="M26" s="57">
        <f t="shared" si="3"/>
        <v>210</v>
      </c>
      <c r="N26" s="64">
        <f t="shared" si="4"/>
        <v>0</v>
      </c>
    </row>
    <row r="27" spans="1:14" s="86" customFormat="1" ht="77.25" customHeight="1" outlineLevel="1" x14ac:dyDescent="0.35">
      <c r="A27" s="82">
        <v>24</v>
      </c>
      <c r="B27" s="83" t="s">
        <v>49</v>
      </c>
      <c r="C27" s="84" t="s">
        <v>24</v>
      </c>
      <c r="D27" s="21">
        <v>2025</v>
      </c>
      <c r="E27" s="21">
        <v>2100</v>
      </c>
      <c r="F27" s="21">
        <v>160</v>
      </c>
      <c r="G27" s="21">
        <f t="shared" si="5"/>
        <v>324000</v>
      </c>
      <c r="H27" s="85">
        <f t="shared" si="0"/>
        <v>336000</v>
      </c>
      <c r="I27" s="21">
        <v>160</v>
      </c>
      <c r="J27" s="21">
        <f t="shared" si="1"/>
        <v>324000</v>
      </c>
      <c r="K27" s="21">
        <f t="shared" si="2"/>
        <v>336000</v>
      </c>
      <c r="L27" s="21">
        <v>160</v>
      </c>
      <c r="M27" s="55">
        <f t="shared" si="3"/>
        <v>324000</v>
      </c>
      <c r="N27" s="63">
        <f t="shared" si="4"/>
        <v>336000</v>
      </c>
    </row>
    <row r="28" spans="1:14" ht="77.25" customHeight="1" outlineLevel="1" x14ac:dyDescent="0.35">
      <c r="A28" s="40">
        <v>25</v>
      </c>
      <c r="B28" s="42" t="s">
        <v>50</v>
      </c>
      <c r="C28" s="39" t="s">
        <v>24</v>
      </c>
      <c r="D28" s="27">
        <v>150</v>
      </c>
      <c r="E28" s="27"/>
      <c r="F28" s="27">
        <v>160</v>
      </c>
      <c r="G28" s="27">
        <f t="shared" si="5"/>
        <v>24000</v>
      </c>
      <c r="H28" s="71">
        <f t="shared" si="0"/>
        <v>0</v>
      </c>
      <c r="I28" s="27">
        <v>160</v>
      </c>
      <c r="J28" s="27">
        <f t="shared" si="1"/>
        <v>24000</v>
      </c>
      <c r="K28" s="27">
        <f t="shared" si="2"/>
        <v>0</v>
      </c>
      <c r="L28" s="27">
        <v>160</v>
      </c>
      <c r="M28" s="57">
        <f t="shared" si="3"/>
        <v>24000</v>
      </c>
      <c r="N28" s="64">
        <f t="shared" si="4"/>
        <v>0</v>
      </c>
    </row>
    <row r="29" spans="1:14" ht="77.25" customHeight="1" outlineLevel="1" x14ac:dyDescent="0.35">
      <c r="A29" s="40">
        <v>26</v>
      </c>
      <c r="B29" s="42" t="s">
        <v>51</v>
      </c>
      <c r="C29" s="39" t="s">
        <v>24</v>
      </c>
      <c r="D29" s="27">
        <v>1</v>
      </c>
      <c r="E29" s="27"/>
      <c r="F29" s="27">
        <v>220</v>
      </c>
      <c r="G29" s="27">
        <f t="shared" si="5"/>
        <v>220</v>
      </c>
      <c r="H29" s="71">
        <f t="shared" si="0"/>
        <v>0</v>
      </c>
      <c r="I29" s="27">
        <v>220</v>
      </c>
      <c r="J29" s="27">
        <f t="shared" si="1"/>
        <v>220</v>
      </c>
      <c r="K29" s="27">
        <f t="shared" si="2"/>
        <v>0</v>
      </c>
      <c r="L29" s="27">
        <v>220</v>
      </c>
      <c r="M29" s="57">
        <f t="shared" si="3"/>
        <v>220</v>
      </c>
      <c r="N29" s="64">
        <f t="shared" si="4"/>
        <v>0</v>
      </c>
    </row>
    <row r="30" spans="1:14" s="86" customFormat="1" ht="77.25" customHeight="1" outlineLevel="1" x14ac:dyDescent="0.35">
      <c r="A30" s="82">
        <v>27</v>
      </c>
      <c r="B30" s="83" t="s">
        <v>52</v>
      </c>
      <c r="C30" s="84" t="s">
        <v>24</v>
      </c>
      <c r="D30" s="21">
        <v>45</v>
      </c>
      <c r="E30" s="21">
        <v>75</v>
      </c>
      <c r="F30" s="21">
        <v>175</v>
      </c>
      <c r="G30" s="21">
        <f t="shared" si="5"/>
        <v>7875</v>
      </c>
      <c r="H30" s="85">
        <f t="shared" si="0"/>
        <v>13125</v>
      </c>
      <c r="I30" s="21">
        <v>200</v>
      </c>
      <c r="J30" s="21">
        <f t="shared" si="1"/>
        <v>9000</v>
      </c>
      <c r="K30" s="21">
        <f t="shared" si="2"/>
        <v>15000</v>
      </c>
      <c r="L30" s="21">
        <v>200</v>
      </c>
      <c r="M30" s="55">
        <f t="shared" si="3"/>
        <v>9000</v>
      </c>
      <c r="N30" s="63">
        <f t="shared" si="4"/>
        <v>15000</v>
      </c>
    </row>
    <row r="31" spans="1:14" ht="77.25" customHeight="1" outlineLevel="1" x14ac:dyDescent="0.35">
      <c r="A31" s="40">
        <v>28</v>
      </c>
      <c r="B31" s="42" t="s">
        <v>53</v>
      </c>
      <c r="C31" s="39" t="s">
        <v>41</v>
      </c>
      <c r="D31" s="27">
        <v>20</v>
      </c>
      <c r="E31" s="27"/>
      <c r="F31" s="27">
        <v>185</v>
      </c>
      <c r="G31" s="27">
        <f t="shared" si="5"/>
        <v>3700</v>
      </c>
      <c r="H31" s="71">
        <f t="shared" si="0"/>
        <v>0</v>
      </c>
      <c r="I31" s="27">
        <v>185</v>
      </c>
      <c r="J31" s="27">
        <f t="shared" si="1"/>
        <v>3700</v>
      </c>
      <c r="K31" s="27">
        <f t="shared" si="2"/>
        <v>0</v>
      </c>
      <c r="L31" s="27">
        <v>185</v>
      </c>
      <c r="M31" s="57">
        <f t="shared" si="3"/>
        <v>3700</v>
      </c>
      <c r="N31" s="64">
        <f t="shared" si="4"/>
        <v>0</v>
      </c>
    </row>
    <row r="32" spans="1:14" s="86" customFormat="1" ht="77.25" customHeight="1" outlineLevel="1" x14ac:dyDescent="0.35">
      <c r="A32" s="82">
        <v>29</v>
      </c>
      <c r="B32" s="83" t="s">
        <v>54</v>
      </c>
      <c r="C32" s="84" t="s">
        <v>24</v>
      </c>
      <c r="D32" s="21">
        <v>4000</v>
      </c>
      <c r="E32" s="21">
        <v>3200</v>
      </c>
      <c r="F32" s="21">
        <v>55</v>
      </c>
      <c r="G32" s="21">
        <f t="shared" si="5"/>
        <v>220000</v>
      </c>
      <c r="H32" s="85">
        <f t="shared" si="0"/>
        <v>176000</v>
      </c>
      <c r="I32" s="21">
        <v>55</v>
      </c>
      <c r="J32" s="21">
        <f t="shared" si="1"/>
        <v>220000</v>
      </c>
      <c r="K32" s="21">
        <f t="shared" si="2"/>
        <v>176000</v>
      </c>
      <c r="L32" s="21">
        <v>55</v>
      </c>
      <c r="M32" s="55">
        <f t="shared" si="3"/>
        <v>220000</v>
      </c>
      <c r="N32" s="63">
        <f t="shared" si="4"/>
        <v>176000</v>
      </c>
    </row>
    <row r="33" spans="1:15" ht="77.25" customHeight="1" outlineLevel="1" x14ac:dyDescent="0.35">
      <c r="A33" s="40">
        <v>30</v>
      </c>
      <c r="B33" s="42" t="s">
        <v>55</v>
      </c>
      <c r="C33" s="39" t="s">
        <v>41</v>
      </c>
      <c r="D33" s="27">
        <v>45</v>
      </c>
      <c r="E33" s="27"/>
      <c r="F33" s="27">
        <v>30</v>
      </c>
      <c r="G33" s="27">
        <f t="shared" si="5"/>
        <v>1350</v>
      </c>
      <c r="H33" s="71">
        <f t="shared" si="0"/>
        <v>0</v>
      </c>
      <c r="I33" s="27">
        <v>30</v>
      </c>
      <c r="J33" s="27">
        <f t="shared" si="1"/>
        <v>1350</v>
      </c>
      <c r="K33" s="27">
        <f t="shared" si="2"/>
        <v>0</v>
      </c>
      <c r="L33" s="27">
        <v>30</v>
      </c>
      <c r="M33" s="57">
        <f t="shared" si="3"/>
        <v>1350</v>
      </c>
      <c r="N33" s="64">
        <f t="shared" si="4"/>
        <v>0</v>
      </c>
    </row>
    <row r="34" spans="1:15" ht="77.25" customHeight="1" outlineLevel="1" x14ac:dyDescent="0.35">
      <c r="A34" s="40">
        <v>31</v>
      </c>
      <c r="B34" s="42" t="s">
        <v>56</v>
      </c>
      <c r="C34" s="39" t="s">
        <v>41</v>
      </c>
      <c r="D34" s="27">
        <v>50</v>
      </c>
      <c r="E34" s="27"/>
      <c r="F34" s="27">
        <v>35</v>
      </c>
      <c r="G34" s="27">
        <f t="shared" si="5"/>
        <v>1750</v>
      </c>
      <c r="H34" s="71">
        <f t="shared" si="0"/>
        <v>0</v>
      </c>
      <c r="I34" s="27">
        <v>35</v>
      </c>
      <c r="J34" s="27">
        <f t="shared" si="1"/>
        <v>1750</v>
      </c>
      <c r="K34" s="27">
        <f t="shared" si="2"/>
        <v>0</v>
      </c>
      <c r="L34" s="27">
        <v>35</v>
      </c>
      <c r="M34" s="57">
        <f t="shared" si="3"/>
        <v>1750</v>
      </c>
      <c r="N34" s="64">
        <f t="shared" si="4"/>
        <v>0</v>
      </c>
    </row>
    <row r="35" spans="1:15" ht="77.25" customHeight="1" outlineLevel="1" x14ac:dyDescent="0.35">
      <c r="A35" s="40">
        <v>32</v>
      </c>
      <c r="B35" s="42" t="s">
        <v>57</v>
      </c>
      <c r="C35" s="39" t="s">
        <v>24</v>
      </c>
      <c r="D35" s="27">
        <v>1</v>
      </c>
      <c r="E35" s="27"/>
      <c r="F35" s="27">
        <v>55</v>
      </c>
      <c r="G35" s="27">
        <f t="shared" si="5"/>
        <v>55</v>
      </c>
      <c r="H35" s="71">
        <f t="shared" si="0"/>
        <v>0</v>
      </c>
      <c r="I35" s="27">
        <v>55</v>
      </c>
      <c r="J35" s="27">
        <f t="shared" si="1"/>
        <v>55</v>
      </c>
      <c r="K35" s="27">
        <f t="shared" si="2"/>
        <v>0</v>
      </c>
      <c r="L35" s="27">
        <v>55</v>
      </c>
      <c r="M35" s="57">
        <f t="shared" si="3"/>
        <v>55</v>
      </c>
      <c r="N35" s="64">
        <f t="shared" si="4"/>
        <v>0</v>
      </c>
    </row>
    <row r="36" spans="1:15" ht="77.25" customHeight="1" outlineLevel="1" x14ac:dyDescent="0.35">
      <c r="A36" s="40">
        <v>33</v>
      </c>
      <c r="B36" s="42" t="s">
        <v>58</v>
      </c>
      <c r="C36" s="39" t="s">
        <v>24</v>
      </c>
      <c r="D36" s="27">
        <v>700</v>
      </c>
      <c r="E36" s="27"/>
      <c r="F36" s="27">
        <v>100</v>
      </c>
      <c r="G36" s="27">
        <f t="shared" si="5"/>
        <v>70000</v>
      </c>
      <c r="H36" s="71">
        <f t="shared" si="0"/>
        <v>0</v>
      </c>
      <c r="I36" s="27">
        <v>90</v>
      </c>
      <c r="J36" s="27">
        <f t="shared" si="1"/>
        <v>63000</v>
      </c>
      <c r="K36" s="27">
        <f t="shared" si="2"/>
        <v>0</v>
      </c>
      <c r="L36" s="27">
        <v>90</v>
      </c>
      <c r="M36" s="57">
        <f t="shared" si="3"/>
        <v>63000</v>
      </c>
      <c r="N36" s="64">
        <f t="shared" si="4"/>
        <v>0</v>
      </c>
    </row>
    <row r="37" spans="1:15" ht="77.25" customHeight="1" outlineLevel="1" x14ac:dyDescent="0.35">
      <c r="A37" s="40">
        <v>34</v>
      </c>
      <c r="B37" s="42" t="s">
        <v>59</v>
      </c>
      <c r="C37" s="39" t="s">
        <v>24</v>
      </c>
      <c r="D37" s="27">
        <v>650</v>
      </c>
      <c r="E37" s="27"/>
      <c r="F37" s="27">
        <v>100</v>
      </c>
      <c r="G37" s="27">
        <f t="shared" si="5"/>
        <v>65000</v>
      </c>
      <c r="H37" s="71">
        <f t="shared" si="0"/>
        <v>0</v>
      </c>
      <c r="I37" s="27">
        <v>70</v>
      </c>
      <c r="J37" s="27">
        <f t="shared" si="1"/>
        <v>45500</v>
      </c>
      <c r="K37" s="27">
        <f t="shared" si="2"/>
        <v>0</v>
      </c>
      <c r="L37" s="27">
        <v>70</v>
      </c>
      <c r="M37" s="57">
        <f t="shared" si="3"/>
        <v>45500</v>
      </c>
      <c r="N37" s="64">
        <f t="shared" si="4"/>
        <v>0</v>
      </c>
    </row>
    <row r="38" spans="1:15" s="86" customFormat="1" ht="77.25" customHeight="1" outlineLevel="1" x14ac:dyDescent="0.35">
      <c r="A38" s="82">
        <v>35</v>
      </c>
      <c r="B38" s="83" t="s">
        <v>60</v>
      </c>
      <c r="C38" s="84" t="s">
        <v>24</v>
      </c>
      <c r="D38" s="21">
        <v>1</v>
      </c>
      <c r="E38" s="21">
        <v>1700</v>
      </c>
      <c r="F38" s="21">
        <v>110</v>
      </c>
      <c r="G38" s="21">
        <f t="shared" si="5"/>
        <v>110</v>
      </c>
      <c r="H38" s="85">
        <f t="shared" si="0"/>
        <v>187000</v>
      </c>
      <c r="I38" s="21">
        <v>110</v>
      </c>
      <c r="J38" s="21">
        <f t="shared" si="1"/>
        <v>110</v>
      </c>
      <c r="K38" s="21">
        <f t="shared" si="2"/>
        <v>187000</v>
      </c>
      <c r="L38" s="21">
        <v>110</v>
      </c>
      <c r="M38" s="55">
        <f t="shared" si="3"/>
        <v>110</v>
      </c>
      <c r="N38" s="63">
        <f t="shared" si="4"/>
        <v>187000</v>
      </c>
    </row>
    <row r="39" spans="1:15" ht="77.25" customHeight="1" outlineLevel="1" x14ac:dyDescent="0.35">
      <c r="A39" s="40">
        <v>36</v>
      </c>
      <c r="B39" s="42" t="s">
        <v>61</v>
      </c>
      <c r="C39" s="39" t="s">
        <v>24</v>
      </c>
      <c r="D39" s="27">
        <v>1</v>
      </c>
      <c r="E39" s="27"/>
      <c r="F39" s="27">
        <v>110</v>
      </c>
      <c r="G39" s="27">
        <f t="shared" si="5"/>
        <v>110</v>
      </c>
      <c r="H39" s="71">
        <f t="shared" si="0"/>
        <v>0</v>
      </c>
      <c r="I39" s="27">
        <v>110</v>
      </c>
      <c r="J39" s="27">
        <f t="shared" si="1"/>
        <v>110</v>
      </c>
      <c r="K39" s="27">
        <f t="shared" si="2"/>
        <v>0</v>
      </c>
      <c r="L39" s="27">
        <v>110</v>
      </c>
      <c r="M39" s="57">
        <f t="shared" si="3"/>
        <v>110</v>
      </c>
      <c r="N39" s="64">
        <f t="shared" si="4"/>
        <v>0</v>
      </c>
    </row>
    <row r="40" spans="1:15" s="86" customFormat="1" ht="77.25" customHeight="1" outlineLevel="1" x14ac:dyDescent="0.35">
      <c r="A40" s="82">
        <v>37</v>
      </c>
      <c r="B40" s="83" t="s">
        <v>62</v>
      </c>
      <c r="C40" s="84" t="s">
        <v>24</v>
      </c>
      <c r="D40" s="21">
        <v>700</v>
      </c>
      <c r="E40" s="21">
        <v>800</v>
      </c>
      <c r="F40" s="21">
        <v>210</v>
      </c>
      <c r="G40" s="21">
        <f t="shared" si="5"/>
        <v>147000</v>
      </c>
      <c r="H40" s="85">
        <f t="shared" si="0"/>
        <v>168000</v>
      </c>
      <c r="I40" s="21">
        <v>210</v>
      </c>
      <c r="J40" s="21">
        <f t="shared" si="1"/>
        <v>147000</v>
      </c>
      <c r="K40" s="21">
        <f t="shared" si="2"/>
        <v>168000</v>
      </c>
      <c r="L40" s="21">
        <v>210</v>
      </c>
      <c r="M40" s="55">
        <f t="shared" si="3"/>
        <v>147000</v>
      </c>
      <c r="N40" s="63">
        <f t="shared" si="4"/>
        <v>168000</v>
      </c>
    </row>
    <row r="41" spans="1:15" s="86" customFormat="1" ht="77.25" customHeight="1" outlineLevel="1" x14ac:dyDescent="0.35">
      <c r="A41" s="82">
        <v>38</v>
      </c>
      <c r="B41" s="83" t="s">
        <v>63</v>
      </c>
      <c r="C41" s="84" t="s">
        <v>41</v>
      </c>
      <c r="D41" s="21">
        <v>160</v>
      </c>
      <c r="E41" s="21">
        <v>240</v>
      </c>
      <c r="F41" s="21">
        <v>75</v>
      </c>
      <c r="G41" s="21">
        <f t="shared" si="5"/>
        <v>12000</v>
      </c>
      <c r="H41" s="85">
        <f t="shared" si="0"/>
        <v>18000</v>
      </c>
      <c r="I41" s="21">
        <v>75</v>
      </c>
      <c r="J41" s="21">
        <f t="shared" si="1"/>
        <v>12000</v>
      </c>
      <c r="K41" s="21">
        <f t="shared" si="2"/>
        <v>18000</v>
      </c>
      <c r="L41" s="21">
        <v>75</v>
      </c>
      <c r="M41" s="55">
        <f t="shared" si="3"/>
        <v>12000</v>
      </c>
      <c r="N41" s="63">
        <f t="shared" si="4"/>
        <v>18000</v>
      </c>
    </row>
    <row r="42" spans="1:15" ht="77.25" customHeight="1" outlineLevel="1" x14ac:dyDescent="0.35">
      <c r="A42" s="40">
        <v>39</v>
      </c>
      <c r="B42" s="42" t="s">
        <v>64</v>
      </c>
      <c r="C42" s="39" t="s">
        <v>41</v>
      </c>
      <c r="D42" s="27">
        <v>160</v>
      </c>
      <c r="E42" s="27"/>
      <c r="F42" s="27">
        <v>140</v>
      </c>
      <c r="G42" s="27">
        <f t="shared" si="5"/>
        <v>22400</v>
      </c>
      <c r="H42" s="71">
        <f t="shared" si="0"/>
        <v>0</v>
      </c>
      <c r="I42" s="27">
        <v>140</v>
      </c>
      <c r="J42" s="27">
        <f t="shared" si="1"/>
        <v>22400</v>
      </c>
      <c r="K42" s="27">
        <f t="shared" si="2"/>
        <v>0</v>
      </c>
      <c r="L42" s="27">
        <v>140</v>
      </c>
      <c r="M42" s="57">
        <f t="shared" si="3"/>
        <v>22400</v>
      </c>
      <c r="N42" s="64">
        <f t="shared" si="4"/>
        <v>0</v>
      </c>
    </row>
    <row r="43" spans="1:15" ht="77.25" customHeight="1" outlineLevel="1" x14ac:dyDescent="0.35">
      <c r="A43" s="40">
        <v>40</v>
      </c>
      <c r="B43" s="42" t="s">
        <v>65</v>
      </c>
      <c r="C43" s="39" t="s">
        <v>21</v>
      </c>
      <c r="D43" s="27">
        <v>1</v>
      </c>
      <c r="E43" s="27"/>
      <c r="F43" s="27">
        <v>6500</v>
      </c>
      <c r="G43" s="27">
        <f t="shared" si="5"/>
        <v>6500</v>
      </c>
      <c r="H43" s="71">
        <f t="shared" si="0"/>
        <v>0</v>
      </c>
      <c r="I43" s="27">
        <v>6500</v>
      </c>
      <c r="J43" s="27">
        <f t="shared" si="1"/>
        <v>6500</v>
      </c>
      <c r="K43" s="27">
        <f t="shared" si="2"/>
        <v>0</v>
      </c>
      <c r="L43" s="27">
        <v>6500</v>
      </c>
      <c r="M43" s="57">
        <f t="shared" si="3"/>
        <v>6500</v>
      </c>
      <c r="N43" s="64">
        <f t="shared" si="4"/>
        <v>0</v>
      </c>
    </row>
    <row r="44" spans="1:15" ht="77.25" customHeight="1" outlineLevel="1" x14ac:dyDescent="0.35">
      <c r="A44" s="40">
        <v>41</v>
      </c>
      <c r="B44" s="42" t="s">
        <v>66</v>
      </c>
      <c r="C44" s="39" t="s">
        <v>67</v>
      </c>
      <c r="D44" s="27">
        <v>1</v>
      </c>
      <c r="E44" s="27"/>
      <c r="F44" s="27">
        <v>6000</v>
      </c>
      <c r="G44" s="27">
        <f t="shared" si="5"/>
        <v>6000</v>
      </c>
      <c r="H44" s="71">
        <f t="shared" si="0"/>
        <v>0</v>
      </c>
      <c r="I44" s="27">
        <v>6000</v>
      </c>
      <c r="J44" s="27">
        <f t="shared" si="1"/>
        <v>6000</v>
      </c>
      <c r="K44" s="27">
        <f t="shared" si="2"/>
        <v>0</v>
      </c>
      <c r="L44" s="27">
        <v>6000</v>
      </c>
      <c r="M44" s="57">
        <f t="shared" si="3"/>
        <v>6000</v>
      </c>
      <c r="N44" s="64">
        <f t="shared" si="4"/>
        <v>0</v>
      </c>
    </row>
    <row r="45" spans="1:15" ht="77.25" customHeight="1" outlineLevel="1" x14ac:dyDescent="0.35">
      <c r="A45" s="40">
        <v>42</v>
      </c>
      <c r="B45" s="42" t="s">
        <v>68</v>
      </c>
      <c r="C45" s="39" t="s">
        <v>21</v>
      </c>
      <c r="D45" s="27">
        <v>11</v>
      </c>
      <c r="E45" s="27">
        <v>8</v>
      </c>
      <c r="F45" s="27">
        <v>3750</v>
      </c>
      <c r="G45" s="27">
        <f t="shared" si="5"/>
        <v>41250</v>
      </c>
      <c r="H45" s="71">
        <f t="shared" si="0"/>
        <v>30000</v>
      </c>
      <c r="I45" s="27">
        <v>4400</v>
      </c>
      <c r="J45" s="27">
        <f t="shared" si="1"/>
        <v>48400</v>
      </c>
      <c r="K45" s="27">
        <f t="shared" si="2"/>
        <v>35200</v>
      </c>
      <c r="L45" s="27">
        <v>3750</v>
      </c>
      <c r="M45" s="57">
        <f t="shared" si="3"/>
        <v>41250</v>
      </c>
      <c r="N45" s="64">
        <f t="shared" si="4"/>
        <v>30000</v>
      </c>
      <c r="O45" s="41"/>
    </row>
    <row r="46" spans="1:15" ht="77.25" customHeight="1" outlineLevel="1" x14ac:dyDescent="0.35">
      <c r="A46" s="40">
        <v>43</v>
      </c>
      <c r="B46" s="42" t="s">
        <v>69</v>
      </c>
      <c r="C46" s="39" t="s">
        <v>21</v>
      </c>
      <c r="D46" s="27">
        <v>2</v>
      </c>
      <c r="E46" s="27">
        <v>2</v>
      </c>
      <c r="F46" s="27">
        <v>3850</v>
      </c>
      <c r="G46" s="27">
        <f t="shared" si="5"/>
        <v>7700</v>
      </c>
      <c r="H46" s="71">
        <f t="shared" si="0"/>
        <v>7700</v>
      </c>
      <c r="I46" s="27">
        <v>3850</v>
      </c>
      <c r="J46" s="27">
        <f t="shared" si="1"/>
        <v>7700</v>
      </c>
      <c r="K46" s="27">
        <f t="shared" si="2"/>
        <v>7700</v>
      </c>
      <c r="L46" s="27">
        <v>3850</v>
      </c>
      <c r="M46" s="57">
        <f t="shared" si="3"/>
        <v>7700</v>
      </c>
      <c r="N46" s="64">
        <f t="shared" si="4"/>
        <v>7700</v>
      </c>
    </row>
    <row r="47" spans="1:15" ht="77.25" customHeight="1" outlineLevel="1" x14ac:dyDescent="0.35">
      <c r="A47" s="40">
        <v>44</v>
      </c>
      <c r="B47" s="42" t="s">
        <v>70</v>
      </c>
      <c r="C47" s="39" t="s">
        <v>21</v>
      </c>
      <c r="D47" s="27">
        <v>1</v>
      </c>
      <c r="E47" s="27">
        <v>1</v>
      </c>
      <c r="F47" s="27">
        <v>4100</v>
      </c>
      <c r="G47" s="27">
        <f t="shared" si="5"/>
        <v>4100</v>
      </c>
      <c r="H47" s="71">
        <f t="shared" si="0"/>
        <v>4100</v>
      </c>
      <c r="I47" s="27">
        <v>4100</v>
      </c>
      <c r="J47" s="27">
        <f t="shared" si="1"/>
        <v>4100</v>
      </c>
      <c r="K47" s="27">
        <f t="shared" si="2"/>
        <v>4100</v>
      </c>
      <c r="L47" s="27">
        <v>4100</v>
      </c>
      <c r="M47" s="57">
        <f t="shared" si="3"/>
        <v>4100</v>
      </c>
      <c r="N47" s="64">
        <f t="shared" si="4"/>
        <v>4100</v>
      </c>
    </row>
    <row r="48" spans="1:15" ht="77.25" customHeight="1" outlineLevel="1" x14ac:dyDescent="0.35">
      <c r="A48" s="40">
        <v>45</v>
      </c>
      <c r="B48" s="42" t="s">
        <v>71</v>
      </c>
      <c r="C48" s="39" t="s">
        <v>21</v>
      </c>
      <c r="D48" s="27">
        <v>1</v>
      </c>
      <c r="E48" s="27">
        <v>1</v>
      </c>
      <c r="F48" s="27">
        <v>10800</v>
      </c>
      <c r="G48" s="27">
        <f t="shared" si="5"/>
        <v>10800</v>
      </c>
      <c r="H48" s="71">
        <f t="shared" si="0"/>
        <v>10800</v>
      </c>
      <c r="I48" s="27">
        <v>10800</v>
      </c>
      <c r="J48" s="27">
        <f t="shared" si="1"/>
        <v>10800</v>
      </c>
      <c r="K48" s="27">
        <f t="shared" si="2"/>
        <v>10800</v>
      </c>
      <c r="L48" s="27">
        <v>10800</v>
      </c>
      <c r="M48" s="57">
        <f t="shared" si="3"/>
        <v>10800</v>
      </c>
      <c r="N48" s="64">
        <f t="shared" si="4"/>
        <v>10800</v>
      </c>
    </row>
    <row r="49" spans="1:15" s="17" customFormat="1" ht="77.25" customHeight="1" x14ac:dyDescent="0.35">
      <c r="A49" s="20"/>
      <c r="B49" s="45" t="s">
        <v>72</v>
      </c>
      <c r="C49" s="22" t="s">
        <v>22</v>
      </c>
      <c r="D49" s="22" t="s">
        <v>22</v>
      </c>
      <c r="E49" s="22"/>
      <c r="F49" s="21"/>
      <c r="G49" s="21">
        <f>SUM(G50:G120)</f>
        <v>5679360</v>
      </c>
      <c r="H49" s="70">
        <f>SUM(H50:H120)</f>
        <v>5319490</v>
      </c>
      <c r="I49" s="21">
        <v>0</v>
      </c>
      <c r="J49" s="21">
        <f>SUM(J50:J120)</f>
        <v>5752898</v>
      </c>
      <c r="K49" s="21">
        <f>SUM(K50:K120)</f>
        <v>5454850</v>
      </c>
      <c r="L49" s="21"/>
      <c r="M49" s="21">
        <f>SUM(M50:M120)</f>
        <v>5652580</v>
      </c>
      <c r="N49" s="21">
        <f>SUM(N50:N120)</f>
        <v>5267115</v>
      </c>
    </row>
    <row r="50" spans="1:15" s="86" customFormat="1" ht="77.25" customHeight="1" outlineLevel="1" x14ac:dyDescent="0.35">
      <c r="A50" s="82">
        <v>1</v>
      </c>
      <c r="B50" s="83" t="s">
        <v>73</v>
      </c>
      <c r="C50" s="84" t="s">
        <v>24</v>
      </c>
      <c r="D50" s="21">
        <v>2100</v>
      </c>
      <c r="E50" s="21">
        <v>2400</v>
      </c>
      <c r="F50" s="21">
        <v>10</v>
      </c>
      <c r="G50" s="21">
        <f t="shared" ref="G50:G113" si="6">F50*$D50</f>
        <v>21000</v>
      </c>
      <c r="H50" s="85">
        <f t="shared" si="0"/>
        <v>24000</v>
      </c>
      <c r="I50" s="21">
        <v>10</v>
      </c>
      <c r="J50" s="85">
        <f t="shared" si="1"/>
        <v>21000</v>
      </c>
      <c r="K50" s="21">
        <f t="shared" si="2"/>
        <v>24000</v>
      </c>
      <c r="L50" s="21">
        <v>12</v>
      </c>
      <c r="M50" s="85">
        <f t="shared" si="3"/>
        <v>25200</v>
      </c>
      <c r="N50" s="63">
        <f t="shared" si="4"/>
        <v>28800</v>
      </c>
    </row>
    <row r="51" spans="1:15" s="86" customFormat="1" ht="77.25" customHeight="1" outlineLevel="1" x14ac:dyDescent="0.35">
      <c r="A51" s="82">
        <v>2</v>
      </c>
      <c r="B51" s="83" t="s">
        <v>74</v>
      </c>
      <c r="C51" s="84" t="s">
        <v>24</v>
      </c>
      <c r="D51" s="21">
        <v>830</v>
      </c>
      <c r="E51" s="21">
        <v>920</v>
      </c>
      <c r="F51" s="21">
        <v>160</v>
      </c>
      <c r="G51" s="21">
        <f t="shared" si="6"/>
        <v>132800</v>
      </c>
      <c r="H51" s="21">
        <f t="shared" si="0"/>
        <v>147200</v>
      </c>
      <c r="I51" s="21">
        <v>160</v>
      </c>
      <c r="J51" s="21">
        <f t="shared" si="1"/>
        <v>132800</v>
      </c>
      <c r="K51" s="21">
        <f t="shared" si="2"/>
        <v>147200</v>
      </c>
      <c r="L51" s="21">
        <v>160</v>
      </c>
      <c r="M51" s="55">
        <f t="shared" si="3"/>
        <v>132800</v>
      </c>
      <c r="N51" s="63">
        <f t="shared" si="4"/>
        <v>147200</v>
      </c>
    </row>
    <row r="52" spans="1:15" s="86" customFormat="1" ht="77.25" customHeight="1" outlineLevel="1" x14ac:dyDescent="0.35">
      <c r="A52" s="82">
        <v>3</v>
      </c>
      <c r="B52" s="83" t="s">
        <v>529</v>
      </c>
      <c r="C52" s="84" t="s">
        <v>24</v>
      </c>
      <c r="D52" s="21">
        <v>750</v>
      </c>
      <c r="E52" s="21">
        <v>1150</v>
      </c>
      <c r="F52" s="21">
        <v>285</v>
      </c>
      <c r="G52" s="21">
        <f t="shared" si="6"/>
        <v>213750</v>
      </c>
      <c r="H52" s="21">
        <f t="shared" si="0"/>
        <v>327750</v>
      </c>
      <c r="I52" s="87">
        <v>285</v>
      </c>
      <c r="J52" s="87">
        <f t="shared" si="1"/>
        <v>213750</v>
      </c>
      <c r="K52" s="87">
        <f t="shared" si="2"/>
        <v>327750</v>
      </c>
      <c r="L52" s="21">
        <v>285</v>
      </c>
      <c r="M52" s="55">
        <f t="shared" si="3"/>
        <v>213750</v>
      </c>
      <c r="N52" s="63">
        <f t="shared" si="4"/>
        <v>327750</v>
      </c>
    </row>
    <row r="53" spans="1:15" s="86" customFormat="1" ht="113.25" customHeight="1" outlineLevel="1" x14ac:dyDescent="0.35">
      <c r="A53" s="82">
        <v>4</v>
      </c>
      <c r="B53" s="83" t="s">
        <v>530</v>
      </c>
      <c r="C53" s="84" t="s">
        <v>24</v>
      </c>
      <c r="D53" s="21">
        <v>500</v>
      </c>
      <c r="E53" s="21">
        <v>450</v>
      </c>
      <c r="F53" s="21">
        <v>390</v>
      </c>
      <c r="G53" s="21">
        <f t="shared" si="6"/>
        <v>195000</v>
      </c>
      <c r="H53" s="21">
        <f t="shared" si="0"/>
        <v>175500</v>
      </c>
      <c r="I53" s="87">
        <v>370</v>
      </c>
      <c r="J53" s="87">
        <f t="shared" si="1"/>
        <v>185000</v>
      </c>
      <c r="K53" s="87">
        <f t="shared" si="2"/>
        <v>166500</v>
      </c>
      <c r="L53" s="21">
        <v>370</v>
      </c>
      <c r="M53" s="55">
        <f t="shared" si="3"/>
        <v>185000</v>
      </c>
      <c r="N53" s="63">
        <f t="shared" si="4"/>
        <v>166500</v>
      </c>
    </row>
    <row r="54" spans="1:15" s="86" customFormat="1" ht="77.25" customHeight="1" outlineLevel="1" x14ac:dyDescent="0.35">
      <c r="A54" s="82">
        <v>5</v>
      </c>
      <c r="B54" s="83" t="s">
        <v>75</v>
      </c>
      <c r="C54" s="84" t="s">
        <v>41</v>
      </c>
      <c r="D54" s="21">
        <v>165</v>
      </c>
      <c r="E54" s="21">
        <v>175</v>
      </c>
      <c r="F54" s="21">
        <v>130</v>
      </c>
      <c r="G54" s="21">
        <f t="shared" si="6"/>
        <v>21450</v>
      </c>
      <c r="H54" s="21">
        <f t="shared" si="0"/>
        <v>22750</v>
      </c>
      <c r="I54" s="21">
        <v>130</v>
      </c>
      <c r="J54" s="21">
        <f t="shared" si="1"/>
        <v>21450</v>
      </c>
      <c r="K54" s="21">
        <f t="shared" si="2"/>
        <v>22750</v>
      </c>
      <c r="L54" s="21">
        <v>130</v>
      </c>
      <c r="M54" s="55">
        <f t="shared" si="3"/>
        <v>21450</v>
      </c>
      <c r="N54" s="63">
        <f t="shared" si="4"/>
        <v>22750</v>
      </c>
    </row>
    <row r="55" spans="1:15" s="86" customFormat="1" ht="77.25" customHeight="1" outlineLevel="1" x14ac:dyDescent="0.35">
      <c r="A55" s="82">
        <v>6</v>
      </c>
      <c r="B55" s="83" t="s">
        <v>76</v>
      </c>
      <c r="C55" s="84" t="s">
        <v>24</v>
      </c>
      <c r="D55" s="21">
        <v>270</v>
      </c>
      <c r="E55" s="21">
        <v>275</v>
      </c>
      <c r="F55" s="21">
        <v>460</v>
      </c>
      <c r="G55" s="21">
        <f t="shared" si="6"/>
        <v>124200</v>
      </c>
      <c r="H55" s="21">
        <f t="shared" si="0"/>
        <v>126500</v>
      </c>
      <c r="I55" s="21">
        <v>450</v>
      </c>
      <c r="J55" s="21">
        <f t="shared" si="1"/>
        <v>121500</v>
      </c>
      <c r="K55" s="21">
        <f t="shared" si="2"/>
        <v>123750</v>
      </c>
      <c r="L55" s="21">
        <v>410</v>
      </c>
      <c r="M55" s="55">
        <f t="shared" si="3"/>
        <v>110700</v>
      </c>
      <c r="N55" s="63">
        <f t="shared" si="4"/>
        <v>112750</v>
      </c>
    </row>
    <row r="56" spans="1:15" s="86" customFormat="1" ht="77.25" customHeight="1" outlineLevel="1" x14ac:dyDescent="0.35">
      <c r="A56" s="82">
        <v>7</v>
      </c>
      <c r="B56" s="83" t="s">
        <v>77</v>
      </c>
      <c r="C56" s="84" t="s">
        <v>24</v>
      </c>
      <c r="D56" s="21">
        <v>1505</v>
      </c>
      <c r="E56" s="21">
        <v>1625</v>
      </c>
      <c r="F56" s="21">
        <v>160</v>
      </c>
      <c r="G56" s="21">
        <f t="shared" si="6"/>
        <v>240800</v>
      </c>
      <c r="H56" s="21">
        <f t="shared" si="0"/>
        <v>260000</v>
      </c>
      <c r="I56" s="21">
        <v>150</v>
      </c>
      <c r="J56" s="21">
        <f t="shared" si="1"/>
        <v>225750</v>
      </c>
      <c r="K56" s="21">
        <f t="shared" si="2"/>
        <v>243750</v>
      </c>
      <c r="L56" s="21">
        <v>160</v>
      </c>
      <c r="M56" s="55">
        <f t="shared" si="3"/>
        <v>240800</v>
      </c>
      <c r="N56" s="63">
        <f t="shared" si="4"/>
        <v>260000</v>
      </c>
    </row>
    <row r="57" spans="1:15" s="86" customFormat="1" ht="77.25" customHeight="1" outlineLevel="1" x14ac:dyDescent="0.35">
      <c r="A57" s="82">
        <v>8</v>
      </c>
      <c r="B57" s="83" t="s">
        <v>78</v>
      </c>
      <c r="C57" s="84" t="s">
        <v>41</v>
      </c>
      <c r="D57" s="21">
        <v>56</v>
      </c>
      <c r="E57" s="21">
        <v>90</v>
      </c>
      <c r="F57" s="21">
        <v>270</v>
      </c>
      <c r="G57" s="21">
        <f t="shared" si="6"/>
        <v>15120</v>
      </c>
      <c r="H57" s="21">
        <f t="shared" si="0"/>
        <v>24300</v>
      </c>
      <c r="I57" s="21">
        <v>270</v>
      </c>
      <c r="J57" s="21">
        <f t="shared" si="1"/>
        <v>15120</v>
      </c>
      <c r="K57" s="21">
        <f t="shared" si="2"/>
        <v>24300</v>
      </c>
      <c r="L57" s="21">
        <v>270</v>
      </c>
      <c r="M57" s="55">
        <f t="shared" si="3"/>
        <v>15120</v>
      </c>
      <c r="N57" s="63">
        <f t="shared" si="4"/>
        <v>24300</v>
      </c>
    </row>
    <row r="58" spans="1:15" s="86" customFormat="1" ht="77.25" customHeight="1" outlineLevel="1" x14ac:dyDescent="0.35">
      <c r="A58" s="82">
        <v>9</v>
      </c>
      <c r="B58" s="83" t="s">
        <v>79</v>
      </c>
      <c r="C58" s="84" t="s">
        <v>41</v>
      </c>
      <c r="D58" s="21">
        <v>80</v>
      </c>
      <c r="E58" s="21">
        <v>100</v>
      </c>
      <c r="F58" s="21">
        <v>325</v>
      </c>
      <c r="G58" s="21">
        <f t="shared" si="6"/>
        <v>26000</v>
      </c>
      <c r="H58" s="21">
        <f t="shared" si="0"/>
        <v>32500</v>
      </c>
      <c r="I58" s="21">
        <v>400</v>
      </c>
      <c r="J58" s="21">
        <f t="shared" si="1"/>
        <v>32000</v>
      </c>
      <c r="K58" s="21">
        <f t="shared" si="2"/>
        <v>40000</v>
      </c>
      <c r="L58" s="21">
        <v>325</v>
      </c>
      <c r="M58" s="55">
        <f t="shared" si="3"/>
        <v>26000</v>
      </c>
      <c r="N58" s="63">
        <f t="shared" si="4"/>
        <v>32500</v>
      </c>
    </row>
    <row r="59" spans="1:15" s="86" customFormat="1" ht="77.25" customHeight="1" outlineLevel="1" x14ac:dyDescent="0.35">
      <c r="A59" s="82">
        <v>10</v>
      </c>
      <c r="B59" s="83" t="s">
        <v>80</v>
      </c>
      <c r="C59" s="84" t="s">
        <v>24</v>
      </c>
      <c r="D59" s="21">
        <v>900</v>
      </c>
      <c r="E59" s="21">
        <v>2100</v>
      </c>
      <c r="F59" s="21">
        <v>45</v>
      </c>
      <c r="G59" s="21">
        <f t="shared" si="6"/>
        <v>40500</v>
      </c>
      <c r="H59" s="21">
        <f t="shared" si="0"/>
        <v>94500</v>
      </c>
      <c r="I59" s="21">
        <v>45</v>
      </c>
      <c r="J59" s="21">
        <f t="shared" si="1"/>
        <v>40500</v>
      </c>
      <c r="K59" s="21">
        <f t="shared" si="2"/>
        <v>94500</v>
      </c>
      <c r="L59" s="21">
        <v>45</v>
      </c>
      <c r="M59" s="55">
        <f t="shared" si="3"/>
        <v>40500</v>
      </c>
      <c r="N59" s="63">
        <f t="shared" si="4"/>
        <v>94500</v>
      </c>
    </row>
    <row r="60" spans="1:15" s="86" customFormat="1" ht="77.25" customHeight="1" outlineLevel="1" x14ac:dyDescent="0.35">
      <c r="A60" s="82">
        <v>11</v>
      </c>
      <c r="B60" s="83" t="s">
        <v>81</v>
      </c>
      <c r="C60" s="84" t="s">
        <v>24</v>
      </c>
      <c r="D60" s="21">
        <v>550</v>
      </c>
      <c r="E60" s="21">
        <v>520</v>
      </c>
      <c r="F60" s="21">
        <v>140</v>
      </c>
      <c r="G60" s="21">
        <f t="shared" si="6"/>
        <v>77000</v>
      </c>
      <c r="H60" s="21">
        <f t="shared" si="0"/>
        <v>72800</v>
      </c>
      <c r="I60" s="21">
        <v>130</v>
      </c>
      <c r="J60" s="21">
        <f t="shared" si="1"/>
        <v>71500</v>
      </c>
      <c r="K60" s="21">
        <f t="shared" si="2"/>
        <v>67600</v>
      </c>
      <c r="L60" s="21">
        <v>115</v>
      </c>
      <c r="M60" s="55">
        <f t="shared" si="3"/>
        <v>63250</v>
      </c>
      <c r="N60" s="63">
        <f t="shared" si="4"/>
        <v>59800</v>
      </c>
    </row>
    <row r="61" spans="1:15" s="94" customFormat="1" ht="77.25" customHeight="1" outlineLevel="1" x14ac:dyDescent="0.35">
      <c r="A61" s="88">
        <v>12</v>
      </c>
      <c r="B61" s="89" t="s">
        <v>82</v>
      </c>
      <c r="C61" s="90" t="s">
        <v>24</v>
      </c>
      <c r="D61" s="91">
        <v>28</v>
      </c>
      <c r="E61" s="91">
        <v>32</v>
      </c>
      <c r="F61" s="91">
        <v>1700</v>
      </c>
      <c r="G61" s="91">
        <f t="shared" si="6"/>
        <v>47600</v>
      </c>
      <c r="H61" s="91">
        <f t="shared" si="0"/>
        <v>54400</v>
      </c>
      <c r="I61" s="91">
        <v>1800</v>
      </c>
      <c r="J61" s="91">
        <f t="shared" si="1"/>
        <v>50400</v>
      </c>
      <c r="K61" s="91">
        <f t="shared" si="2"/>
        <v>57600</v>
      </c>
      <c r="L61" s="91">
        <v>1800</v>
      </c>
      <c r="M61" s="92">
        <f t="shared" si="3"/>
        <v>50400</v>
      </c>
      <c r="N61" s="93">
        <f t="shared" si="4"/>
        <v>57600</v>
      </c>
    </row>
    <row r="62" spans="1:15" ht="77.25" customHeight="1" outlineLevel="1" x14ac:dyDescent="0.35">
      <c r="A62" s="40">
        <v>13</v>
      </c>
      <c r="B62" s="42" t="s">
        <v>83</v>
      </c>
      <c r="C62" s="39" t="s">
        <v>24</v>
      </c>
      <c r="D62" s="27">
        <v>28</v>
      </c>
      <c r="E62" s="27"/>
      <c r="F62" s="27">
        <v>1250</v>
      </c>
      <c r="G62" s="27">
        <f t="shared" si="6"/>
        <v>35000</v>
      </c>
      <c r="H62" s="70">
        <f t="shared" si="0"/>
        <v>0</v>
      </c>
      <c r="I62" s="27">
        <v>1456</v>
      </c>
      <c r="J62" s="27">
        <f t="shared" si="1"/>
        <v>40768</v>
      </c>
      <c r="K62" s="27">
        <f t="shared" si="2"/>
        <v>0</v>
      </c>
      <c r="L62" s="27">
        <v>1550</v>
      </c>
      <c r="M62" s="57">
        <f t="shared" si="3"/>
        <v>43400</v>
      </c>
      <c r="N62" s="64">
        <f t="shared" si="4"/>
        <v>0</v>
      </c>
    </row>
    <row r="63" spans="1:15" s="103" customFormat="1" ht="77.25" customHeight="1" outlineLevel="1" x14ac:dyDescent="0.35">
      <c r="A63" s="95">
        <v>14</v>
      </c>
      <c r="B63" s="96" t="s">
        <v>531</v>
      </c>
      <c r="C63" s="97" t="s">
        <v>24</v>
      </c>
      <c r="D63" s="98">
        <v>18</v>
      </c>
      <c r="E63" s="98">
        <v>21</v>
      </c>
      <c r="F63" s="98">
        <v>1200</v>
      </c>
      <c r="G63" s="98">
        <f t="shared" si="6"/>
        <v>21600</v>
      </c>
      <c r="H63" s="98">
        <f t="shared" si="0"/>
        <v>25200</v>
      </c>
      <c r="I63" s="99">
        <v>1050</v>
      </c>
      <c r="J63" s="99">
        <f t="shared" si="1"/>
        <v>18900</v>
      </c>
      <c r="K63" s="99">
        <f t="shared" si="2"/>
        <v>22050</v>
      </c>
      <c r="L63" s="98">
        <v>1250</v>
      </c>
      <c r="M63" s="100">
        <f t="shared" si="3"/>
        <v>22500</v>
      </c>
      <c r="N63" s="101">
        <f t="shared" si="4"/>
        <v>26250</v>
      </c>
      <c r="O63" s="102"/>
    </row>
    <row r="64" spans="1:15" ht="77.25" customHeight="1" outlineLevel="1" x14ac:dyDescent="0.35">
      <c r="A64" s="40">
        <v>15</v>
      </c>
      <c r="B64" s="42" t="s">
        <v>84</v>
      </c>
      <c r="C64" s="39" t="s">
        <v>24</v>
      </c>
      <c r="D64" s="27">
        <v>18</v>
      </c>
      <c r="E64" s="27"/>
      <c r="F64" s="27">
        <v>1050</v>
      </c>
      <c r="G64" s="27">
        <f t="shared" si="6"/>
        <v>18900</v>
      </c>
      <c r="H64" s="70">
        <f t="shared" si="0"/>
        <v>0</v>
      </c>
      <c r="I64" s="34">
        <v>1300</v>
      </c>
      <c r="J64" s="34">
        <f t="shared" si="1"/>
        <v>23400</v>
      </c>
      <c r="K64" s="34">
        <f t="shared" si="2"/>
        <v>0</v>
      </c>
      <c r="L64" s="27">
        <v>1250</v>
      </c>
      <c r="M64" s="57">
        <f t="shared" si="3"/>
        <v>22500</v>
      </c>
      <c r="N64" s="64">
        <f t="shared" si="4"/>
        <v>0</v>
      </c>
    </row>
    <row r="65" spans="1:16" s="103" customFormat="1" ht="77.25" customHeight="1" outlineLevel="1" x14ac:dyDescent="0.35">
      <c r="A65" s="95">
        <v>16</v>
      </c>
      <c r="B65" s="96" t="s">
        <v>85</v>
      </c>
      <c r="C65" s="97" t="s">
        <v>24</v>
      </c>
      <c r="D65" s="98">
        <v>32</v>
      </c>
      <c r="E65" s="98">
        <v>42</v>
      </c>
      <c r="F65" s="98">
        <v>1500</v>
      </c>
      <c r="G65" s="98">
        <f t="shared" si="6"/>
        <v>48000</v>
      </c>
      <c r="H65" s="98">
        <f t="shared" si="0"/>
        <v>63000</v>
      </c>
      <c r="I65" s="99">
        <v>1400</v>
      </c>
      <c r="J65" s="99">
        <f t="shared" si="1"/>
        <v>44800</v>
      </c>
      <c r="K65" s="99">
        <f t="shared" si="2"/>
        <v>58800</v>
      </c>
      <c r="L65" s="98">
        <v>1250</v>
      </c>
      <c r="M65" s="100">
        <f t="shared" si="3"/>
        <v>40000</v>
      </c>
      <c r="N65" s="101">
        <f t="shared" si="4"/>
        <v>52500</v>
      </c>
    </row>
    <row r="66" spans="1:16" s="103" customFormat="1" ht="77.25" customHeight="1" outlineLevel="1" x14ac:dyDescent="0.35">
      <c r="A66" s="95">
        <v>17</v>
      </c>
      <c r="B66" s="96" t="s">
        <v>86</v>
      </c>
      <c r="C66" s="97" t="s">
        <v>24</v>
      </c>
      <c r="D66" s="98">
        <v>64</v>
      </c>
      <c r="E66" s="98">
        <v>24</v>
      </c>
      <c r="F66" s="98">
        <v>750</v>
      </c>
      <c r="G66" s="98">
        <f t="shared" si="6"/>
        <v>48000</v>
      </c>
      <c r="H66" s="98">
        <f t="shared" si="0"/>
        <v>18000</v>
      </c>
      <c r="I66" s="98">
        <v>950</v>
      </c>
      <c r="J66" s="98">
        <f t="shared" si="1"/>
        <v>60800</v>
      </c>
      <c r="K66" s="98">
        <f t="shared" si="2"/>
        <v>22800</v>
      </c>
      <c r="L66" s="98">
        <v>950</v>
      </c>
      <c r="M66" s="100">
        <f t="shared" si="3"/>
        <v>60800</v>
      </c>
      <c r="N66" s="101">
        <f t="shared" si="4"/>
        <v>22800</v>
      </c>
    </row>
    <row r="67" spans="1:16" ht="77.25" customHeight="1" outlineLevel="1" x14ac:dyDescent="0.35">
      <c r="A67" s="40">
        <v>18</v>
      </c>
      <c r="B67" s="42" t="s">
        <v>87</v>
      </c>
      <c r="C67" s="39" t="s">
        <v>24</v>
      </c>
      <c r="D67" s="27">
        <v>21</v>
      </c>
      <c r="E67" s="27"/>
      <c r="F67" s="27">
        <v>750</v>
      </c>
      <c r="G67" s="27">
        <f t="shared" si="6"/>
        <v>15750</v>
      </c>
      <c r="H67" s="70">
        <f t="shared" si="0"/>
        <v>0</v>
      </c>
      <c r="I67" s="27">
        <v>950</v>
      </c>
      <c r="J67" s="27">
        <f t="shared" si="1"/>
        <v>19950</v>
      </c>
      <c r="K67" s="27">
        <f t="shared" si="2"/>
        <v>0</v>
      </c>
      <c r="L67" s="27">
        <v>950</v>
      </c>
      <c r="M67" s="57">
        <f t="shared" si="3"/>
        <v>19950</v>
      </c>
      <c r="N67" s="64">
        <f t="shared" si="4"/>
        <v>0</v>
      </c>
    </row>
    <row r="68" spans="1:16" s="103" customFormat="1" ht="77.25" customHeight="1" outlineLevel="1" x14ac:dyDescent="0.35">
      <c r="A68" s="95">
        <v>19</v>
      </c>
      <c r="B68" s="96" t="s">
        <v>88</v>
      </c>
      <c r="C68" s="97" t="s">
        <v>21</v>
      </c>
      <c r="D68" s="98">
        <v>3</v>
      </c>
      <c r="E68" s="98">
        <v>2</v>
      </c>
      <c r="F68" s="98">
        <v>42500</v>
      </c>
      <c r="G68" s="98">
        <f t="shared" si="6"/>
        <v>127500</v>
      </c>
      <c r="H68" s="98">
        <f t="shared" ref="H68:H131" si="7">F68*$E68</f>
        <v>85000</v>
      </c>
      <c r="I68" s="99">
        <v>51000</v>
      </c>
      <c r="J68" s="99">
        <f t="shared" ref="J68:J131" si="8">I68*$D68</f>
        <v>153000</v>
      </c>
      <c r="K68" s="99">
        <f t="shared" ref="K68:K131" si="9">I68*$E68</f>
        <v>102000</v>
      </c>
      <c r="L68" s="98">
        <v>47000</v>
      </c>
      <c r="M68" s="100">
        <f t="shared" ref="M68:M131" si="10">L68*$D68</f>
        <v>141000</v>
      </c>
      <c r="N68" s="101">
        <f t="shared" ref="N68:N120" si="11">L68*$E68</f>
        <v>94000</v>
      </c>
    </row>
    <row r="69" spans="1:16" ht="77.25" customHeight="1" outlineLevel="1" x14ac:dyDescent="0.35">
      <c r="A69" s="40">
        <v>20</v>
      </c>
      <c r="B69" s="42" t="s">
        <v>89</v>
      </c>
      <c r="C69" s="39" t="s">
        <v>21</v>
      </c>
      <c r="D69" s="27">
        <v>1</v>
      </c>
      <c r="E69" s="27"/>
      <c r="F69" s="27">
        <v>42500</v>
      </c>
      <c r="G69" s="27">
        <f t="shared" si="6"/>
        <v>42500</v>
      </c>
      <c r="H69" s="70">
        <f t="shared" si="7"/>
        <v>0</v>
      </c>
      <c r="I69" s="34">
        <v>45000</v>
      </c>
      <c r="J69" s="34">
        <f t="shared" si="8"/>
        <v>45000</v>
      </c>
      <c r="K69" s="34">
        <f t="shared" si="9"/>
        <v>0</v>
      </c>
      <c r="L69" s="27">
        <v>43000</v>
      </c>
      <c r="M69" s="57">
        <f t="shared" si="10"/>
        <v>43000</v>
      </c>
      <c r="N69" s="64">
        <f t="shared" si="11"/>
        <v>0</v>
      </c>
    </row>
    <row r="70" spans="1:16" ht="77.25" customHeight="1" outlineLevel="1" x14ac:dyDescent="0.35">
      <c r="A70" s="40">
        <v>21</v>
      </c>
      <c r="B70" s="42" t="s">
        <v>90</v>
      </c>
      <c r="C70" s="39" t="s">
        <v>91</v>
      </c>
      <c r="D70" s="27">
        <v>1</v>
      </c>
      <c r="E70" s="27"/>
      <c r="F70" s="27">
        <v>46000</v>
      </c>
      <c r="G70" s="27">
        <f t="shared" si="6"/>
        <v>46000</v>
      </c>
      <c r="H70" s="70">
        <f t="shared" si="7"/>
        <v>0</v>
      </c>
      <c r="I70" s="34">
        <v>51000</v>
      </c>
      <c r="J70" s="34">
        <f t="shared" si="8"/>
        <v>51000</v>
      </c>
      <c r="K70" s="34">
        <f t="shared" si="9"/>
        <v>0</v>
      </c>
      <c r="L70" s="27">
        <v>46000</v>
      </c>
      <c r="M70" s="57">
        <f t="shared" si="10"/>
        <v>46000</v>
      </c>
      <c r="N70" s="64">
        <f t="shared" si="11"/>
        <v>0</v>
      </c>
    </row>
    <row r="71" spans="1:16" ht="135.75" customHeight="1" outlineLevel="1" x14ac:dyDescent="0.35">
      <c r="A71" s="40">
        <v>22</v>
      </c>
      <c r="B71" s="42" t="s">
        <v>92</v>
      </c>
      <c r="C71" s="39" t="s">
        <v>91</v>
      </c>
      <c r="D71" s="27">
        <v>1</v>
      </c>
      <c r="E71" s="27"/>
      <c r="F71" s="27">
        <v>46000</v>
      </c>
      <c r="G71" s="27">
        <f t="shared" si="6"/>
        <v>46000</v>
      </c>
      <c r="H71" s="70">
        <f t="shared" si="7"/>
        <v>0</v>
      </c>
      <c r="I71" s="34">
        <v>46000</v>
      </c>
      <c r="J71" s="34">
        <f t="shared" si="8"/>
        <v>46000</v>
      </c>
      <c r="K71" s="34">
        <f t="shared" si="9"/>
        <v>0</v>
      </c>
      <c r="L71" s="27">
        <v>46000</v>
      </c>
      <c r="M71" s="57">
        <f t="shared" si="10"/>
        <v>46000</v>
      </c>
      <c r="N71" s="64">
        <f t="shared" si="11"/>
        <v>0</v>
      </c>
    </row>
    <row r="72" spans="1:16" s="103" customFormat="1" ht="77.25" customHeight="1" outlineLevel="1" x14ac:dyDescent="0.35">
      <c r="A72" s="95">
        <v>23</v>
      </c>
      <c r="B72" s="96" t="s">
        <v>93</v>
      </c>
      <c r="C72" s="97" t="s">
        <v>91</v>
      </c>
      <c r="D72" s="98">
        <v>2</v>
      </c>
      <c r="E72" s="98">
        <v>4</v>
      </c>
      <c r="F72" s="98">
        <v>45000</v>
      </c>
      <c r="G72" s="98">
        <f t="shared" si="6"/>
        <v>90000</v>
      </c>
      <c r="H72" s="98">
        <f t="shared" si="7"/>
        <v>180000</v>
      </c>
      <c r="I72" s="98">
        <v>45000</v>
      </c>
      <c r="J72" s="98">
        <f t="shared" si="8"/>
        <v>90000</v>
      </c>
      <c r="K72" s="98">
        <f t="shared" si="9"/>
        <v>180000</v>
      </c>
      <c r="L72" s="98">
        <v>45000</v>
      </c>
      <c r="M72" s="100">
        <f t="shared" si="10"/>
        <v>90000</v>
      </c>
      <c r="N72" s="101">
        <f t="shared" si="11"/>
        <v>180000</v>
      </c>
    </row>
    <row r="73" spans="1:16" ht="77.25" customHeight="1" outlineLevel="1" x14ac:dyDescent="0.35">
      <c r="A73" s="40">
        <v>24</v>
      </c>
      <c r="B73" s="42" t="s">
        <v>94</v>
      </c>
      <c r="C73" s="39" t="s">
        <v>32</v>
      </c>
      <c r="D73" s="27">
        <v>18</v>
      </c>
      <c r="E73" s="27"/>
      <c r="F73" s="27">
        <v>3250</v>
      </c>
      <c r="G73" s="27">
        <f t="shared" si="6"/>
        <v>58500</v>
      </c>
      <c r="H73" s="70">
        <f t="shared" si="7"/>
        <v>0</v>
      </c>
      <c r="I73" s="27">
        <v>2650</v>
      </c>
      <c r="J73" s="27">
        <f t="shared" si="8"/>
        <v>47700</v>
      </c>
      <c r="K73" s="27">
        <f t="shared" si="9"/>
        <v>0</v>
      </c>
      <c r="L73" s="27">
        <v>2650</v>
      </c>
      <c r="M73" s="57">
        <f t="shared" si="10"/>
        <v>47700</v>
      </c>
      <c r="N73" s="64">
        <f t="shared" si="11"/>
        <v>0</v>
      </c>
    </row>
    <row r="74" spans="1:16" ht="77.25" customHeight="1" outlineLevel="1" x14ac:dyDescent="0.35">
      <c r="A74" s="40">
        <v>25</v>
      </c>
      <c r="B74" s="42" t="s">
        <v>95</v>
      </c>
      <c r="C74" s="39" t="s">
        <v>91</v>
      </c>
      <c r="D74" s="27">
        <v>1</v>
      </c>
      <c r="E74" s="27"/>
      <c r="F74" s="27">
        <v>33500</v>
      </c>
      <c r="G74" s="27">
        <f t="shared" si="6"/>
        <v>33500</v>
      </c>
      <c r="H74" s="70">
        <f t="shared" si="7"/>
        <v>0</v>
      </c>
      <c r="I74" s="27">
        <v>33500</v>
      </c>
      <c r="J74" s="27">
        <f t="shared" si="8"/>
        <v>33500</v>
      </c>
      <c r="K74" s="27">
        <f t="shared" si="9"/>
        <v>0</v>
      </c>
      <c r="L74" s="27">
        <v>33500</v>
      </c>
      <c r="M74" s="57">
        <f t="shared" si="10"/>
        <v>33500</v>
      </c>
      <c r="N74" s="64">
        <f t="shared" si="11"/>
        <v>0</v>
      </c>
    </row>
    <row r="75" spans="1:16" s="103" customFormat="1" ht="77.25" customHeight="1" outlineLevel="1" x14ac:dyDescent="0.35">
      <c r="A75" s="95">
        <v>26</v>
      </c>
      <c r="B75" s="96" t="s">
        <v>96</v>
      </c>
      <c r="C75" s="97" t="s">
        <v>32</v>
      </c>
      <c r="D75" s="98">
        <v>1</v>
      </c>
      <c r="E75" s="98">
        <v>1</v>
      </c>
      <c r="F75" s="98">
        <v>32500</v>
      </c>
      <c r="G75" s="98">
        <f t="shared" si="6"/>
        <v>32500</v>
      </c>
      <c r="H75" s="98">
        <f t="shared" si="7"/>
        <v>32500</v>
      </c>
      <c r="I75" s="98">
        <v>32000</v>
      </c>
      <c r="J75" s="98">
        <f t="shared" si="8"/>
        <v>32000</v>
      </c>
      <c r="K75" s="98">
        <f t="shared" si="9"/>
        <v>32000</v>
      </c>
      <c r="L75" s="98">
        <v>32500</v>
      </c>
      <c r="M75" s="100">
        <f t="shared" si="10"/>
        <v>32500</v>
      </c>
      <c r="N75" s="101">
        <f t="shared" si="11"/>
        <v>32500</v>
      </c>
    </row>
    <row r="76" spans="1:16" s="103" customFormat="1" ht="77.25" customHeight="1" outlineLevel="1" x14ac:dyDescent="0.35">
      <c r="A76" s="95">
        <v>27</v>
      </c>
      <c r="B76" s="96" t="s">
        <v>97</v>
      </c>
      <c r="C76" s="97" t="s">
        <v>41</v>
      </c>
      <c r="D76" s="98">
        <v>24</v>
      </c>
      <c r="E76" s="98">
        <v>28</v>
      </c>
      <c r="F76" s="98">
        <v>2200</v>
      </c>
      <c r="G76" s="98">
        <f t="shared" si="6"/>
        <v>52800</v>
      </c>
      <c r="H76" s="98">
        <f t="shared" si="7"/>
        <v>61600</v>
      </c>
      <c r="I76" s="99">
        <v>2700</v>
      </c>
      <c r="J76" s="99">
        <f t="shared" si="8"/>
        <v>64800</v>
      </c>
      <c r="K76" s="99">
        <f t="shared" si="9"/>
        <v>75600</v>
      </c>
      <c r="L76" s="99">
        <v>2900</v>
      </c>
      <c r="M76" s="104">
        <f t="shared" si="10"/>
        <v>69600</v>
      </c>
      <c r="N76" s="101">
        <f t="shared" si="11"/>
        <v>81200</v>
      </c>
    </row>
    <row r="77" spans="1:16" ht="77.25" customHeight="1" outlineLevel="1" x14ac:dyDescent="0.35">
      <c r="A77" s="40">
        <v>28</v>
      </c>
      <c r="B77" s="42" t="s">
        <v>98</v>
      </c>
      <c r="C77" s="39" t="s">
        <v>41</v>
      </c>
      <c r="D77" s="27">
        <v>1</v>
      </c>
      <c r="E77" s="27"/>
      <c r="F77" s="27">
        <v>2200</v>
      </c>
      <c r="G77" s="27">
        <f t="shared" si="6"/>
        <v>2200</v>
      </c>
      <c r="H77" s="70">
        <f t="shared" si="7"/>
        <v>0</v>
      </c>
      <c r="I77" s="34">
        <v>2300</v>
      </c>
      <c r="J77" s="34">
        <f t="shared" si="8"/>
        <v>2300</v>
      </c>
      <c r="K77" s="34">
        <f t="shared" si="9"/>
        <v>0</v>
      </c>
      <c r="L77" s="34">
        <v>2500</v>
      </c>
      <c r="M77" s="58">
        <f t="shared" si="10"/>
        <v>2500</v>
      </c>
      <c r="N77" s="64">
        <f t="shared" si="11"/>
        <v>0</v>
      </c>
    </row>
    <row r="78" spans="1:16" ht="77.25" customHeight="1" outlineLevel="1" x14ac:dyDescent="0.35">
      <c r="A78" s="40">
        <v>29</v>
      </c>
      <c r="B78" s="42" t="s">
        <v>99</v>
      </c>
      <c r="C78" s="39" t="s">
        <v>41</v>
      </c>
      <c r="D78" s="27">
        <v>48</v>
      </c>
      <c r="E78" s="27"/>
      <c r="F78" s="27">
        <v>7400</v>
      </c>
      <c r="G78" s="27">
        <f t="shared" si="6"/>
        <v>355200</v>
      </c>
      <c r="H78" s="70">
        <f t="shared" si="7"/>
        <v>0</v>
      </c>
      <c r="I78" s="34">
        <v>7900</v>
      </c>
      <c r="J78" s="34">
        <f t="shared" si="8"/>
        <v>379200</v>
      </c>
      <c r="K78" s="34">
        <f t="shared" si="9"/>
        <v>0</v>
      </c>
      <c r="L78" s="34">
        <v>7800</v>
      </c>
      <c r="M78" s="58">
        <f t="shared" si="10"/>
        <v>374400</v>
      </c>
      <c r="N78" s="64">
        <f t="shared" si="11"/>
        <v>0</v>
      </c>
      <c r="O78" s="41"/>
      <c r="P78" s="41"/>
    </row>
    <row r="79" spans="1:16" s="103" customFormat="1" ht="77.25" customHeight="1" outlineLevel="1" x14ac:dyDescent="0.35">
      <c r="A79" s="95">
        <v>30</v>
      </c>
      <c r="B79" s="96" t="s">
        <v>100</v>
      </c>
      <c r="C79" s="97" t="s">
        <v>41</v>
      </c>
      <c r="D79" s="98">
        <v>1</v>
      </c>
      <c r="E79" s="98">
        <v>56</v>
      </c>
      <c r="F79" s="98">
        <v>7000</v>
      </c>
      <c r="G79" s="98">
        <f t="shared" si="6"/>
        <v>7000</v>
      </c>
      <c r="H79" s="98">
        <f t="shared" si="7"/>
        <v>392000</v>
      </c>
      <c r="I79" s="99">
        <v>7450</v>
      </c>
      <c r="J79" s="99">
        <f t="shared" si="8"/>
        <v>7450</v>
      </c>
      <c r="K79" s="99">
        <f t="shared" si="9"/>
        <v>417200</v>
      </c>
      <c r="L79" s="99">
        <v>7000</v>
      </c>
      <c r="M79" s="104">
        <f t="shared" si="10"/>
        <v>7000</v>
      </c>
      <c r="N79" s="101">
        <f t="shared" si="11"/>
        <v>392000</v>
      </c>
    </row>
    <row r="80" spans="1:16" s="103" customFormat="1" ht="77.25" customHeight="1" outlineLevel="1" x14ac:dyDescent="0.35">
      <c r="A80" s="95">
        <v>31</v>
      </c>
      <c r="B80" s="96" t="s">
        <v>101</v>
      </c>
      <c r="C80" s="97" t="s">
        <v>102</v>
      </c>
      <c r="D80" s="98">
        <v>350</v>
      </c>
      <c r="E80" s="98">
        <v>350</v>
      </c>
      <c r="F80" s="98">
        <v>750</v>
      </c>
      <c r="G80" s="98">
        <f t="shared" si="6"/>
        <v>262500</v>
      </c>
      <c r="H80" s="98">
        <f t="shared" si="7"/>
        <v>262500</v>
      </c>
      <c r="I80" s="98">
        <v>750</v>
      </c>
      <c r="J80" s="98">
        <f t="shared" si="8"/>
        <v>262500</v>
      </c>
      <c r="K80" s="98">
        <f t="shared" si="9"/>
        <v>262500</v>
      </c>
      <c r="L80" s="98">
        <v>650</v>
      </c>
      <c r="M80" s="100">
        <f t="shared" si="10"/>
        <v>227500</v>
      </c>
      <c r="N80" s="101">
        <f t="shared" si="11"/>
        <v>227500</v>
      </c>
    </row>
    <row r="81" spans="1:14" s="103" customFormat="1" ht="152.25" customHeight="1" outlineLevel="1" x14ac:dyDescent="0.35">
      <c r="A81" s="95">
        <v>32</v>
      </c>
      <c r="B81" s="96" t="s">
        <v>103</v>
      </c>
      <c r="C81" s="97" t="s">
        <v>24</v>
      </c>
      <c r="D81" s="98">
        <v>475</v>
      </c>
      <c r="E81" s="98">
        <v>200</v>
      </c>
      <c r="F81" s="98">
        <v>780</v>
      </c>
      <c r="G81" s="98">
        <f t="shared" si="6"/>
        <v>370500</v>
      </c>
      <c r="H81" s="98">
        <f t="shared" si="7"/>
        <v>156000</v>
      </c>
      <c r="I81" s="98">
        <v>680</v>
      </c>
      <c r="J81" s="98">
        <f t="shared" si="8"/>
        <v>323000</v>
      </c>
      <c r="K81" s="98">
        <f t="shared" si="9"/>
        <v>136000</v>
      </c>
      <c r="L81" s="99">
        <v>780</v>
      </c>
      <c r="M81" s="104">
        <f t="shared" si="10"/>
        <v>370500</v>
      </c>
      <c r="N81" s="101">
        <f t="shared" si="11"/>
        <v>156000</v>
      </c>
    </row>
    <row r="82" spans="1:14" ht="77.25" customHeight="1" outlineLevel="1" x14ac:dyDescent="0.35">
      <c r="A82" s="40">
        <v>33</v>
      </c>
      <c r="B82" s="42" t="s">
        <v>104</v>
      </c>
      <c r="C82" s="39" t="s">
        <v>24</v>
      </c>
      <c r="D82" s="27">
        <v>1</v>
      </c>
      <c r="E82" s="27"/>
      <c r="F82" s="27">
        <v>680</v>
      </c>
      <c r="G82" s="27">
        <f t="shared" si="6"/>
        <v>680</v>
      </c>
      <c r="H82" s="70">
        <f t="shared" si="7"/>
        <v>0</v>
      </c>
      <c r="I82" s="27">
        <v>680</v>
      </c>
      <c r="J82" s="27">
        <f t="shared" si="8"/>
        <v>680</v>
      </c>
      <c r="K82" s="27">
        <f t="shared" si="9"/>
        <v>0</v>
      </c>
      <c r="L82" s="34">
        <v>680</v>
      </c>
      <c r="M82" s="58">
        <f t="shared" si="10"/>
        <v>680</v>
      </c>
      <c r="N82" s="64">
        <f t="shared" si="11"/>
        <v>0</v>
      </c>
    </row>
    <row r="83" spans="1:14" s="103" customFormat="1" ht="77.25" customHeight="1" outlineLevel="1" x14ac:dyDescent="0.35">
      <c r="A83" s="95">
        <v>34</v>
      </c>
      <c r="B83" s="96" t="s">
        <v>105</v>
      </c>
      <c r="C83" s="97" t="s">
        <v>41</v>
      </c>
      <c r="D83" s="98">
        <v>600</v>
      </c>
      <c r="E83" s="98">
        <v>250</v>
      </c>
      <c r="F83" s="98">
        <v>275</v>
      </c>
      <c r="G83" s="98">
        <f t="shared" si="6"/>
        <v>165000</v>
      </c>
      <c r="H83" s="98">
        <f t="shared" si="7"/>
        <v>68750</v>
      </c>
      <c r="I83" s="98">
        <v>275</v>
      </c>
      <c r="J83" s="98">
        <f t="shared" si="8"/>
        <v>165000</v>
      </c>
      <c r="K83" s="98">
        <f t="shared" si="9"/>
        <v>68750</v>
      </c>
      <c r="L83" s="98">
        <v>275</v>
      </c>
      <c r="M83" s="100">
        <f t="shared" si="10"/>
        <v>165000</v>
      </c>
      <c r="N83" s="101">
        <f t="shared" si="11"/>
        <v>68750</v>
      </c>
    </row>
    <row r="84" spans="1:14" s="103" customFormat="1" ht="77.25" customHeight="1" outlineLevel="1" x14ac:dyDescent="0.35">
      <c r="A84" s="95">
        <v>35</v>
      </c>
      <c r="B84" s="96" t="s">
        <v>106</v>
      </c>
      <c r="C84" s="97" t="s">
        <v>24</v>
      </c>
      <c r="D84" s="98">
        <v>18</v>
      </c>
      <c r="E84" s="98">
        <v>90</v>
      </c>
      <c r="F84" s="98">
        <v>3000</v>
      </c>
      <c r="G84" s="98">
        <f t="shared" si="6"/>
        <v>54000</v>
      </c>
      <c r="H84" s="98">
        <f t="shared" si="7"/>
        <v>270000</v>
      </c>
      <c r="I84" s="98">
        <v>3000</v>
      </c>
      <c r="J84" s="98">
        <f t="shared" si="8"/>
        <v>54000</v>
      </c>
      <c r="K84" s="98">
        <f t="shared" si="9"/>
        <v>270000</v>
      </c>
      <c r="L84" s="98">
        <v>3000</v>
      </c>
      <c r="M84" s="100">
        <f t="shared" si="10"/>
        <v>54000</v>
      </c>
      <c r="N84" s="101">
        <f t="shared" si="11"/>
        <v>270000</v>
      </c>
    </row>
    <row r="85" spans="1:14" s="103" customFormat="1" ht="77.25" customHeight="1" outlineLevel="1" x14ac:dyDescent="0.35">
      <c r="A85" s="95">
        <v>36</v>
      </c>
      <c r="B85" s="96" t="s">
        <v>107</v>
      </c>
      <c r="C85" s="97" t="s">
        <v>24</v>
      </c>
      <c r="D85" s="98">
        <v>60</v>
      </c>
      <c r="E85" s="98">
        <v>25</v>
      </c>
      <c r="F85" s="98">
        <v>1150</v>
      </c>
      <c r="G85" s="98">
        <f t="shared" si="6"/>
        <v>69000</v>
      </c>
      <c r="H85" s="98">
        <f t="shared" si="7"/>
        <v>28750</v>
      </c>
      <c r="I85" s="98">
        <v>1200</v>
      </c>
      <c r="J85" s="98">
        <f t="shared" si="8"/>
        <v>72000</v>
      </c>
      <c r="K85" s="98">
        <f t="shared" si="9"/>
        <v>30000</v>
      </c>
      <c r="L85" s="98">
        <v>1200</v>
      </c>
      <c r="M85" s="100">
        <f t="shared" si="10"/>
        <v>72000</v>
      </c>
      <c r="N85" s="101">
        <f t="shared" si="11"/>
        <v>30000</v>
      </c>
    </row>
    <row r="86" spans="1:14" s="103" customFormat="1" ht="110.25" customHeight="1" outlineLevel="1" x14ac:dyDescent="0.35">
      <c r="A86" s="95">
        <v>37</v>
      </c>
      <c r="B86" s="96" t="s">
        <v>532</v>
      </c>
      <c r="C86" s="97" t="s">
        <v>41</v>
      </c>
      <c r="D86" s="98">
        <v>25</v>
      </c>
      <c r="E86" s="98">
        <v>28</v>
      </c>
      <c r="F86" s="98">
        <v>3480</v>
      </c>
      <c r="G86" s="98">
        <f t="shared" si="6"/>
        <v>87000</v>
      </c>
      <c r="H86" s="98">
        <f t="shared" si="7"/>
        <v>97440</v>
      </c>
      <c r="I86" s="99">
        <v>4200</v>
      </c>
      <c r="J86" s="99">
        <f t="shared" si="8"/>
        <v>105000</v>
      </c>
      <c r="K86" s="99">
        <f t="shared" si="9"/>
        <v>117600</v>
      </c>
      <c r="L86" s="98">
        <v>3480</v>
      </c>
      <c r="M86" s="100">
        <f t="shared" si="10"/>
        <v>87000</v>
      </c>
      <c r="N86" s="101">
        <f t="shared" si="11"/>
        <v>97440</v>
      </c>
    </row>
    <row r="87" spans="1:14" s="103" customFormat="1" ht="150" customHeight="1" outlineLevel="1" x14ac:dyDescent="0.35">
      <c r="A87" s="95">
        <v>38</v>
      </c>
      <c r="B87" s="96" t="s">
        <v>533</v>
      </c>
      <c r="C87" s="97" t="s">
        <v>41</v>
      </c>
      <c r="D87" s="98">
        <v>10</v>
      </c>
      <c r="E87" s="98">
        <v>25</v>
      </c>
      <c r="F87" s="98">
        <v>550</v>
      </c>
      <c r="G87" s="98">
        <f t="shared" si="6"/>
        <v>5500</v>
      </c>
      <c r="H87" s="98">
        <f t="shared" si="7"/>
        <v>13750</v>
      </c>
      <c r="I87" s="99">
        <v>550</v>
      </c>
      <c r="J87" s="99">
        <f t="shared" si="8"/>
        <v>5500</v>
      </c>
      <c r="K87" s="99">
        <f t="shared" si="9"/>
        <v>13750</v>
      </c>
      <c r="L87" s="98">
        <v>550</v>
      </c>
      <c r="M87" s="100">
        <f t="shared" si="10"/>
        <v>5500</v>
      </c>
      <c r="N87" s="101">
        <f t="shared" si="11"/>
        <v>13750</v>
      </c>
    </row>
    <row r="88" spans="1:14" s="103" customFormat="1" ht="169.5" customHeight="1" outlineLevel="1" x14ac:dyDescent="0.35">
      <c r="A88" s="95">
        <v>39</v>
      </c>
      <c r="B88" s="96" t="s">
        <v>528</v>
      </c>
      <c r="C88" s="97" t="s">
        <v>24</v>
      </c>
      <c r="D88" s="98">
        <v>20</v>
      </c>
      <c r="E88" s="98">
        <v>75</v>
      </c>
      <c r="F88" s="98">
        <v>1500</v>
      </c>
      <c r="G88" s="98">
        <f t="shared" si="6"/>
        <v>30000</v>
      </c>
      <c r="H88" s="98">
        <f t="shared" si="7"/>
        <v>112500</v>
      </c>
      <c r="I88" s="98">
        <v>1500</v>
      </c>
      <c r="J88" s="98">
        <f t="shared" si="8"/>
        <v>30000</v>
      </c>
      <c r="K88" s="98">
        <f t="shared" si="9"/>
        <v>112500</v>
      </c>
      <c r="L88" s="98">
        <v>1500</v>
      </c>
      <c r="M88" s="100">
        <f t="shared" si="10"/>
        <v>30000</v>
      </c>
      <c r="N88" s="101">
        <f t="shared" si="11"/>
        <v>112500</v>
      </c>
    </row>
    <row r="89" spans="1:14" s="103" customFormat="1" ht="77.25" customHeight="1" outlineLevel="1" x14ac:dyDescent="0.35">
      <c r="A89" s="95">
        <v>40</v>
      </c>
      <c r="B89" s="96" t="s">
        <v>108</v>
      </c>
      <c r="C89" s="97" t="s">
        <v>41</v>
      </c>
      <c r="D89" s="98">
        <v>10</v>
      </c>
      <c r="E89" s="98">
        <v>22</v>
      </c>
      <c r="F89" s="98">
        <v>1200</v>
      </c>
      <c r="G89" s="98">
        <f t="shared" si="6"/>
        <v>12000</v>
      </c>
      <c r="H89" s="98">
        <f t="shared" si="7"/>
        <v>26400</v>
      </c>
      <c r="I89" s="98">
        <v>950</v>
      </c>
      <c r="J89" s="98">
        <f t="shared" si="8"/>
        <v>9500</v>
      </c>
      <c r="K89" s="98">
        <f t="shared" si="9"/>
        <v>20900</v>
      </c>
      <c r="L89" s="98">
        <v>950</v>
      </c>
      <c r="M89" s="100">
        <f t="shared" si="10"/>
        <v>9500</v>
      </c>
      <c r="N89" s="101">
        <f t="shared" si="11"/>
        <v>20900</v>
      </c>
    </row>
    <row r="90" spans="1:14" s="103" customFormat="1" ht="77.25" customHeight="1" outlineLevel="1" x14ac:dyDescent="0.35">
      <c r="A90" s="95">
        <v>41</v>
      </c>
      <c r="B90" s="96" t="s">
        <v>109</v>
      </c>
      <c r="C90" s="97" t="s">
        <v>41</v>
      </c>
      <c r="D90" s="98">
        <v>10</v>
      </c>
      <c r="E90" s="98">
        <v>20</v>
      </c>
      <c r="F90" s="99">
        <v>1200</v>
      </c>
      <c r="G90" s="99">
        <f t="shared" si="6"/>
        <v>12000</v>
      </c>
      <c r="H90" s="99">
        <f t="shared" si="7"/>
        <v>24000</v>
      </c>
      <c r="I90" s="98">
        <v>2200</v>
      </c>
      <c r="J90" s="98">
        <f t="shared" si="8"/>
        <v>22000</v>
      </c>
      <c r="K90" s="98">
        <f t="shared" si="9"/>
        <v>44000</v>
      </c>
      <c r="L90" s="98">
        <v>1200</v>
      </c>
      <c r="M90" s="100">
        <f t="shared" si="10"/>
        <v>12000</v>
      </c>
      <c r="N90" s="101">
        <f t="shared" si="11"/>
        <v>24000</v>
      </c>
    </row>
    <row r="91" spans="1:14" s="103" customFormat="1" ht="77.25" customHeight="1" outlineLevel="1" x14ac:dyDescent="0.35">
      <c r="A91" s="95">
        <v>42</v>
      </c>
      <c r="B91" s="96" t="s">
        <v>110</v>
      </c>
      <c r="C91" s="97" t="s">
        <v>32</v>
      </c>
      <c r="D91" s="98">
        <v>1</v>
      </c>
      <c r="E91" s="98">
        <v>1</v>
      </c>
      <c r="F91" s="98">
        <v>7000</v>
      </c>
      <c r="G91" s="98">
        <f t="shared" si="6"/>
        <v>7000</v>
      </c>
      <c r="H91" s="98">
        <f t="shared" si="7"/>
        <v>7000</v>
      </c>
      <c r="I91" s="98">
        <v>7000</v>
      </c>
      <c r="J91" s="98">
        <f t="shared" si="8"/>
        <v>7000</v>
      </c>
      <c r="K91" s="98">
        <f t="shared" si="9"/>
        <v>7000</v>
      </c>
      <c r="L91" s="98">
        <v>7000</v>
      </c>
      <c r="M91" s="100">
        <f t="shared" si="10"/>
        <v>7000</v>
      </c>
      <c r="N91" s="101">
        <f t="shared" si="11"/>
        <v>7000</v>
      </c>
    </row>
    <row r="92" spans="1:14" s="103" customFormat="1" ht="77.25" customHeight="1" outlineLevel="1" x14ac:dyDescent="0.35">
      <c r="A92" s="95">
        <v>43</v>
      </c>
      <c r="B92" s="96" t="s">
        <v>111</v>
      </c>
      <c r="C92" s="97" t="s">
        <v>41</v>
      </c>
      <c r="D92" s="98">
        <v>12</v>
      </c>
      <c r="E92" s="98">
        <v>22</v>
      </c>
      <c r="F92" s="98">
        <v>350</v>
      </c>
      <c r="G92" s="98">
        <f t="shared" si="6"/>
        <v>4200</v>
      </c>
      <c r="H92" s="98">
        <f t="shared" si="7"/>
        <v>7700</v>
      </c>
      <c r="I92" s="98">
        <v>650</v>
      </c>
      <c r="J92" s="98">
        <f t="shared" si="8"/>
        <v>7800</v>
      </c>
      <c r="K92" s="98">
        <f t="shared" si="9"/>
        <v>14300</v>
      </c>
      <c r="L92" s="98">
        <v>350</v>
      </c>
      <c r="M92" s="100">
        <f t="shared" si="10"/>
        <v>4200</v>
      </c>
      <c r="N92" s="101">
        <f t="shared" si="11"/>
        <v>7700</v>
      </c>
    </row>
    <row r="93" spans="1:14" ht="105.75" customHeight="1" outlineLevel="1" x14ac:dyDescent="0.35">
      <c r="A93" s="40">
        <v>44</v>
      </c>
      <c r="B93" s="42" t="s">
        <v>112</v>
      </c>
      <c r="C93" s="39" t="s">
        <v>24</v>
      </c>
      <c r="D93" s="27">
        <v>15</v>
      </c>
      <c r="E93" s="27"/>
      <c r="F93" s="27">
        <v>1100</v>
      </c>
      <c r="G93" s="27">
        <f t="shared" si="6"/>
        <v>16500</v>
      </c>
      <c r="H93" s="70">
        <f t="shared" si="7"/>
        <v>0</v>
      </c>
      <c r="I93" s="27">
        <v>950</v>
      </c>
      <c r="J93" s="27">
        <f t="shared" si="8"/>
        <v>14250</v>
      </c>
      <c r="K93" s="27">
        <f t="shared" si="9"/>
        <v>0</v>
      </c>
      <c r="L93" s="34">
        <v>950</v>
      </c>
      <c r="M93" s="58">
        <f t="shared" si="10"/>
        <v>14250</v>
      </c>
      <c r="N93" s="64">
        <f t="shared" si="11"/>
        <v>0</v>
      </c>
    </row>
    <row r="94" spans="1:14" ht="77.25" customHeight="1" outlineLevel="1" x14ac:dyDescent="0.35">
      <c r="A94" s="40">
        <v>45</v>
      </c>
      <c r="B94" s="42" t="s">
        <v>113</v>
      </c>
      <c r="C94" s="39" t="s">
        <v>24</v>
      </c>
      <c r="D94" s="27">
        <v>35</v>
      </c>
      <c r="E94" s="27">
        <v>60</v>
      </c>
      <c r="F94" s="27">
        <v>2050</v>
      </c>
      <c r="G94" s="27">
        <f t="shared" si="6"/>
        <v>71750</v>
      </c>
      <c r="H94" s="70">
        <f t="shared" si="7"/>
        <v>123000</v>
      </c>
      <c r="I94" s="27">
        <v>2050</v>
      </c>
      <c r="J94" s="27">
        <f t="shared" si="8"/>
        <v>71750</v>
      </c>
      <c r="K94" s="27">
        <f t="shared" si="9"/>
        <v>123000</v>
      </c>
      <c r="L94" s="27">
        <v>2050</v>
      </c>
      <c r="M94" s="57">
        <f t="shared" si="10"/>
        <v>71750</v>
      </c>
      <c r="N94" s="64">
        <f t="shared" si="11"/>
        <v>123000</v>
      </c>
    </row>
    <row r="95" spans="1:14" ht="77.25" customHeight="1" outlineLevel="1" x14ac:dyDescent="0.35">
      <c r="A95" s="40">
        <v>46</v>
      </c>
      <c r="B95" s="42" t="s">
        <v>114</v>
      </c>
      <c r="C95" s="39" t="s">
        <v>24</v>
      </c>
      <c r="D95" s="27">
        <v>25</v>
      </c>
      <c r="E95" s="27">
        <v>60</v>
      </c>
      <c r="F95" s="27">
        <v>600</v>
      </c>
      <c r="G95" s="27">
        <f t="shared" si="6"/>
        <v>15000</v>
      </c>
      <c r="H95" s="70">
        <f t="shared" si="7"/>
        <v>36000</v>
      </c>
      <c r="I95" s="27">
        <v>600</v>
      </c>
      <c r="J95" s="27">
        <f t="shared" si="8"/>
        <v>15000</v>
      </c>
      <c r="K95" s="27">
        <f t="shared" si="9"/>
        <v>36000</v>
      </c>
      <c r="L95" s="27">
        <v>600</v>
      </c>
      <c r="M95" s="57">
        <f t="shared" si="10"/>
        <v>15000</v>
      </c>
      <c r="N95" s="64">
        <f t="shared" si="11"/>
        <v>36000</v>
      </c>
    </row>
    <row r="96" spans="1:14" ht="77.25" customHeight="1" outlineLevel="1" x14ac:dyDescent="0.35">
      <c r="A96" s="40">
        <v>47</v>
      </c>
      <c r="B96" s="42" t="s">
        <v>115</v>
      </c>
      <c r="C96" s="39" t="s">
        <v>116</v>
      </c>
      <c r="D96" s="27">
        <v>3</v>
      </c>
      <c r="E96" s="27"/>
      <c r="F96" s="27">
        <v>8500</v>
      </c>
      <c r="G96" s="27">
        <f t="shared" si="6"/>
        <v>25500</v>
      </c>
      <c r="H96" s="70">
        <f t="shared" si="7"/>
        <v>0</v>
      </c>
      <c r="I96" s="27">
        <v>8500</v>
      </c>
      <c r="J96" s="27">
        <f t="shared" si="8"/>
        <v>25500</v>
      </c>
      <c r="K96" s="27">
        <f t="shared" si="9"/>
        <v>0</v>
      </c>
      <c r="L96" s="27">
        <v>8500</v>
      </c>
      <c r="M96" s="57">
        <f t="shared" si="10"/>
        <v>25500</v>
      </c>
      <c r="N96" s="64">
        <f t="shared" si="11"/>
        <v>0</v>
      </c>
    </row>
    <row r="97" spans="1:14" ht="77.25" customHeight="1" outlineLevel="1" x14ac:dyDescent="0.35">
      <c r="A97" s="40">
        <v>48</v>
      </c>
      <c r="B97" s="42" t="s">
        <v>117</v>
      </c>
      <c r="C97" s="39" t="s">
        <v>118</v>
      </c>
      <c r="D97" s="27">
        <v>32</v>
      </c>
      <c r="E97" s="27">
        <v>30</v>
      </c>
      <c r="F97" s="27">
        <v>750</v>
      </c>
      <c r="G97" s="27">
        <f t="shared" si="6"/>
        <v>24000</v>
      </c>
      <c r="H97" s="70">
        <f t="shared" si="7"/>
        <v>22500</v>
      </c>
      <c r="I97" s="27">
        <v>750</v>
      </c>
      <c r="J97" s="27">
        <f t="shared" si="8"/>
        <v>24000</v>
      </c>
      <c r="K97" s="27">
        <f t="shared" si="9"/>
        <v>22500</v>
      </c>
      <c r="L97" s="27">
        <v>750</v>
      </c>
      <c r="M97" s="57">
        <f t="shared" si="10"/>
        <v>24000</v>
      </c>
      <c r="N97" s="64">
        <f t="shared" si="11"/>
        <v>22500</v>
      </c>
    </row>
    <row r="98" spans="1:14" ht="77.25" customHeight="1" outlineLevel="1" x14ac:dyDescent="0.35">
      <c r="A98" s="40">
        <v>49</v>
      </c>
      <c r="B98" s="42" t="s">
        <v>119</v>
      </c>
      <c r="C98" s="39" t="s">
        <v>120</v>
      </c>
      <c r="D98" s="27">
        <v>25</v>
      </c>
      <c r="E98" s="27"/>
      <c r="F98" s="27">
        <v>970</v>
      </c>
      <c r="G98" s="27">
        <f t="shared" si="6"/>
        <v>24250</v>
      </c>
      <c r="H98" s="70">
        <f t="shared" si="7"/>
        <v>0</v>
      </c>
      <c r="I98" s="27">
        <v>950</v>
      </c>
      <c r="J98" s="27">
        <f t="shared" si="8"/>
        <v>23750</v>
      </c>
      <c r="K98" s="27">
        <f t="shared" si="9"/>
        <v>0</v>
      </c>
      <c r="L98" s="27">
        <v>950</v>
      </c>
      <c r="M98" s="57">
        <f t="shared" si="10"/>
        <v>23750</v>
      </c>
      <c r="N98" s="64">
        <f t="shared" si="11"/>
        <v>0</v>
      </c>
    </row>
    <row r="99" spans="1:14" ht="77.25" customHeight="1" outlineLevel="1" x14ac:dyDescent="0.35">
      <c r="A99" s="40">
        <v>50</v>
      </c>
      <c r="B99" s="42" t="s">
        <v>121</v>
      </c>
      <c r="C99" s="39" t="s">
        <v>118</v>
      </c>
      <c r="D99" s="27">
        <v>10</v>
      </c>
      <c r="E99" s="27">
        <v>15</v>
      </c>
      <c r="F99" s="27">
        <v>6000</v>
      </c>
      <c r="G99" s="27">
        <f t="shared" si="6"/>
        <v>60000</v>
      </c>
      <c r="H99" s="70">
        <f t="shared" si="7"/>
        <v>90000</v>
      </c>
      <c r="I99" s="27">
        <v>6000</v>
      </c>
      <c r="J99" s="27">
        <f t="shared" si="8"/>
        <v>60000</v>
      </c>
      <c r="K99" s="27">
        <f t="shared" si="9"/>
        <v>90000</v>
      </c>
      <c r="L99" s="34">
        <v>6000</v>
      </c>
      <c r="M99" s="58">
        <f t="shared" si="10"/>
        <v>60000</v>
      </c>
      <c r="N99" s="64">
        <f t="shared" si="11"/>
        <v>90000</v>
      </c>
    </row>
    <row r="100" spans="1:14" ht="77.25" customHeight="1" outlineLevel="1" x14ac:dyDescent="0.35">
      <c r="A100" s="40">
        <v>51</v>
      </c>
      <c r="B100" s="42" t="s">
        <v>122</v>
      </c>
      <c r="C100" s="39" t="s">
        <v>118</v>
      </c>
      <c r="D100" s="27">
        <v>12</v>
      </c>
      <c r="E100" s="27">
        <v>12</v>
      </c>
      <c r="F100" s="34">
        <v>8100</v>
      </c>
      <c r="G100" s="34">
        <f t="shared" si="6"/>
        <v>97200</v>
      </c>
      <c r="H100" s="72">
        <f t="shared" si="7"/>
        <v>97200</v>
      </c>
      <c r="I100" s="27">
        <v>8200</v>
      </c>
      <c r="J100" s="27">
        <f t="shared" si="8"/>
        <v>98400</v>
      </c>
      <c r="K100" s="27">
        <f t="shared" si="9"/>
        <v>98400</v>
      </c>
      <c r="L100" s="27">
        <v>7000</v>
      </c>
      <c r="M100" s="57">
        <f t="shared" si="10"/>
        <v>84000</v>
      </c>
      <c r="N100" s="64">
        <f t="shared" si="11"/>
        <v>84000</v>
      </c>
    </row>
    <row r="101" spans="1:14" ht="77.25" customHeight="1" outlineLevel="1" x14ac:dyDescent="0.35">
      <c r="A101" s="40">
        <v>52</v>
      </c>
      <c r="B101" s="42" t="s">
        <v>123</v>
      </c>
      <c r="C101" s="39" t="s">
        <v>24</v>
      </c>
      <c r="D101" s="27">
        <v>270</v>
      </c>
      <c r="E101" s="27">
        <v>430</v>
      </c>
      <c r="F101" s="27">
        <v>950</v>
      </c>
      <c r="G101" s="27">
        <f t="shared" si="6"/>
        <v>256500</v>
      </c>
      <c r="H101" s="70">
        <f t="shared" si="7"/>
        <v>408500</v>
      </c>
      <c r="I101" s="34">
        <v>1100</v>
      </c>
      <c r="J101" s="34">
        <f t="shared" si="8"/>
        <v>297000</v>
      </c>
      <c r="K101" s="34">
        <f t="shared" si="9"/>
        <v>473000</v>
      </c>
      <c r="L101" s="27">
        <v>950</v>
      </c>
      <c r="M101" s="57">
        <f t="shared" si="10"/>
        <v>256500</v>
      </c>
      <c r="N101" s="64">
        <f t="shared" si="11"/>
        <v>408500</v>
      </c>
    </row>
    <row r="102" spans="1:14" ht="77.25" customHeight="1" outlineLevel="1" x14ac:dyDescent="0.35">
      <c r="A102" s="40">
        <v>53</v>
      </c>
      <c r="B102" s="42" t="s">
        <v>124</v>
      </c>
      <c r="C102" s="39" t="s">
        <v>21</v>
      </c>
      <c r="D102" s="27">
        <v>2</v>
      </c>
      <c r="E102" s="27"/>
      <c r="F102" s="34">
        <v>10500</v>
      </c>
      <c r="G102" s="34">
        <f t="shared" si="6"/>
        <v>21000</v>
      </c>
      <c r="H102" s="72">
        <f t="shared" si="7"/>
        <v>0</v>
      </c>
      <c r="I102" s="27">
        <v>10500</v>
      </c>
      <c r="J102" s="27">
        <f t="shared" si="8"/>
        <v>21000</v>
      </c>
      <c r="K102" s="27">
        <f t="shared" si="9"/>
        <v>0</v>
      </c>
      <c r="L102" s="34">
        <v>10500</v>
      </c>
      <c r="M102" s="58">
        <f t="shared" si="10"/>
        <v>21000</v>
      </c>
      <c r="N102" s="64">
        <f t="shared" si="11"/>
        <v>0</v>
      </c>
    </row>
    <row r="103" spans="1:14" ht="77.25" customHeight="1" outlineLevel="1" x14ac:dyDescent="0.35">
      <c r="A103" s="40">
        <v>54</v>
      </c>
      <c r="B103" s="42" t="s">
        <v>125</v>
      </c>
      <c r="C103" s="39" t="s">
        <v>21</v>
      </c>
      <c r="D103" s="27">
        <v>2</v>
      </c>
      <c r="E103" s="27"/>
      <c r="F103" s="34">
        <v>4500</v>
      </c>
      <c r="G103" s="34">
        <f t="shared" si="6"/>
        <v>9000</v>
      </c>
      <c r="H103" s="72">
        <f t="shared" si="7"/>
        <v>0</v>
      </c>
      <c r="I103" s="27">
        <v>4500</v>
      </c>
      <c r="J103" s="27">
        <f t="shared" si="8"/>
        <v>9000</v>
      </c>
      <c r="K103" s="27">
        <f t="shared" si="9"/>
        <v>0</v>
      </c>
      <c r="L103" s="34">
        <v>4500</v>
      </c>
      <c r="M103" s="58">
        <f t="shared" si="10"/>
        <v>9000</v>
      </c>
      <c r="N103" s="64">
        <f t="shared" si="11"/>
        <v>0</v>
      </c>
    </row>
    <row r="104" spans="1:14" ht="77.25" customHeight="1" outlineLevel="1" x14ac:dyDescent="0.35">
      <c r="A104" s="40">
        <v>55</v>
      </c>
      <c r="B104" s="42" t="s">
        <v>126</v>
      </c>
      <c r="C104" s="39" t="s">
        <v>24</v>
      </c>
      <c r="D104" s="27">
        <v>2900</v>
      </c>
      <c r="E104" s="27"/>
      <c r="F104" s="27">
        <v>390</v>
      </c>
      <c r="G104" s="27">
        <f t="shared" si="6"/>
        <v>1131000</v>
      </c>
      <c r="H104" s="70">
        <f t="shared" si="7"/>
        <v>0</v>
      </c>
      <c r="I104" s="27">
        <v>390</v>
      </c>
      <c r="J104" s="27">
        <f t="shared" si="8"/>
        <v>1131000</v>
      </c>
      <c r="K104" s="27">
        <f t="shared" si="9"/>
        <v>0</v>
      </c>
      <c r="L104" s="34">
        <v>390</v>
      </c>
      <c r="M104" s="58">
        <f t="shared" si="10"/>
        <v>1131000</v>
      </c>
      <c r="N104" s="64">
        <f t="shared" si="11"/>
        <v>0</v>
      </c>
    </row>
    <row r="105" spans="1:14" ht="77.25" customHeight="1" outlineLevel="1" x14ac:dyDescent="0.35">
      <c r="A105" s="40">
        <v>56</v>
      </c>
      <c r="B105" s="42" t="s">
        <v>127</v>
      </c>
      <c r="C105" s="39" t="s">
        <v>24</v>
      </c>
      <c r="D105" s="27">
        <v>1</v>
      </c>
      <c r="E105" s="27">
        <v>850</v>
      </c>
      <c r="F105" s="27">
        <v>490</v>
      </c>
      <c r="G105" s="27">
        <f t="shared" si="6"/>
        <v>490</v>
      </c>
      <c r="H105" s="70">
        <f t="shared" si="7"/>
        <v>416500</v>
      </c>
      <c r="I105" s="34">
        <v>510</v>
      </c>
      <c r="J105" s="34">
        <f t="shared" si="8"/>
        <v>510</v>
      </c>
      <c r="K105" s="34">
        <f t="shared" si="9"/>
        <v>433500</v>
      </c>
      <c r="L105" s="27">
        <v>500</v>
      </c>
      <c r="M105" s="57">
        <f t="shared" si="10"/>
        <v>500</v>
      </c>
      <c r="N105" s="64">
        <f t="shared" si="11"/>
        <v>425000</v>
      </c>
    </row>
    <row r="106" spans="1:14" ht="77.25" customHeight="1" outlineLevel="1" x14ac:dyDescent="0.35">
      <c r="A106" s="40">
        <v>57</v>
      </c>
      <c r="B106" s="42" t="s">
        <v>128</v>
      </c>
      <c r="C106" s="39" t="s">
        <v>24</v>
      </c>
      <c r="D106" s="27">
        <v>1</v>
      </c>
      <c r="E106" s="27"/>
      <c r="F106" s="27">
        <v>470</v>
      </c>
      <c r="G106" s="27">
        <f t="shared" si="6"/>
        <v>470</v>
      </c>
      <c r="H106" s="70">
        <f t="shared" si="7"/>
        <v>0</v>
      </c>
      <c r="I106" s="34">
        <v>490</v>
      </c>
      <c r="J106" s="34">
        <f t="shared" si="8"/>
        <v>490</v>
      </c>
      <c r="K106" s="34">
        <f t="shared" si="9"/>
        <v>0</v>
      </c>
      <c r="L106" s="27">
        <v>480</v>
      </c>
      <c r="M106" s="57">
        <f t="shared" si="10"/>
        <v>480</v>
      </c>
      <c r="N106" s="64">
        <f t="shared" si="11"/>
        <v>0</v>
      </c>
    </row>
    <row r="107" spans="1:14" ht="77.25" customHeight="1" outlineLevel="1" x14ac:dyDescent="0.35">
      <c r="A107" s="40">
        <v>58</v>
      </c>
      <c r="B107" s="42" t="s">
        <v>129</v>
      </c>
      <c r="C107" s="39" t="s">
        <v>41</v>
      </c>
      <c r="D107" s="27">
        <v>30</v>
      </c>
      <c r="E107" s="27">
        <v>400</v>
      </c>
      <c r="F107" s="27">
        <v>120</v>
      </c>
      <c r="G107" s="27">
        <f t="shared" si="6"/>
        <v>3600</v>
      </c>
      <c r="H107" s="70">
        <f t="shared" si="7"/>
        <v>48000</v>
      </c>
      <c r="I107" s="27">
        <v>120</v>
      </c>
      <c r="J107" s="27">
        <f t="shared" si="8"/>
        <v>3600</v>
      </c>
      <c r="K107" s="27">
        <f t="shared" si="9"/>
        <v>48000</v>
      </c>
      <c r="L107" s="27">
        <v>120</v>
      </c>
      <c r="M107" s="57">
        <f t="shared" si="10"/>
        <v>3600</v>
      </c>
      <c r="N107" s="64">
        <f t="shared" si="11"/>
        <v>48000</v>
      </c>
    </row>
    <row r="108" spans="1:14" ht="77.25" customHeight="1" outlineLevel="1" x14ac:dyDescent="0.35">
      <c r="A108" s="40">
        <v>59</v>
      </c>
      <c r="B108" s="42" t="s">
        <v>130</v>
      </c>
      <c r="C108" s="39" t="s">
        <v>24</v>
      </c>
      <c r="D108" s="27">
        <v>65</v>
      </c>
      <c r="E108" s="27">
        <v>70</v>
      </c>
      <c r="F108" s="27">
        <v>1150</v>
      </c>
      <c r="G108" s="27">
        <f t="shared" si="6"/>
        <v>74750</v>
      </c>
      <c r="H108" s="70">
        <f t="shared" si="7"/>
        <v>80500</v>
      </c>
      <c r="I108" s="27">
        <v>1150</v>
      </c>
      <c r="J108" s="27">
        <f t="shared" si="8"/>
        <v>74750</v>
      </c>
      <c r="K108" s="27">
        <f t="shared" si="9"/>
        <v>80500</v>
      </c>
      <c r="L108" s="27">
        <v>1150</v>
      </c>
      <c r="M108" s="57">
        <f t="shared" si="10"/>
        <v>74750</v>
      </c>
      <c r="N108" s="64">
        <f t="shared" si="11"/>
        <v>80500</v>
      </c>
    </row>
    <row r="109" spans="1:14" ht="77.25" customHeight="1" outlineLevel="1" x14ac:dyDescent="0.35">
      <c r="A109" s="40">
        <v>60</v>
      </c>
      <c r="B109" s="42" t="s">
        <v>131</v>
      </c>
      <c r="C109" s="39" t="s">
        <v>24</v>
      </c>
      <c r="D109" s="27">
        <v>1</v>
      </c>
      <c r="E109" s="27"/>
      <c r="F109" s="27">
        <v>1150</v>
      </c>
      <c r="G109" s="27">
        <f t="shared" si="6"/>
        <v>1150</v>
      </c>
      <c r="H109" s="70">
        <f t="shared" si="7"/>
        <v>0</v>
      </c>
      <c r="I109" s="27">
        <v>1150</v>
      </c>
      <c r="J109" s="27">
        <f t="shared" si="8"/>
        <v>1150</v>
      </c>
      <c r="K109" s="27">
        <f t="shared" si="9"/>
        <v>0</v>
      </c>
      <c r="L109" s="27">
        <v>1150</v>
      </c>
      <c r="M109" s="57">
        <f t="shared" si="10"/>
        <v>1150</v>
      </c>
      <c r="N109" s="64">
        <f t="shared" si="11"/>
        <v>0</v>
      </c>
    </row>
    <row r="110" spans="1:14" ht="77.25" customHeight="1" outlineLevel="1" x14ac:dyDescent="0.35">
      <c r="A110" s="40">
        <v>61</v>
      </c>
      <c r="B110" s="42" t="s">
        <v>132</v>
      </c>
      <c r="C110" s="39" t="s">
        <v>24</v>
      </c>
      <c r="D110" s="27">
        <v>55</v>
      </c>
      <c r="E110" s="27">
        <v>125</v>
      </c>
      <c r="F110" s="27">
        <v>3400</v>
      </c>
      <c r="G110" s="27">
        <f t="shared" si="6"/>
        <v>187000</v>
      </c>
      <c r="H110" s="70">
        <f t="shared" si="7"/>
        <v>425000</v>
      </c>
      <c r="I110" s="27">
        <v>3400</v>
      </c>
      <c r="J110" s="27">
        <f t="shared" si="8"/>
        <v>187000</v>
      </c>
      <c r="K110" s="27">
        <f t="shared" si="9"/>
        <v>425000</v>
      </c>
      <c r="L110" s="27">
        <v>3400</v>
      </c>
      <c r="M110" s="57">
        <f t="shared" si="10"/>
        <v>187000</v>
      </c>
      <c r="N110" s="64">
        <f t="shared" si="11"/>
        <v>425000</v>
      </c>
    </row>
    <row r="111" spans="1:14" ht="77.25" customHeight="1" outlineLevel="1" x14ac:dyDescent="0.35">
      <c r="A111" s="40">
        <v>62</v>
      </c>
      <c r="B111" s="42" t="s">
        <v>133</v>
      </c>
      <c r="C111" s="39" t="s">
        <v>24</v>
      </c>
      <c r="D111" s="27">
        <v>30</v>
      </c>
      <c r="E111" s="27">
        <v>50</v>
      </c>
      <c r="F111" s="27">
        <v>100</v>
      </c>
      <c r="G111" s="27">
        <f t="shared" si="6"/>
        <v>3000</v>
      </c>
      <c r="H111" s="70">
        <f t="shared" si="7"/>
        <v>5000</v>
      </c>
      <c r="I111" s="27">
        <v>75</v>
      </c>
      <c r="J111" s="27">
        <f t="shared" si="8"/>
        <v>2250</v>
      </c>
      <c r="K111" s="27">
        <f t="shared" si="9"/>
        <v>3750</v>
      </c>
      <c r="L111" s="27">
        <v>75</v>
      </c>
      <c r="M111" s="57">
        <f t="shared" si="10"/>
        <v>2250</v>
      </c>
      <c r="N111" s="64">
        <f t="shared" si="11"/>
        <v>3750</v>
      </c>
    </row>
    <row r="112" spans="1:14" ht="77.25" customHeight="1" outlineLevel="1" x14ac:dyDescent="0.35">
      <c r="A112" s="40">
        <v>63</v>
      </c>
      <c r="B112" s="42" t="s">
        <v>134</v>
      </c>
      <c r="C112" s="39" t="s">
        <v>24</v>
      </c>
      <c r="D112" s="27">
        <v>1</v>
      </c>
      <c r="E112" s="27"/>
      <c r="F112" s="27">
        <v>175</v>
      </c>
      <c r="G112" s="27">
        <f t="shared" si="6"/>
        <v>175</v>
      </c>
      <c r="H112" s="70">
        <f t="shared" si="7"/>
        <v>0</v>
      </c>
      <c r="I112" s="34">
        <v>175</v>
      </c>
      <c r="J112" s="34">
        <f t="shared" si="8"/>
        <v>175</v>
      </c>
      <c r="K112" s="34">
        <f t="shared" si="9"/>
        <v>0</v>
      </c>
      <c r="L112" s="27">
        <v>175</v>
      </c>
      <c r="M112" s="57">
        <f t="shared" si="10"/>
        <v>175</v>
      </c>
      <c r="N112" s="64">
        <f t="shared" si="11"/>
        <v>0</v>
      </c>
    </row>
    <row r="113" spans="1:14" ht="77.25" customHeight="1" outlineLevel="1" x14ac:dyDescent="0.35">
      <c r="A113" s="40">
        <v>64</v>
      </c>
      <c r="B113" s="42" t="s">
        <v>135</v>
      </c>
      <c r="C113" s="39" t="s">
        <v>24</v>
      </c>
      <c r="D113" s="27">
        <v>1</v>
      </c>
      <c r="E113" s="27"/>
      <c r="F113" s="27">
        <v>125</v>
      </c>
      <c r="G113" s="27">
        <f t="shared" si="6"/>
        <v>125</v>
      </c>
      <c r="H113" s="70">
        <f t="shared" si="7"/>
        <v>0</v>
      </c>
      <c r="I113" s="34">
        <v>155</v>
      </c>
      <c r="J113" s="34">
        <f t="shared" si="8"/>
        <v>155</v>
      </c>
      <c r="K113" s="34">
        <f t="shared" si="9"/>
        <v>0</v>
      </c>
      <c r="L113" s="27">
        <v>125</v>
      </c>
      <c r="M113" s="57">
        <f t="shared" si="10"/>
        <v>125</v>
      </c>
      <c r="N113" s="64">
        <f t="shared" si="11"/>
        <v>0</v>
      </c>
    </row>
    <row r="114" spans="1:14" ht="77.25" customHeight="1" outlineLevel="1" x14ac:dyDescent="0.35">
      <c r="A114" s="40">
        <v>65</v>
      </c>
      <c r="B114" s="42" t="s">
        <v>136</v>
      </c>
      <c r="C114" s="39" t="s">
        <v>32</v>
      </c>
      <c r="D114" s="27">
        <v>560</v>
      </c>
      <c r="E114" s="27">
        <v>450</v>
      </c>
      <c r="F114" s="27">
        <v>85</v>
      </c>
      <c r="G114" s="27">
        <f t="shared" ref="G114:G120" si="12">F114*$D114</f>
        <v>47600</v>
      </c>
      <c r="H114" s="70">
        <f t="shared" si="7"/>
        <v>38250</v>
      </c>
      <c r="I114" s="27">
        <v>85</v>
      </c>
      <c r="J114" s="27">
        <f t="shared" si="8"/>
        <v>47600</v>
      </c>
      <c r="K114" s="27">
        <f t="shared" si="9"/>
        <v>38250</v>
      </c>
      <c r="L114" s="27">
        <v>85</v>
      </c>
      <c r="M114" s="57">
        <f t="shared" si="10"/>
        <v>47600</v>
      </c>
      <c r="N114" s="64">
        <f t="shared" si="11"/>
        <v>38250</v>
      </c>
    </row>
    <row r="115" spans="1:14" ht="77.25" customHeight="1" outlineLevel="1" x14ac:dyDescent="0.35">
      <c r="A115" s="40">
        <v>66</v>
      </c>
      <c r="B115" s="42" t="s">
        <v>137</v>
      </c>
      <c r="C115" s="39" t="s">
        <v>24</v>
      </c>
      <c r="D115" s="27">
        <v>250</v>
      </c>
      <c r="E115" s="27">
        <v>150</v>
      </c>
      <c r="F115" s="27">
        <v>250</v>
      </c>
      <c r="G115" s="27">
        <f t="shared" si="12"/>
        <v>62500</v>
      </c>
      <c r="H115" s="70">
        <f t="shared" si="7"/>
        <v>37500</v>
      </c>
      <c r="I115" s="27">
        <v>250</v>
      </c>
      <c r="J115" s="27">
        <f t="shared" si="8"/>
        <v>62500</v>
      </c>
      <c r="K115" s="27">
        <f t="shared" si="9"/>
        <v>37500</v>
      </c>
      <c r="L115" s="27">
        <v>250</v>
      </c>
      <c r="M115" s="57">
        <f t="shared" si="10"/>
        <v>62500</v>
      </c>
      <c r="N115" s="64">
        <f t="shared" si="11"/>
        <v>37500</v>
      </c>
    </row>
    <row r="116" spans="1:14" ht="77.25" customHeight="1" outlineLevel="1" x14ac:dyDescent="0.35">
      <c r="A116" s="40">
        <v>67</v>
      </c>
      <c r="B116" s="42" t="s">
        <v>138</v>
      </c>
      <c r="C116" s="39" t="s">
        <v>21</v>
      </c>
      <c r="D116" s="27">
        <v>6</v>
      </c>
      <c r="E116" s="27">
        <v>6</v>
      </c>
      <c r="F116" s="27">
        <v>27000</v>
      </c>
      <c r="G116" s="27">
        <f t="shared" si="12"/>
        <v>162000</v>
      </c>
      <c r="H116" s="70">
        <f t="shared" si="7"/>
        <v>162000</v>
      </c>
      <c r="I116" s="27">
        <v>28000</v>
      </c>
      <c r="J116" s="27">
        <f t="shared" si="8"/>
        <v>168000</v>
      </c>
      <c r="K116" s="27">
        <f t="shared" si="9"/>
        <v>168000</v>
      </c>
      <c r="L116" s="27">
        <v>27000</v>
      </c>
      <c r="M116" s="57">
        <f t="shared" si="10"/>
        <v>162000</v>
      </c>
      <c r="N116" s="64">
        <f t="shared" si="11"/>
        <v>162000</v>
      </c>
    </row>
    <row r="117" spans="1:14" ht="77.25" customHeight="1" outlineLevel="1" x14ac:dyDescent="0.35">
      <c r="A117" s="40">
        <v>68</v>
      </c>
      <c r="B117" s="42" t="s">
        <v>139</v>
      </c>
      <c r="C117" s="39" t="s">
        <v>24</v>
      </c>
      <c r="D117" s="27">
        <v>150</v>
      </c>
      <c r="E117" s="27">
        <v>75</v>
      </c>
      <c r="F117" s="27">
        <v>320</v>
      </c>
      <c r="G117" s="27">
        <f t="shared" si="12"/>
        <v>48000</v>
      </c>
      <c r="H117" s="70">
        <f t="shared" si="7"/>
        <v>24000</v>
      </c>
      <c r="I117" s="27">
        <v>250</v>
      </c>
      <c r="J117" s="27">
        <f t="shared" si="8"/>
        <v>37500</v>
      </c>
      <c r="K117" s="27">
        <f t="shared" si="9"/>
        <v>18750</v>
      </c>
      <c r="L117" s="27">
        <v>275</v>
      </c>
      <c r="M117" s="57">
        <f t="shared" si="10"/>
        <v>41250</v>
      </c>
      <c r="N117" s="64">
        <f t="shared" si="11"/>
        <v>20625</v>
      </c>
    </row>
    <row r="118" spans="1:14" ht="77.25" customHeight="1" outlineLevel="1" x14ac:dyDescent="0.35">
      <c r="A118" s="40">
        <v>69</v>
      </c>
      <c r="B118" s="42" t="s">
        <v>140</v>
      </c>
      <c r="C118" s="39" t="s">
        <v>21</v>
      </c>
      <c r="D118" s="27">
        <v>3</v>
      </c>
      <c r="E118" s="27">
        <v>3</v>
      </c>
      <c r="F118" s="27">
        <v>2500</v>
      </c>
      <c r="G118" s="27">
        <f t="shared" si="12"/>
        <v>7500</v>
      </c>
      <c r="H118" s="70">
        <f t="shared" si="7"/>
        <v>7500</v>
      </c>
      <c r="I118" s="27">
        <v>2500</v>
      </c>
      <c r="J118" s="27">
        <f t="shared" si="8"/>
        <v>7500</v>
      </c>
      <c r="K118" s="27">
        <f t="shared" si="9"/>
        <v>7500</v>
      </c>
      <c r="L118" s="27">
        <v>2500</v>
      </c>
      <c r="M118" s="57">
        <f t="shared" si="10"/>
        <v>7500</v>
      </c>
      <c r="N118" s="64">
        <f t="shared" si="11"/>
        <v>7500</v>
      </c>
    </row>
    <row r="119" spans="1:14" ht="77.25" customHeight="1" outlineLevel="1" x14ac:dyDescent="0.35">
      <c r="A119" s="40">
        <v>70</v>
      </c>
      <c r="B119" s="42" t="s">
        <v>141</v>
      </c>
      <c r="C119" s="39" t="s">
        <v>21</v>
      </c>
      <c r="D119" s="27">
        <v>3</v>
      </c>
      <c r="E119" s="27">
        <v>3</v>
      </c>
      <c r="F119" s="27">
        <v>1250</v>
      </c>
      <c r="G119" s="27">
        <f t="shared" si="12"/>
        <v>3750</v>
      </c>
      <c r="H119" s="70">
        <f t="shared" si="7"/>
        <v>3750</v>
      </c>
      <c r="I119" s="27">
        <v>1250</v>
      </c>
      <c r="J119" s="27">
        <f t="shared" si="8"/>
        <v>3750</v>
      </c>
      <c r="K119" s="27">
        <f t="shared" si="9"/>
        <v>3750</v>
      </c>
      <c r="L119" s="27">
        <v>1250</v>
      </c>
      <c r="M119" s="57">
        <f t="shared" si="10"/>
        <v>3750</v>
      </c>
      <c r="N119" s="64">
        <f t="shared" si="11"/>
        <v>3750</v>
      </c>
    </row>
    <row r="120" spans="1:14" ht="77.25" customHeight="1" outlineLevel="1" x14ac:dyDescent="0.35">
      <c r="A120" s="40">
        <v>71</v>
      </c>
      <c r="B120" s="42" t="s">
        <v>142</v>
      </c>
      <c r="C120" s="39" t="s">
        <v>21</v>
      </c>
      <c r="D120" s="27">
        <v>4</v>
      </c>
      <c r="E120" s="27"/>
      <c r="F120" s="27">
        <v>2500</v>
      </c>
      <c r="G120" s="27">
        <f t="shared" si="12"/>
        <v>10000</v>
      </c>
      <c r="H120" s="70">
        <f t="shared" si="7"/>
        <v>0</v>
      </c>
      <c r="I120" s="27">
        <v>2500</v>
      </c>
      <c r="J120" s="27">
        <f t="shared" si="8"/>
        <v>10000</v>
      </c>
      <c r="K120" s="27">
        <f t="shared" si="9"/>
        <v>0</v>
      </c>
      <c r="L120" s="27">
        <v>2500</v>
      </c>
      <c r="M120" s="57">
        <f t="shared" si="10"/>
        <v>10000</v>
      </c>
      <c r="N120" s="64">
        <f t="shared" si="11"/>
        <v>0</v>
      </c>
    </row>
    <row r="121" spans="1:14" ht="77.25" customHeight="1" x14ac:dyDescent="0.35">
      <c r="A121" s="20"/>
      <c r="B121" s="45" t="s">
        <v>143</v>
      </c>
      <c r="C121" s="22" t="s">
        <v>22</v>
      </c>
      <c r="D121" s="22" t="s">
        <v>22</v>
      </c>
      <c r="E121" s="22"/>
      <c r="F121" s="21"/>
      <c r="G121" s="21">
        <f>SUM(G122:G180)</f>
        <v>584790</v>
      </c>
      <c r="H121" s="70">
        <f>SUM(H122:H180)</f>
        <v>261330</v>
      </c>
      <c r="I121" s="21">
        <v>0</v>
      </c>
      <c r="J121" s="21">
        <f>SUM(J122:J180)</f>
        <v>562270</v>
      </c>
      <c r="K121" s="21">
        <f>SUM(K122:K180)</f>
        <v>261330</v>
      </c>
      <c r="L121" s="21"/>
      <c r="M121" s="21">
        <f>SUM(M122:M180)</f>
        <v>595070</v>
      </c>
      <c r="N121" s="21">
        <f>SUM(N122:N180)</f>
        <v>270995</v>
      </c>
    </row>
    <row r="122" spans="1:14" ht="77.25" customHeight="1" outlineLevel="1" x14ac:dyDescent="0.35">
      <c r="A122" s="50">
        <v>1</v>
      </c>
      <c r="B122" s="46" t="s">
        <v>144</v>
      </c>
      <c r="C122" s="38" t="s">
        <v>145</v>
      </c>
      <c r="D122" s="26">
        <v>1</v>
      </c>
      <c r="E122" s="26"/>
      <c r="F122" s="26">
        <v>65</v>
      </c>
      <c r="G122" s="26">
        <f t="shared" ref="G122:G180" si="13">F122*$D122</f>
        <v>65</v>
      </c>
      <c r="H122" s="71">
        <f t="shared" si="7"/>
        <v>0</v>
      </c>
      <c r="I122" s="26">
        <v>65</v>
      </c>
      <c r="J122" s="26">
        <f t="shared" si="8"/>
        <v>65</v>
      </c>
      <c r="K122" s="26">
        <f t="shared" si="9"/>
        <v>0</v>
      </c>
      <c r="L122" s="35">
        <v>210</v>
      </c>
      <c r="M122" s="59">
        <f t="shared" si="10"/>
        <v>210</v>
      </c>
      <c r="N122" s="64">
        <f t="shared" ref="N68:N131" si="14">L122*$E122</f>
        <v>0</v>
      </c>
    </row>
    <row r="123" spans="1:14" ht="77.25" customHeight="1" outlineLevel="1" x14ac:dyDescent="0.35">
      <c r="A123" s="40">
        <v>2</v>
      </c>
      <c r="B123" s="42" t="s">
        <v>146</v>
      </c>
      <c r="C123" s="39" t="s">
        <v>145</v>
      </c>
      <c r="D123" s="27">
        <v>222</v>
      </c>
      <c r="E123" s="27">
        <v>222</v>
      </c>
      <c r="F123" s="27">
        <v>85</v>
      </c>
      <c r="G123" s="27">
        <f t="shared" si="13"/>
        <v>18870</v>
      </c>
      <c r="H123" s="70">
        <f t="shared" si="7"/>
        <v>18870</v>
      </c>
      <c r="I123" s="27">
        <v>85</v>
      </c>
      <c r="J123" s="27">
        <f t="shared" si="8"/>
        <v>18870</v>
      </c>
      <c r="K123" s="27">
        <f t="shared" si="9"/>
        <v>18870</v>
      </c>
      <c r="L123" s="27">
        <v>40</v>
      </c>
      <c r="M123" s="57">
        <f t="shared" si="10"/>
        <v>8880</v>
      </c>
      <c r="N123" s="64">
        <f t="shared" si="14"/>
        <v>8880</v>
      </c>
    </row>
    <row r="124" spans="1:14" ht="77.25" customHeight="1" outlineLevel="1" x14ac:dyDescent="0.35">
      <c r="A124" s="40">
        <v>3</v>
      </c>
      <c r="B124" s="42" t="s">
        <v>147</v>
      </c>
      <c r="C124" s="39" t="s">
        <v>145</v>
      </c>
      <c r="D124" s="27">
        <v>88</v>
      </c>
      <c r="E124" s="27">
        <v>88</v>
      </c>
      <c r="F124" s="27">
        <v>105</v>
      </c>
      <c r="G124" s="27">
        <f t="shared" si="13"/>
        <v>9240</v>
      </c>
      <c r="H124" s="70">
        <f t="shared" si="7"/>
        <v>9240</v>
      </c>
      <c r="I124" s="27">
        <v>105</v>
      </c>
      <c r="J124" s="27">
        <f t="shared" si="8"/>
        <v>9240</v>
      </c>
      <c r="K124" s="27">
        <f t="shared" si="9"/>
        <v>9240</v>
      </c>
      <c r="L124" s="27">
        <v>30</v>
      </c>
      <c r="M124" s="57">
        <f t="shared" si="10"/>
        <v>2640</v>
      </c>
      <c r="N124" s="64">
        <f t="shared" si="14"/>
        <v>2640</v>
      </c>
    </row>
    <row r="125" spans="1:14" ht="77.25" customHeight="1" outlineLevel="1" x14ac:dyDescent="0.35">
      <c r="A125" s="40">
        <v>4</v>
      </c>
      <c r="B125" s="42" t="s">
        <v>148</v>
      </c>
      <c r="C125" s="39" t="s">
        <v>145</v>
      </c>
      <c r="D125" s="27">
        <v>15</v>
      </c>
      <c r="E125" s="27">
        <v>15</v>
      </c>
      <c r="F125" s="27">
        <v>125</v>
      </c>
      <c r="G125" s="27">
        <f t="shared" si="13"/>
        <v>1875</v>
      </c>
      <c r="H125" s="70">
        <f t="shared" si="7"/>
        <v>1875</v>
      </c>
      <c r="I125" s="27">
        <v>125</v>
      </c>
      <c r="J125" s="27">
        <f t="shared" si="8"/>
        <v>1875</v>
      </c>
      <c r="K125" s="27">
        <f t="shared" si="9"/>
        <v>1875</v>
      </c>
      <c r="L125" s="27">
        <v>55</v>
      </c>
      <c r="M125" s="57">
        <f t="shared" si="10"/>
        <v>825</v>
      </c>
      <c r="N125" s="64">
        <f t="shared" si="14"/>
        <v>825</v>
      </c>
    </row>
    <row r="126" spans="1:14" ht="77.25" customHeight="1" outlineLevel="1" x14ac:dyDescent="0.35">
      <c r="A126" s="40">
        <v>5</v>
      </c>
      <c r="B126" s="42" t="s">
        <v>149</v>
      </c>
      <c r="C126" s="39" t="s">
        <v>145</v>
      </c>
      <c r="D126" s="27">
        <v>1</v>
      </c>
      <c r="E126" s="27">
        <v>15</v>
      </c>
      <c r="F126" s="27">
        <v>145</v>
      </c>
      <c r="G126" s="27">
        <f t="shared" si="13"/>
        <v>145</v>
      </c>
      <c r="H126" s="70">
        <f t="shared" si="7"/>
        <v>2175</v>
      </c>
      <c r="I126" s="27">
        <v>145</v>
      </c>
      <c r="J126" s="27">
        <f t="shared" si="8"/>
        <v>145</v>
      </c>
      <c r="K126" s="27">
        <f t="shared" si="9"/>
        <v>2175</v>
      </c>
      <c r="L126" s="34">
        <v>220</v>
      </c>
      <c r="M126" s="58">
        <f t="shared" si="10"/>
        <v>220</v>
      </c>
      <c r="N126" s="65">
        <f t="shared" si="14"/>
        <v>3300</v>
      </c>
    </row>
    <row r="127" spans="1:14" ht="77.25" customHeight="1" outlineLevel="1" x14ac:dyDescent="0.35">
      <c r="A127" s="40">
        <v>6</v>
      </c>
      <c r="B127" s="42" t="s">
        <v>150</v>
      </c>
      <c r="C127" s="39" t="s">
        <v>145</v>
      </c>
      <c r="D127" s="27">
        <v>1</v>
      </c>
      <c r="E127" s="27"/>
      <c r="F127" s="27">
        <v>165</v>
      </c>
      <c r="G127" s="27">
        <f t="shared" si="13"/>
        <v>165</v>
      </c>
      <c r="H127" s="70">
        <f t="shared" si="7"/>
        <v>0</v>
      </c>
      <c r="I127" s="27">
        <v>165</v>
      </c>
      <c r="J127" s="27">
        <f t="shared" si="8"/>
        <v>165</v>
      </c>
      <c r="K127" s="27">
        <f t="shared" si="9"/>
        <v>0</v>
      </c>
      <c r="L127" s="34">
        <v>220</v>
      </c>
      <c r="M127" s="58">
        <f t="shared" si="10"/>
        <v>220</v>
      </c>
      <c r="N127" s="65">
        <f t="shared" si="14"/>
        <v>0</v>
      </c>
    </row>
    <row r="128" spans="1:14" ht="77.25" customHeight="1" outlineLevel="1" x14ac:dyDescent="0.35">
      <c r="A128" s="40">
        <v>7</v>
      </c>
      <c r="B128" s="42" t="s">
        <v>151</v>
      </c>
      <c r="C128" s="39" t="s">
        <v>145</v>
      </c>
      <c r="D128" s="27">
        <v>1</v>
      </c>
      <c r="E128" s="27"/>
      <c r="F128" s="27">
        <v>75</v>
      </c>
      <c r="G128" s="27">
        <f t="shared" si="13"/>
        <v>75</v>
      </c>
      <c r="H128" s="70">
        <f t="shared" si="7"/>
        <v>0</v>
      </c>
      <c r="I128" s="27">
        <v>75</v>
      </c>
      <c r="J128" s="27">
        <f t="shared" si="8"/>
        <v>75</v>
      </c>
      <c r="K128" s="27">
        <f t="shared" si="9"/>
        <v>0</v>
      </c>
      <c r="L128" s="34">
        <v>80</v>
      </c>
      <c r="M128" s="58">
        <f t="shared" si="10"/>
        <v>80</v>
      </c>
      <c r="N128" s="65">
        <f t="shared" si="14"/>
        <v>0</v>
      </c>
    </row>
    <row r="129" spans="1:14" ht="77.25" customHeight="1" outlineLevel="1" x14ac:dyDescent="0.35">
      <c r="A129" s="40">
        <v>8</v>
      </c>
      <c r="B129" s="42" t="s">
        <v>152</v>
      </c>
      <c r="C129" s="39" t="s">
        <v>145</v>
      </c>
      <c r="D129" s="27">
        <v>84</v>
      </c>
      <c r="E129" s="27">
        <v>100</v>
      </c>
      <c r="F129" s="27">
        <v>95</v>
      </c>
      <c r="G129" s="27">
        <f t="shared" si="13"/>
        <v>7980</v>
      </c>
      <c r="H129" s="70">
        <f t="shared" si="7"/>
        <v>9500</v>
      </c>
      <c r="I129" s="27">
        <v>95</v>
      </c>
      <c r="J129" s="27">
        <f t="shared" si="8"/>
        <v>7980</v>
      </c>
      <c r="K129" s="27">
        <f t="shared" si="9"/>
        <v>9500</v>
      </c>
      <c r="L129" s="34">
        <v>115</v>
      </c>
      <c r="M129" s="58">
        <f t="shared" si="10"/>
        <v>9660</v>
      </c>
      <c r="N129" s="65">
        <f t="shared" si="14"/>
        <v>11500</v>
      </c>
    </row>
    <row r="130" spans="1:14" ht="77.25" customHeight="1" outlineLevel="1" x14ac:dyDescent="0.35">
      <c r="A130" s="40">
        <v>9</v>
      </c>
      <c r="B130" s="42" t="s">
        <v>153</v>
      </c>
      <c r="C130" s="39" t="s">
        <v>145</v>
      </c>
      <c r="D130" s="27">
        <v>8</v>
      </c>
      <c r="E130" s="27">
        <v>15</v>
      </c>
      <c r="F130" s="27">
        <v>115</v>
      </c>
      <c r="G130" s="27">
        <f t="shared" si="13"/>
        <v>920</v>
      </c>
      <c r="H130" s="70">
        <f t="shared" si="7"/>
        <v>1725</v>
      </c>
      <c r="I130" s="27">
        <v>115</v>
      </c>
      <c r="J130" s="27">
        <f t="shared" si="8"/>
        <v>920</v>
      </c>
      <c r="K130" s="27">
        <f t="shared" si="9"/>
        <v>1725</v>
      </c>
      <c r="L130" s="34">
        <v>135</v>
      </c>
      <c r="M130" s="58">
        <f t="shared" si="10"/>
        <v>1080</v>
      </c>
      <c r="N130" s="65">
        <f t="shared" si="14"/>
        <v>2025</v>
      </c>
    </row>
    <row r="131" spans="1:14" ht="77.25" customHeight="1" outlineLevel="1" x14ac:dyDescent="0.35">
      <c r="A131" s="40">
        <v>10</v>
      </c>
      <c r="B131" s="42" t="s">
        <v>154</v>
      </c>
      <c r="C131" s="39" t="s">
        <v>145</v>
      </c>
      <c r="D131" s="27">
        <v>84</v>
      </c>
      <c r="E131" s="27"/>
      <c r="F131" s="27">
        <v>100</v>
      </c>
      <c r="G131" s="27">
        <f t="shared" si="13"/>
        <v>8400</v>
      </c>
      <c r="H131" s="70">
        <f t="shared" si="7"/>
        <v>0</v>
      </c>
      <c r="I131" s="27">
        <v>100</v>
      </c>
      <c r="J131" s="27">
        <f t="shared" si="8"/>
        <v>8400</v>
      </c>
      <c r="K131" s="27">
        <f t="shared" si="9"/>
        <v>0</v>
      </c>
      <c r="L131" s="34">
        <v>120</v>
      </c>
      <c r="M131" s="58">
        <f t="shared" si="10"/>
        <v>10080</v>
      </c>
      <c r="N131" s="65">
        <f t="shared" si="14"/>
        <v>0</v>
      </c>
    </row>
    <row r="132" spans="1:14" ht="77.25" customHeight="1" outlineLevel="1" x14ac:dyDescent="0.35">
      <c r="A132" s="40">
        <v>11</v>
      </c>
      <c r="B132" s="42" t="s">
        <v>155</v>
      </c>
      <c r="C132" s="39" t="s">
        <v>145</v>
      </c>
      <c r="D132" s="27">
        <v>8</v>
      </c>
      <c r="E132" s="27"/>
      <c r="F132" s="27">
        <v>120</v>
      </c>
      <c r="G132" s="27">
        <f t="shared" si="13"/>
        <v>960</v>
      </c>
      <c r="H132" s="70">
        <f t="shared" ref="H132:H187" si="15">F132*$E132</f>
        <v>0</v>
      </c>
      <c r="I132" s="27">
        <v>120</v>
      </c>
      <c r="J132" s="27">
        <f t="shared" ref="J132:J187" si="16">I132*$D132</f>
        <v>960</v>
      </c>
      <c r="K132" s="27">
        <f t="shared" ref="K132:K187" si="17">I132*$E132</f>
        <v>0</v>
      </c>
      <c r="L132" s="34">
        <v>140</v>
      </c>
      <c r="M132" s="58">
        <f t="shared" ref="M132:M187" si="18">L132*$D132</f>
        <v>1120</v>
      </c>
      <c r="N132" s="65">
        <f t="shared" ref="N132:N188" si="19">L132*$E132</f>
        <v>0</v>
      </c>
    </row>
    <row r="133" spans="1:14" ht="77.25" customHeight="1" outlineLevel="1" x14ac:dyDescent="0.35">
      <c r="A133" s="40">
        <v>12</v>
      </c>
      <c r="B133" s="42" t="s">
        <v>156</v>
      </c>
      <c r="C133" s="39" t="s">
        <v>157</v>
      </c>
      <c r="D133" s="27">
        <v>23</v>
      </c>
      <c r="E133" s="27">
        <v>20</v>
      </c>
      <c r="F133" s="27">
        <v>350</v>
      </c>
      <c r="G133" s="27">
        <f t="shared" si="13"/>
        <v>8050</v>
      </c>
      <c r="H133" s="70">
        <f t="shared" si="15"/>
        <v>7000</v>
      </c>
      <c r="I133" s="27">
        <v>350</v>
      </c>
      <c r="J133" s="27">
        <f t="shared" si="16"/>
        <v>8050</v>
      </c>
      <c r="K133" s="27">
        <f t="shared" si="17"/>
        <v>7000</v>
      </c>
      <c r="L133" s="27">
        <v>350</v>
      </c>
      <c r="M133" s="57">
        <f t="shared" si="18"/>
        <v>8050</v>
      </c>
      <c r="N133" s="64">
        <f t="shared" si="19"/>
        <v>7000</v>
      </c>
    </row>
    <row r="134" spans="1:14" ht="77.25" customHeight="1" outlineLevel="1" x14ac:dyDescent="0.35">
      <c r="A134" s="40">
        <v>13</v>
      </c>
      <c r="B134" s="42" t="s">
        <v>158</v>
      </c>
      <c r="C134" s="39" t="s">
        <v>157</v>
      </c>
      <c r="D134" s="27">
        <v>1</v>
      </c>
      <c r="E134" s="27">
        <v>1</v>
      </c>
      <c r="F134" s="27">
        <v>550</v>
      </c>
      <c r="G134" s="27">
        <f t="shared" si="13"/>
        <v>550</v>
      </c>
      <c r="H134" s="70">
        <f t="shared" si="15"/>
        <v>550</v>
      </c>
      <c r="I134" s="27">
        <v>550</v>
      </c>
      <c r="J134" s="27">
        <f t="shared" si="16"/>
        <v>550</v>
      </c>
      <c r="K134" s="27">
        <f t="shared" si="17"/>
        <v>550</v>
      </c>
      <c r="L134" s="27">
        <v>550</v>
      </c>
      <c r="M134" s="57">
        <f t="shared" si="18"/>
        <v>550</v>
      </c>
      <c r="N134" s="64">
        <f t="shared" si="19"/>
        <v>550</v>
      </c>
    </row>
    <row r="135" spans="1:14" ht="77.25" customHeight="1" outlineLevel="1" x14ac:dyDescent="0.35">
      <c r="A135" s="40">
        <v>14</v>
      </c>
      <c r="B135" s="42" t="s">
        <v>159</v>
      </c>
      <c r="C135" s="39" t="s">
        <v>157</v>
      </c>
      <c r="D135" s="27">
        <v>2</v>
      </c>
      <c r="E135" s="27">
        <v>2</v>
      </c>
      <c r="F135" s="27">
        <v>750</v>
      </c>
      <c r="G135" s="27">
        <f t="shared" si="13"/>
        <v>1500</v>
      </c>
      <c r="H135" s="70">
        <f t="shared" si="15"/>
        <v>1500</v>
      </c>
      <c r="I135" s="27">
        <v>750</v>
      </c>
      <c r="J135" s="27">
        <f t="shared" si="16"/>
        <v>1500</v>
      </c>
      <c r="K135" s="27">
        <f t="shared" si="17"/>
        <v>1500</v>
      </c>
      <c r="L135" s="27">
        <v>750</v>
      </c>
      <c r="M135" s="57">
        <f t="shared" si="18"/>
        <v>1500</v>
      </c>
      <c r="N135" s="64">
        <f t="shared" si="19"/>
        <v>1500</v>
      </c>
    </row>
    <row r="136" spans="1:14" ht="77.25" customHeight="1" outlineLevel="1" x14ac:dyDescent="0.35">
      <c r="A136" s="40">
        <v>15</v>
      </c>
      <c r="B136" s="42" t="s">
        <v>160</v>
      </c>
      <c r="C136" s="39" t="s">
        <v>157</v>
      </c>
      <c r="D136" s="27">
        <v>1</v>
      </c>
      <c r="E136" s="27"/>
      <c r="F136" s="27">
        <v>950</v>
      </c>
      <c r="G136" s="27">
        <f t="shared" si="13"/>
        <v>950</v>
      </c>
      <c r="H136" s="70">
        <f t="shared" si="15"/>
        <v>0</v>
      </c>
      <c r="I136" s="27">
        <v>950</v>
      </c>
      <c r="J136" s="27">
        <f t="shared" si="16"/>
        <v>950</v>
      </c>
      <c r="K136" s="27">
        <f t="shared" si="17"/>
        <v>0</v>
      </c>
      <c r="L136" s="27">
        <v>950</v>
      </c>
      <c r="M136" s="57">
        <f t="shared" si="18"/>
        <v>950</v>
      </c>
      <c r="N136" s="64">
        <f t="shared" si="19"/>
        <v>0</v>
      </c>
    </row>
    <row r="137" spans="1:14" ht="77.25" customHeight="1" outlineLevel="1" x14ac:dyDescent="0.35">
      <c r="A137" s="40">
        <v>16</v>
      </c>
      <c r="B137" s="42" t="s">
        <v>161</v>
      </c>
      <c r="C137" s="39" t="s">
        <v>157</v>
      </c>
      <c r="D137" s="27">
        <v>1</v>
      </c>
      <c r="E137" s="27"/>
      <c r="F137" s="27">
        <v>1250</v>
      </c>
      <c r="G137" s="27">
        <f t="shared" si="13"/>
        <v>1250</v>
      </c>
      <c r="H137" s="70">
        <f t="shared" si="15"/>
        <v>0</v>
      </c>
      <c r="I137" s="27">
        <v>1250</v>
      </c>
      <c r="J137" s="27">
        <f t="shared" si="16"/>
        <v>1250</v>
      </c>
      <c r="K137" s="27">
        <f t="shared" si="17"/>
        <v>0</v>
      </c>
      <c r="L137" s="27">
        <v>1250</v>
      </c>
      <c r="M137" s="57">
        <f t="shared" si="18"/>
        <v>1250</v>
      </c>
      <c r="N137" s="64">
        <f t="shared" si="19"/>
        <v>0</v>
      </c>
    </row>
    <row r="138" spans="1:14" ht="77.25" customHeight="1" outlineLevel="1" x14ac:dyDescent="0.35">
      <c r="A138" s="40">
        <v>17</v>
      </c>
      <c r="B138" s="42" t="s">
        <v>162</v>
      </c>
      <c r="C138" s="39" t="s">
        <v>145</v>
      </c>
      <c r="D138" s="27">
        <v>63</v>
      </c>
      <c r="E138" s="27"/>
      <c r="F138" s="27">
        <v>350</v>
      </c>
      <c r="G138" s="27">
        <f t="shared" si="13"/>
        <v>22050</v>
      </c>
      <c r="H138" s="70">
        <f t="shared" si="15"/>
        <v>0</v>
      </c>
      <c r="I138" s="27">
        <v>350</v>
      </c>
      <c r="J138" s="27">
        <f t="shared" si="16"/>
        <v>22050</v>
      </c>
      <c r="K138" s="27">
        <f t="shared" si="17"/>
        <v>0</v>
      </c>
      <c r="L138" s="27">
        <v>350</v>
      </c>
      <c r="M138" s="57">
        <f t="shared" si="18"/>
        <v>22050</v>
      </c>
      <c r="N138" s="64">
        <f t="shared" si="19"/>
        <v>0</v>
      </c>
    </row>
    <row r="139" spans="1:14" ht="77.25" customHeight="1" outlineLevel="1" x14ac:dyDescent="0.35">
      <c r="A139" s="40">
        <v>18</v>
      </c>
      <c r="B139" s="42" t="s">
        <v>163</v>
      </c>
      <c r="C139" s="39" t="s">
        <v>145</v>
      </c>
      <c r="D139" s="27">
        <v>1</v>
      </c>
      <c r="E139" s="27"/>
      <c r="F139" s="27">
        <v>310</v>
      </c>
      <c r="G139" s="27">
        <f t="shared" si="13"/>
        <v>310</v>
      </c>
      <c r="H139" s="70">
        <f t="shared" si="15"/>
        <v>0</v>
      </c>
      <c r="I139" s="27">
        <v>310</v>
      </c>
      <c r="J139" s="27">
        <f t="shared" si="16"/>
        <v>310</v>
      </c>
      <c r="K139" s="27">
        <f t="shared" si="17"/>
        <v>0</v>
      </c>
      <c r="L139" s="27">
        <v>310</v>
      </c>
      <c r="M139" s="57">
        <f t="shared" si="18"/>
        <v>310</v>
      </c>
      <c r="N139" s="64">
        <f t="shared" si="19"/>
        <v>0</v>
      </c>
    </row>
    <row r="140" spans="1:14" ht="77.25" customHeight="1" outlineLevel="1" x14ac:dyDescent="0.35">
      <c r="A140" s="40">
        <v>19</v>
      </c>
      <c r="B140" s="42" t="s">
        <v>164</v>
      </c>
      <c r="C140" s="39" t="s">
        <v>145</v>
      </c>
      <c r="D140" s="27">
        <v>1</v>
      </c>
      <c r="E140" s="27">
        <v>110</v>
      </c>
      <c r="F140" s="27">
        <v>310</v>
      </c>
      <c r="G140" s="27">
        <f t="shared" si="13"/>
        <v>310</v>
      </c>
      <c r="H140" s="70">
        <f t="shared" si="15"/>
        <v>34100</v>
      </c>
      <c r="I140" s="27">
        <v>310</v>
      </c>
      <c r="J140" s="27">
        <f t="shared" si="16"/>
        <v>310</v>
      </c>
      <c r="K140" s="27">
        <f t="shared" si="17"/>
        <v>34100</v>
      </c>
      <c r="L140" s="27">
        <v>310</v>
      </c>
      <c r="M140" s="57">
        <f t="shared" si="18"/>
        <v>310</v>
      </c>
      <c r="N140" s="64">
        <f t="shared" si="19"/>
        <v>34100</v>
      </c>
    </row>
    <row r="141" spans="1:14" ht="77.25" customHeight="1" outlineLevel="1" x14ac:dyDescent="0.35">
      <c r="A141" s="40">
        <v>20</v>
      </c>
      <c r="B141" s="42" t="s">
        <v>165</v>
      </c>
      <c r="C141" s="39" t="s">
        <v>145</v>
      </c>
      <c r="D141" s="27">
        <v>1</v>
      </c>
      <c r="E141" s="27"/>
      <c r="F141" s="27">
        <v>280</v>
      </c>
      <c r="G141" s="27">
        <f t="shared" si="13"/>
        <v>280</v>
      </c>
      <c r="H141" s="70">
        <f t="shared" si="15"/>
        <v>0</v>
      </c>
      <c r="I141" s="27">
        <v>280</v>
      </c>
      <c r="J141" s="27">
        <f t="shared" si="16"/>
        <v>280</v>
      </c>
      <c r="K141" s="27">
        <f t="shared" si="17"/>
        <v>0</v>
      </c>
      <c r="L141" s="27">
        <v>280</v>
      </c>
      <c r="M141" s="57">
        <f t="shared" si="18"/>
        <v>280</v>
      </c>
      <c r="N141" s="64">
        <f t="shared" si="19"/>
        <v>0</v>
      </c>
    </row>
    <row r="142" spans="1:14" ht="77.25" customHeight="1" outlineLevel="1" x14ac:dyDescent="0.35">
      <c r="A142" s="40">
        <v>21</v>
      </c>
      <c r="B142" s="42" t="s">
        <v>166</v>
      </c>
      <c r="C142" s="39" t="s">
        <v>145</v>
      </c>
      <c r="D142" s="27">
        <v>37</v>
      </c>
      <c r="E142" s="27">
        <v>70</v>
      </c>
      <c r="F142" s="27">
        <v>250</v>
      </c>
      <c r="G142" s="27">
        <f t="shared" si="13"/>
        <v>9250</v>
      </c>
      <c r="H142" s="70">
        <f t="shared" si="15"/>
        <v>17500</v>
      </c>
      <c r="I142" s="27">
        <v>250</v>
      </c>
      <c r="J142" s="27">
        <f t="shared" si="16"/>
        <v>9250</v>
      </c>
      <c r="K142" s="27">
        <f t="shared" si="17"/>
        <v>17500</v>
      </c>
      <c r="L142" s="27">
        <v>250</v>
      </c>
      <c r="M142" s="57">
        <f t="shared" si="18"/>
        <v>9250</v>
      </c>
      <c r="N142" s="64">
        <f t="shared" si="19"/>
        <v>17500</v>
      </c>
    </row>
    <row r="143" spans="1:14" ht="77.25" customHeight="1" outlineLevel="1" x14ac:dyDescent="0.35">
      <c r="A143" s="40">
        <v>22</v>
      </c>
      <c r="B143" s="42" t="s">
        <v>167</v>
      </c>
      <c r="C143" s="39" t="s">
        <v>145</v>
      </c>
      <c r="D143" s="27">
        <v>55</v>
      </c>
      <c r="E143" s="27">
        <v>55</v>
      </c>
      <c r="F143" s="27">
        <v>230</v>
      </c>
      <c r="G143" s="27">
        <f t="shared" si="13"/>
        <v>12650</v>
      </c>
      <c r="H143" s="70">
        <f t="shared" si="15"/>
        <v>12650</v>
      </c>
      <c r="I143" s="27">
        <v>230</v>
      </c>
      <c r="J143" s="27">
        <f t="shared" si="16"/>
        <v>12650</v>
      </c>
      <c r="K143" s="27">
        <f t="shared" si="17"/>
        <v>12650</v>
      </c>
      <c r="L143" s="34">
        <v>245</v>
      </c>
      <c r="M143" s="58">
        <f t="shared" si="18"/>
        <v>13475</v>
      </c>
      <c r="N143" s="65">
        <f t="shared" si="19"/>
        <v>13475</v>
      </c>
    </row>
    <row r="144" spans="1:14" ht="77.25" customHeight="1" outlineLevel="1" x14ac:dyDescent="0.35">
      <c r="A144" s="40">
        <v>23</v>
      </c>
      <c r="B144" s="42" t="s">
        <v>168</v>
      </c>
      <c r="C144" s="39" t="s">
        <v>145</v>
      </c>
      <c r="D144" s="27">
        <v>15</v>
      </c>
      <c r="E144" s="27">
        <v>15</v>
      </c>
      <c r="F144" s="27">
        <v>105</v>
      </c>
      <c r="G144" s="27">
        <f t="shared" si="13"/>
        <v>1575</v>
      </c>
      <c r="H144" s="70">
        <f t="shared" si="15"/>
        <v>1575</v>
      </c>
      <c r="I144" s="27">
        <v>105</v>
      </c>
      <c r="J144" s="27">
        <f t="shared" si="16"/>
        <v>1575</v>
      </c>
      <c r="K144" s="27">
        <f t="shared" si="17"/>
        <v>1575</v>
      </c>
      <c r="L144" s="34">
        <v>125</v>
      </c>
      <c r="M144" s="58">
        <f t="shared" si="18"/>
        <v>1875</v>
      </c>
      <c r="N144" s="65">
        <f t="shared" si="19"/>
        <v>1875</v>
      </c>
    </row>
    <row r="145" spans="1:14" ht="77.25" customHeight="1" outlineLevel="1" x14ac:dyDescent="0.35">
      <c r="A145" s="40">
        <v>24</v>
      </c>
      <c r="B145" s="42" t="s">
        <v>169</v>
      </c>
      <c r="C145" s="39" t="s">
        <v>145</v>
      </c>
      <c r="D145" s="27">
        <v>1</v>
      </c>
      <c r="E145" s="27">
        <v>15</v>
      </c>
      <c r="F145" s="27">
        <v>90</v>
      </c>
      <c r="G145" s="27">
        <f t="shared" si="13"/>
        <v>90</v>
      </c>
      <c r="H145" s="70">
        <f t="shared" si="15"/>
        <v>1350</v>
      </c>
      <c r="I145" s="27">
        <v>90</v>
      </c>
      <c r="J145" s="27">
        <f t="shared" si="16"/>
        <v>90</v>
      </c>
      <c r="K145" s="27">
        <f t="shared" si="17"/>
        <v>1350</v>
      </c>
      <c r="L145" s="34">
        <v>110</v>
      </c>
      <c r="M145" s="58">
        <f t="shared" si="18"/>
        <v>110</v>
      </c>
      <c r="N145" s="65">
        <f t="shared" si="19"/>
        <v>1650</v>
      </c>
    </row>
    <row r="146" spans="1:14" ht="77.25" customHeight="1" outlineLevel="1" x14ac:dyDescent="0.35">
      <c r="A146" s="40">
        <v>25</v>
      </c>
      <c r="B146" s="42" t="s">
        <v>170</v>
      </c>
      <c r="C146" s="39" t="s">
        <v>145</v>
      </c>
      <c r="D146" s="27">
        <v>1</v>
      </c>
      <c r="E146" s="27">
        <v>15</v>
      </c>
      <c r="F146" s="27">
        <v>75</v>
      </c>
      <c r="G146" s="27">
        <f t="shared" si="13"/>
        <v>75</v>
      </c>
      <c r="H146" s="70">
        <f t="shared" si="15"/>
        <v>1125</v>
      </c>
      <c r="I146" s="27">
        <v>75</v>
      </c>
      <c r="J146" s="27">
        <f t="shared" si="16"/>
        <v>75</v>
      </c>
      <c r="K146" s="27">
        <f t="shared" si="17"/>
        <v>1125</v>
      </c>
      <c r="L146" s="34">
        <v>95</v>
      </c>
      <c r="M146" s="58">
        <f t="shared" si="18"/>
        <v>95</v>
      </c>
      <c r="N146" s="65">
        <f t="shared" si="19"/>
        <v>1425</v>
      </c>
    </row>
    <row r="147" spans="1:14" ht="77.25" customHeight="1" outlineLevel="1" x14ac:dyDescent="0.35">
      <c r="A147" s="40">
        <v>26</v>
      </c>
      <c r="B147" s="42" t="s">
        <v>171</v>
      </c>
      <c r="C147" s="39" t="s">
        <v>157</v>
      </c>
      <c r="D147" s="27">
        <v>7</v>
      </c>
      <c r="E147" s="27">
        <v>7</v>
      </c>
      <c r="F147" s="27">
        <v>1475</v>
      </c>
      <c r="G147" s="27">
        <f t="shared" si="13"/>
        <v>10325</v>
      </c>
      <c r="H147" s="70">
        <f t="shared" si="15"/>
        <v>10325</v>
      </c>
      <c r="I147" s="27">
        <v>1475</v>
      </c>
      <c r="J147" s="27">
        <f t="shared" si="16"/>
        <v>10325</v>
      </c>
      <c r="K147" s="27">
        <f t="shared" si="17"/>
        <v>10325</v>
      </c>
      <c r="L147" s="27">
        <v>1550</v>
      </c>
      <c r="M147" s="57">
        <f t="shared" si="18"/>
        <v>10850</v>
      </c>
      <c r="N147" s="64">
        <f t="shared" si="19"/>
        <v>10850</v>
      </c>
    </row>
    <row r="148" spans="1:14" ht="77.25" customHeight="1" outlineLevel="1" x14ac:dyDescent="0.35">
      <c r="A148" s="40">
        <v>27</v>
      </c>
      <c r="B148" s="42" t="s">
        <v>172</v>
      </c>
      <c r="C148" s="39" t="s">
        <v>157</v>
      </c>
      <c r="D148" s="27">
        <v>2</v>
      </c>
      <c r="E148" s="27">
        <v>2</v>
      </c>
      <c r="F148" s="27">
        <v>13500</v>
      </c>
      <c r="G148" s="27">
        <f t="shared" si="13"/>
        <v>27000</v>
      </c>
      <c r="H148" s="70">
        <f t="shared" si="15"/>
        <v>27000</v>
      </c>
      <c r="I148" s="27">
        <v>13500</v>
      </c>
      <c r="J148" s="27">
        <f t="shared" si="16"/>
        <v>27000</v>
      </c>
      <c r="K148" s="27">
        <f t="shared" si="17"/>
        <v>27000</v>
      </c>
      <c r="L148" s="27">
        <v>15000</v>
      </c>
      <c r="M148" s="57">
        <f t="shared" si="18"/>
        <v>30000</v>
      </c>
      <c r="N148" s="64">
        <f t="shared" si="19"/>
        <v>30000</v>
      </c>
    </row>
    <row r="149" spans="1:14" ht="77.25" customHeight="1" outlineLevel="1" x14ac:dyDescent="0.35">
      <c r="A149" s="40">
        <v>28</v>
      </c>
      <c r="B149" s="42" t="s">
        <v>173</v>
      </c>
      <c r="C149" s="39" t="s">
        <v>157</v>
      </c>
      <c r="D149" s="27">
        <v>3</v>
      </c>
      <c r="E149" s="27">
        <v>3</v>
      </c>
      <c r="F149" s="27">
        <v>4450</v>
      </c>
      <c r="G149" s="27">
        <f t="shared" si="13"/>
        <v>13350</v>
      </c>
      <c r="H149" s="70">
        <f t="shared" si="15"/>
        <v>13350</v>
      </c>
      <c r="I149" s="27">
        <v>4450</v>
      </c>
      <c r="J149" s="27">
        <f t="shared" si="16"/>
        <v>13350</v>
      </c>
      <c r="K149" s="27">
        <f t="shared" si="17"/>
        <v>13350</v>
      </c>
      <c r="L149" s="27">
        <v>5500</v>
      </c>
      <c r="M149" s="57">
        <f t="shared" si="18"/>
        <v>16500</v>
      </c>
      <c r="N149" s="64">
        <f t="shared" si="19"/>
        <v>16500</v>
      </c>
    </row>
    <row r="150" spans="1:14" ht="77.25" customHeight="1" outlineLevel="1" x14ac:dyDescent="0.35">
      <c r="A150" s="40">
        <v>29</v>
      </c>
      <c r="B150" s="42" t="s">
        <v>174</v>
      </c>
      <c r="C150" s="39" t="s">
        <v>157</v>
      </c>
      <c r="D150" s="27">
        <v>3</v>
      </c>
      <c r="E150" s="27">
        <v>3</v>
      </c>
      <c r="F150" s="27">
        <v>3840</v>
      </c>
      <c r="G150" s="27">
        <f t="shared" si="13"/>
        <v>11520</v>
      </c>
      <c r="H150" s="70">
        <f t="shared" si="15"/>
        <v>11520</v>
      </c>
      <c r="I150" s="27">
        <v>3840</v>
      </c>
      <c r="J150" s="27">
        <f t="shared" si="16"/>
        <v>11520</v>
      </c>
      <c r="K150" s="27">
        <f t="shared" si="17"/>
        <v>11520</v>
      </c>
      <c r="L150" s="27">
        <v>4500</v>
      </c>
      <c r="M150" s="57">
        <f t="shared" si="18"/>
        <v>13500</v>
      </c>
      <c r="N150" s="64">
        <f t="shared" si="19"/>
        <v>13500</v>
      </c>
    </row>
    <row r="151" spans="1:14" ht="77.25" customHeight="1" outlineLevel="1" x14ac:dyDescent="0.35">
      <c r="A151" s="40">
        <v>30</v>
      </c>
      <c r="B151" s="42" t="s">
        <v>175</v>
      </c>
      <c r="C151" s="39" t="s">
        <v>157</v>
      </c>
      <c r="D151" s="27">
        <v>0</v>
      </c>
      <c r="E151" s="27"/>
      <c r="F151" s="34">
        <v>25000</v>
      </c>
      <c r="G151" s="34">
        <f t="shared" si="13"/>
        <v>0</v>
      </c>
      <c r="H151" s="72">
        <f t="shared" si="15"/>
        <v>0</v>
      </c>
      <c r="I151" s="27">
        <v>5000</v>
      </c>
      <c r="J151" s="27">
        <f t="shared" si="16"/>
        <v>0</v>
      </c>
      <c r="K151" s="27">
        <f t="shared" si="17"/>
        <v>0</v>
      </c>
      <c r="L151" s="34">
        <v>25000</v>
      </c>
      <c r="M151" s="58">
        <f t="shared" si="18"/>
        <v>0</v>
      </c>
      <c r="N151" s="65">
        <f t="shared" si="19"/>
        <v>0</v>
      </c>
    </row>
    <row r="152" spans="1:14" ht="77.25" customHeight="1" outlineLevel="1" x14ac:dyDescent="0.35">
      <c r="A152" s="40">
        <v>31</v>
      </c>
      <c r="B152" s="42" t="s">
        <v>176</v>
      </c>
      <c r="C152" s="39" t="s">
        <v>157</v>
      </c>
      <c r="D152" s="27">
        <v>10</v>
      </c>
      <c r="E152" s="27"/>
      <c r="F152" s="27">
        <v>1000</v>
      </c>
      <c r="G152" s="27">
        <f t="shared" si="13"/>
        <v>10000</v>
      </c>
      <c r="H152" s="70">
        <f t="shared" si="15"/>
        <v>0</v>
      </c>
      <c r="I152" s="27">
        <v>1000</v>
      </c>
      <c r="J152" s="27">
        <f t="shared" si="16"/>
        <v>10000</v>
      </c>
      <c r="K152" s="27">
        <f t="shared" si="17"/>
        <v>0</v>
      </c>
      <c r="L152" s="27">
        <v>1000</v>
      </c>
      <c r="M152" s="57">
        <f t="shared" si="18"/>
        <v>10000</v>
      </c>
      <c r="N152" s="64">
        <f t="shared" si="19"/>
        <v>0</v>
      </c>
    </row>
    <row r="153" spans="1:14" ht="77.25" customHeight="1" outlineLevel="1" x14ac:dyDescent="0.35">
      <c r="A153" s="40">
        <v>32</v>
      </c>
      <c r="B153" s="42" t="s">
        <v>177</v>
      </c>
      <c r="C153" s="39" t="s">
        <v>157</v>
      </c>
      <c r="D153" s="27">
        <v>6</v>
      </c>
      <c r="E153" s="27">
        <v>6</v>
      </c>
      <c r="F153" s="27">
        <v>2400</v>
      </c>
      <c r="G153" s="27">
        <f t="shared" si="13"/>
        <v>14400</v>
      </c>
      <c r="H153" s="70">
        <f t="shared" si="15"/>
        <v>14400</v>
      </c>
      <c r="I153" s="27">
        <v>2400</v>
      </c>
      <c r="J153" s="27">
        <f t="shared" si="16"/>
        <v>14400</v>
      </c>
      <c r="K153" s="27">
        <f t="shared" si="17"/>
        <v>14400</v>
      </c>
      <c r="L153" s="27">
        <v>2400</v>
      </c>
      <c r="M153" s="57">
        <f t="shared" si="18"/>
        <v>14400</v>
      </c>
      <c r="N153" s="64">
        <f t="shared" si="19"/>
        <v>14400</v>
      </c>
    </row>
    <row r="154" spans="1:14" ht="77.25" customHeight="1" outlineLevel="1" x14ac:dyDescent="0.35">
      <c r="A154" s="40">
        <v>33</v>
      </c>
      <c r="B154" s="42" t="s">
        <v>178</v>
      </c>
      <c r="C154" s="39" t="s">
        <v>157</v>
      </c>
      <c r="D154" s="27">
        <v>3</v>
      </c>
      <c r="E154" s="27">
        <v>3</v>
      </c>
      <c r="F154" s="27">
        <v>15000</v>
      </c>
      <c r="G154" s="27">
        <f t="shared" si="13"/>
        <v>45000</v>
      </c>
      <c r="H154" s="70">
        <f t="shared" si="15"/>
        <v>45000</v>
      </c>
      <c r="I154" s="27">
        <v>15000</v>
      </c>
      <c r="J154" s="27">
        <f t="shared" si="16"/>
        <v>45000</v>
      </c>
      <c r="K154" s="27">
        <f t="shared" si="17"/>
        <v>45000</v>
      </c>
      <c r="L154" s="27">
        <v>18500</v>
      </c>
      <c r="M154" s="57">
        <f t="shared" si="18"/>
        <v>55500</v>
      </c>
      <c r="N154" s="64">
        <f t="shared" si="19"/>
        <v>55500</v>
      </c>
    </row>
    <row r="155" spans="1:14" ht="77.25" customHeight="1" outlineLevel="1" x14ac:dyDescent="0.35">
      <c r="A155" s="40">
        <v>34</v>
      </c>
      <c r="B155" s="42" t="s">
        <v>179</v>
      </c>
      <c r="C155" s="39" t="s">
        <v>157</v>
      </c>
      <c r="D155" s="27">
        <v>2</v>
      </c>
      <c r="E155" s="27">
        <v>2</v>
      </c>
      <c r="F155" s="27">
        <v>1000</v>
      </c>
      <c r="G155" s="27">
        <f t="shared" si="13"/>
        <v>2000</v>
      </c>
      <c r="H155" s="70">
        <f t="shared" si="15"/>
        <v>2000</v>
      </c>
      <c r="I155" s="27">
        <v>1000</v>
      </c>
      <c r="J155" s="27">
        <f t="shared" si="16"/>
        <v>2000</v>
      </c>
      <c r="K155" s="27">
        <f t="shared" si="17"/>
        <v>2000</v>
      </c>
      <c r="L155" s="27">
        <v>1000</v>
      </c>
      <c r="M155" s="57">
        <f t="shared" si="18"/>
        <v>2000</v>
      </c>
      <c r="N155" s="64">
        <f t="shared" si="19"/>
        <v>2000</v>
      </c>
    </row>
    <row r="156" spans="1:14" ht="77.25" customHeight="1" outlineLevel="1" x14ac:dyDescent="0.35">
      <c r="A156" s="40">
        <v>35</v>
      </c>
      <c r="B156" s="42" t="s">
        <v>180</v>
      </c>
      <c r="C156" s="39" t="s">
        <v>157</v>
      </c>
      <c r="D156" s="27">
        <v>1</v>
      </c>
      <c r="E156" s="27">
        <v>1</v>
      </c>
      <c r="F156" s="27">
        <v>7000</v>
      </c>
      <c r="G156" s="27">
        <f t="shared" si="13"/>
        <v>7000</v>
      </c>
      <c r="H156" s="70">
        <f t="shared" si="15"/>
        <v>7000</v>
      </c>
      <c r="I156" s="27">
        <v>7000</v>
      </c>
      <c r="J156" s="27">
        <f t="shared" si="16"/>
        <v>7000</v>
      </c>
      <c r="K156" s="27">
        <f t="shared" si="17"/>
        <v>7000</v>
      </c>
      <c r="L156" s="27">
        <v>10000</v>
      </c>
      <c r="M156" s="57">
        <f t="shared" si="18"/>
        <v>10000</v>
      </c>
      <c r="N156" s="64">
        <f t="shared" si="19"/>
        <v>10000</v>
      </c>
    </row>
    <row r="157" spans="1:14" ht="77.25" customHeight="1" outlineLevel="1" x14ac:dyDescent="0.35">
      <c r="A157" s="40">
        <v>36</v>
      </c>
      <c r="B157" s="42" t="s">
        <v>181</v>
      </c>
      <c r="C157" s="39" t="s">
        <v>157</v>
      </c>
      <c r="D157" s="27">
        <v>1</v>
      </c>
      <c r="E157" s="27">
        <v>1</v>
      </c>
      <c r="F157" s="27">
        <v>10000</v>
      </c>
      <c r="G157" s="27">
        <f t="shared" si="13"/>
        <v>10000</v>
      </c>
      <c r="H157" s="70">
        <f t="shared" si="15"/>
        <v>10000</v>
      </c>
      <c r="I157" s="27">
        <v>10000</v>
      </c>
      <c r="J157" s="27">
        <f t="shared" si="16"/>
        <v>10000</v>
      </c>
      <c r="K157" s="27">
        <f t="shared" si="17"/>
        <v>10000</v>
      </c>
      <c r="L157" s="27">
        <v>10000</v>
      </c>
      <c r="M157" s="57">
        <f t="shared" si="18"/>
        <v>10000</v>
      </c>
      <c r="N157" s="64">
        <f t="shared" si="19"/>
        <v>10000</v>
      </c>
    </row>
    <row r="158" spans="1:14" ht="77.25" customHeight="1" outlineLevel="1" x14ac:dyDescent="0.35">
      <c r="A158" s="40">
        <v>37</v>
      </c>
      <c r="B158" s="42" t="s">
        <v>182</v>
      </c>
      <c r="C158" s="39" t="s">
        <v>157</v>
      </c>
      <c r="D158" s="27">
        <v>1</v>
      </c>
      <c r="E158" s="27"/>
      <c r="F158" s="27">
        <v>1100</v>
      </c>
      <c r="G158" s="27">
        <f t="shared" si="13"/>
        <v>1100</v>
      </c>
      <c r="H158" s="70">
        <f t="shared" si="15"/>
        <v>0</v>
      </c>
      <c r="I158" s="27">
        <v>1100</v>
      </c>
      <c r="J158" s="27">
        <f t="shared" si="16"/>
        <v>1100</v>
      </c>
      <c r="K158" s="27">
        <f t="shared" si="17"/>
        <v>0</v>
      </c>
      <c r="L158" s="27">
        <v>1100</v>
      </c>
      <c r="M158" s="57">
        <f t="shared" si="18"/>
        <v>1100</v>
      </c>
      <c r="N158" s="64">
        <f t="shared" si="19"/>
        <v>0</v>
      </c>
    </row>
    <row r="159" spans="1:14" ht="77.25" customHeight="1" outlineLevel="1" x14ac:dyDescent="0.35">
      <c r="A159" s="40">
        <v>38</v>
      </c>
      <c r="B159" s="42" t="s">
        <v>183</v>
      </c>
      <c r="C159" s="39" t="s">
        <v>157</v>
      </c>
      <c r="D159" s="27">
        <v>1</v>
      </c>
      <c r="E159" s="27"/>
      <c r="F159" s="27">
        <v>23000</v>
      </c>
      <c r="G159" s="27">
        <f t="shared" si="13"/>
        <v>23000</v>
      </c>
      <c r="H159" s="70">
        <f t="shared" si="15"/>
        <v>0</v>
      </c>
      <c r="I159" s="27">
        <v>23000</v>
      </c>
      <c r="J159" s="27">
        <f t="shared" si="16"/>
        <v>23000</v>
      </c>
      <c r="K159" s="27">
        <f t="shared" si="17"/>
        <v>0</v>
      </c>
      <c r="L159" s="27">
        <v>23000</v>
      </c>
      <c r="M159" s="57">
        <f t="shared" si="18"/>
        <v>23000</v>
      </c>
      <c r="N159" s="64">
        <f t="shared" si="19"/>
        <v>0</v>
      </c>
    </row>
    <row r="160" spans="1:14" ht="77.25" customHeight="1" outlineLevel="1" x14ac:dyDescent="0.35">
      <c r="A160" s="40">
        <v>39</v>
      </c>
      <c r="B160" s="42" t="s">
        <v>184</v>
      </c>
      <c r="C160" s="39" t="s">
        <v>157</v>
      </c>
      <c r="D160" s="27">
        <v>1</v>
      </c>
      <c r="E160" s="27"/>
      <c r="F160" s="27">
        <v>44000</v>
      </c>
      <c r="G160" s="27">
        <f t="shared" si="13"/>
        <v>44000</v>
      </c>
      <c r="H160" s="70">
        <f t="shared" si="15"/>
        <v>0</v>
      </c>
      <c r="I160" s="27">
        <v>44000</v>
      </c>
      <c r="J160" s="27">
        <f t="shared" si="16"/>
        <v>44000</v>
      </c>
      <c r="K160" s="27">
        <f t="shared" si="17"/>
        <v>0</v>
      </c>
      <c r="L160" s="27">
        <v>44000</v>
      </c>
      <c r="M160" s="57">
        <f t="shared" si="18"/>
        <v>44000</v>
      </c>
      <c r="N160" s="64">
        <f t="shared" si="19"/>
        <v>0</v>
      </c>
    </row>
    <row r="161" spans="1:14" ht="77.25" customHeight="1" outlineLevel="1" x14ac:dyDescent="0.35">
      <c r="A161" s="40">
        <v>40</v>
      </c>
      <c r="B161" s="42" t="s">
        <v>185</v>
      </c>
      <c r="C161" s="39" t="s">
        <v>157</v>
      </c>
      <c r="D161" s="27">
        <v>1</v>
      </c>
      <c r="E161" s="27"/>
      <c r="F161" s="27">
        <v>37170</v>
      </c>
      <c r="G161" s="27">
        <f t="shared" si="13"/>
        <v>37170</v>
      </c>
      <c r="H161" s="70">
        <f t="shared" si="15"/>
        <v>0</v>
      </c>
      <c r="I161" s="27">
        <v>37170</v>
      </c>
      <c r="J161" s="27">
        <f t="shared" si="16"/>
        <v>37170</v>
      </c>
      <c r="K161" s="27">
        <f t="shared" si="17"/>
        <v>0</v>
      </c>
      <c r="L161" s="27">
        <v>37170</v>
      </c>
      <c r="M161" s="57">
        <f t="shared" si="18"/>
        <v>37170</v>
      </c>
      <c r="N161" s="64">
        <f t="shared" si="19"/>
        <v>0</v>
      </c>
    </row>
    <row r="162" spans="1:14" ht="77.25" customHeight="1" outlineLevel="1" x14ac:dyDescent="0.35">
      <c r="A162" s="40">
        <v>41</v>
      </c>
      <c r="B162" s="42" t="s">
        <v>186</v>
      </c>
      <c r="C162" s="39" t="s">
        <v>157</v>
      </c>
      <c r="D162" s="27">
        <v>1</v>
      </c>
      <c r="E162" s="27"/>
      <c r="F162" s="34">
        <v>22500</v>
      </c>
      <c r="G162" s="34">
        <f t="shared" si="13"/>
        <v>22500</v>
      </c>
      <c r="H162" s="72">
        <f t="shared" si="15"/>
        <v>0</v>
      </c>
      <c r="I162" s="27">
        <v>17110</v>
      </c>
      <c r="J162" s="27">
        <f t="shared" si="16"/>
        <v>17110</v>
      </c>
      <c r="K162" s="27">
        <f t="shared" si="17"/>
        <v>0</v>
      </c>
      <c r="L162" s="27">
        <v>22500</v>
      </c>
      <c r="M162" s="57">
        <f t="shared" si="18"/>
        <v>22500</v>
      </c>
      <c r="N162" s="64">
        <f t="shared" si="19"/>
        <v>0</v>
      </c>
    </row>
    <row r="163" spans="1:14" ht="77.25" customHeight="1" outlineLevel="1" x14ac:dyDescent="0.35">
      <c r="A163" s="40">
        <v>42</v>
      </c>
      <c r="B163" s="42" t="s">
        <v>187</v>
      </c>
      <c r="C163" s="39" t="s">
        <v>157</v>
      </c>
      <c r="D163" s="27">
        <v>1</v>
      </c>
      <c r="E163" s="27"/>
      <c r="F163" s="34">
        <v>15000</v>
      </c>
      <c r="G163" s="34">
        <f t="shared" si="13"/>
        <v>15000</v>
      </c>
      <c r="H163" s="72">
        <f t="shared" si="15"/>
        <v>0</v>
      </c>
      <c r="I163" s="27">
        <v>3020</v>
      </c>
      <c r="J163" s="27">
        <f t="shared" si="16"/>
        <v>3020</v>
      </c>
      <c r="K163" s="27">
        <f t="shared" si="17"/>
        <v>0</v>
      </c>
      <c r="L163" s="34">
        <v>15000</v>
      </c>
      <c r="M163" s="58">
        <f t="shared" si="18"/>
        <v>15000</v>
      </c>
      <c r="N163" s="65">
        <f t="shared" si="19"/>
        <v>0</v>
      </c>
    </row>
    <row r="164" spans="1:14" ht="77.25" customHeight="1" outlineLevel="1" x14ac:dyDescent="0.35">
      <c r="A164" s="40">
        <v>43</v>
      </c>
      <c r="B164" s="42" t="s">
        <v>188</v>
      </c>
      <c r="C164" s="39" t="s">
        <v>157</v>
      </c>
      <c r="D164" s="27">
        <v>1</v>
      </c>
      <c r="E164" s="27"/>
      <c r="F164" s="27">
        <v>4510</v>
      </c>
      <c r="G164" s="27">
        <f t="shared" si="13"/>
        <v>4510</v>
      </c>
      <c r="H164" s="70">
        <f t="shared" si="15"/>
        <v>0</v>
      </c>
      <c r="I164" s="27">
        <v>4510</v>
      </c>
      <c r="J164" s="27">
        <f t="shared" si="16"/>
        <v>4510</v>
      </c>
      <c r="K164" s="27">
        <f t="shared" si="17"/>
        <v>0</v>
      </c>
      <c r="L164" s="27">
        <v>4800</v>
      </c>
      <c r="M164" s="57">
        <f t="shared" si="18"/>
        <v>4800</v>
      </c>
      <c r="N164" s="64">
        <f t="shared" si="19"/>
        <v>0</v>
      </c>
    </row>
    <row r="165" spans="1:14" ht="77.25" customHeight="1" outlineLevel="1" x14ac:dyDescent="0.35">
      <c r="A165" s="40">
        <v>44</v>
      </c>
      <c r="B165" s="42" t="s">
        <v>189</v>
      </c>
      <c r="C165" s="39" t="s">
        <v>157</v>
      </c>
      <c r="D165" s="27">
        <v>1</v>
      </c>
      <c r="E165" s="27"/>
      <c r="F165" s="27">
        <v>1520</v>
      </c>
      <c r="G165" s="27">
        <f t="shared" si="13"/>
        <v>1520</v>
      </c>
      <c r="H165" s="70">
        <f t="shared" si="15"/>
        <v>0</v>
      </c>
      <c r="I165" s="27">
        <v>1520</v>
      </c>
      <c r="J165" s="27">
        <f t="shared" si="16"/>
        <v>1520</v>
      </c>
      <c r="K165" s="27">
        <f t="shared" si="17"/>
        <v>0</v>
      </c>
      <c r="L165" s="27">
        <v>1520</v>
      </c>
      <c r="M165" s="57">
        <f t="shared" si="18"/>
        <v>1520</v>
      </c>
      <c r="N165" s="64">
        <f t="shared" si="19"/>
        <v>0</v>
      </c>
    </row>
    <row r="166" spans="1:14" ht="77.25" customHeight="1" outlineLevel="1" x14ac:dyDescent="0.35">
      <c r="A166" s="40">
        <v>45</v>
      </c>
      <c r="B166" s="42" t="s">
        <v>190</v>
      </c>
      <c r="C166" s="39" t="s">
        <v>157</v>
      </c>
      <c r="D166" s="27">
        <v>1</v>
      </c>
      <c r="E166" s="27"/>
      <c r="F166" s="27">
        <v>250</v>
      </c>
      <c r="G166" s="27">
        <f t="shared" si="13"/>
        <v>250</v>
      </c>
      <c r="H166" s="70">
        <f t="shared" si="15"/>
        <v>0</v>
      </c>
      <c r="I166" s="27">
        <v>250</v>
      </c>
      <c r="J166" s="27">
        <f t="shared" si="16"/>
        <v>250</v>
      </c>
      <c r="K166" s="27">
        <f t="shared" si="17"/>
        <v>0</v>
      </c>
      <c r="L166" s="27">
        <v>250</v>
      </c>
      <c r="M166" s="57">
        <f t="shared" si="18"/>
        <v>250</v>
      </c>
      <c r="N166" s="64">
        <f t="shared" si="19"/>
        <v>0</v>
      </c>
    </row>
    <row r="167" spans="1:14" ht="77.25" customHeight="1" outlineLevel="1" x14ac:dyDescent="0.35">
      <c r="A167" s="40">
        <v>46</v>
      </c>
      <c r="B167" s="42" t="s">
        <v>191</v>
      </c>
      <c r="C167" s="39" t="s">
        <v>157</v>
      </c>
      <c r="D167" s="27">
        <v>1</v>
      </c>
      <c r="E167" s="27"/>
      <c r="F167" s="27">
        <v>1250</v>
      </c>
      <c r="G167" s="27">
        <f t="shared" si="13"/>
        <v>1250</v>
      </c>
      <c r="H167" s="70">
        <f t="shared" si="15"/>
        <v>0</v>
      </c>
      <c r="I167" s="27">
        <v>1250</v>
      </c>
      <c r="J167" s="27">
        <f t="shared" si="16"/>
        <v>1250</v>
      </c>
      <c r="K167" s="27">
        <f t="shared" si="17"/>
        <v>0</v>
      </c>
      <c r="L167" s="27">
        <v>1250</v>
      </c>
      <c r="M167" s="57">
        <f t="shared" si="18"/>
        <v>1250</v>
      </c>
      <c r="N167" s="64">
        <f t="shared" si="19"/>
        <v>0</v>
      </c>
    </row>
    <row r="168" spans="1:14" ht="77.25" customHeight="1" outlineLevel="1" x14ac:dyDescent="0.35">
      <c r="A168" s="40">
        <v>47</v>
      </c>
      <c r="B168" s="42" t="s">
        <v>192</v>
      </c>
      <c r="C168" s="39" t="s">
        <v>157</v>
      </c>
      <c r="D168" s="27">
        <v>1</v>
      </c>
      <c r="E168" s="27"/>
      <c r="F168" s="27">
        <v>7400</v>
      </c>
      <c r="G168" s="27">
        <f t="shared" si="13"/>
        <v>7400</v>
      </c>
      <c r="H168" s="70">
        <f t="shared" si="15"/>
        <v>0</v>
      </c>
      <c r="I168" s="27">
        <v>7400</v>
      </c>
      <c r="J168" s="27">
        <f t="shared" si="16"/>
        <v>7400</v>
      </c>
      <c r="K168" s="27">
        <f t="shared" si="17"/>
        <v>0</v>
      </c>
      <c r="L168" s="27">
        <v>7400</v>
      </c>
      <c r="M168" s="57">
        <f t="shared" si="18"/>
        <v>7400</v>
      </c>
      <c r="N168" s="64">
        <f t="shared" si="19"/>
        <v>0</v>
      </c>
    </row>
    <row r="169" spans="1:14" ht="77.25" customHeight="1" outlineLevel="1" x14ac:dyDescent="0.35">
      <c r="A169" s="40">
        <v>48</v>
      </c>
      <c r="B169" s="42" t="s">
        <v>193</v>
      </c>
      <c r="C169" s="39" t="s">
        <v>157</v>
      </c>
      <c r="D169" s="27">
        <v>1</v>
      </c>
      <c r="E169" s="27"/>
      <c r="F169" s="27">
        <v>2590</v>
      </c>
      <c r="G169" s="27">
        <f t="shared" si="13"/>
        <v>2590</v>
      </c>
      <c r="H169" s="70">
        <f t="shared" si="15"/>
        <v>0</v>
      </c>
      <c r="I169" s="27">
        <v>2590</v>
      </c>
      <c r="J169" s="27">
        <f t="shared" si="16"/>
        <v>2590</v>
      </c>
      <c r="K169" s="27">
        <f t="shared" si="17"/>
        <v>0</v>
      </c>
      <c r="L169" s="27">
        <v>2590</v>
      </c>
      <c r="M169" s="57">
        <f t="shared" si="18"/>
        <v>2590</v>
      </c>
      <c r="N169" s="64">
        <f t="shared" si="19"/>
        <v>0</v>
      </c>
    </row>
    <row r="170" spans="1:14" ht="77.25" customHeight="1" outlineLevel="1" x14ac:dyDescent="0.35">
      <c r="A170" s="40">
        <v>49</v>
      </c>
      <c r="B170" s="42" t="s">
        <v>194</v>
      </c>
      <c r="C170" s="39" t="s">
        <v>157</v>
      </c>
      <c r="D170" s="27">
        <v>1</v>
      </c>
      <c r="E170" s="27"/>
      <c r="F170" s="27">
        <v>2350</v>
      </c>
      <c r="G170" s="27">
        <f t="shared" si="13"/>
        <v>2350</v>
      </c>
      <c r="H170" s="70">
        <f t="shared" si="15"/>
        <v>0</v>
      </c>
      <c r="I170" s="27">
        <v>2350</v>
      </c>
      <c r="J170" s="27">
        <f t="shared" si="16"/>
        <v>2350</v>
      </c>
      <c r="K170" s="27">
        <f t="shared" si="17"/>
        <v>0</v>
      </c>
      <c r="L170" s="27">
        <v>2350</v>
      </c>
      <c r="M170" s="57">
        <f t="shared" si="18"/>
        <v>2350</v>
      </c>
      <c r="N170" s="64">
        <f t="shared" si="19"/>
        <v>0</v>
      </c>
    </row>
    <row r="171" spans="1:14" ht="77.25" customHeight="1" outlineLevel="1" x14ac:dyDescent="0.35">
      <c r="A171" s="40">
        <v>50</v>
      </c>
      <c r="B171" s="42" t="s">
        <v>195</v>
      </c>
      <c r="C171" s="39" t="s">
        <v>157</v>
      </c>
      <c r="D171" s="27">
        <v>1</v>
      </c>
      <c r="E171" s="27"/>
      <c r="F171" s="27">
        <v>4250</v>
      </c>
      <c r="G171" s="27">
        <f t="shared" si="13"/>
        <v>4250</v>
      </c>
      <c r="H171" s="70">
        <f t="shared" si="15"/>
        <v>0</v>
      </c>
      <c r="I171" s="27">
        <v>4250</v>
      </c>
      <c r="J171" s="27">
        <f t="shared" si="16"/>
        <v>4250</v>
      </c>
      <c r="K171" s="27">
        <f t="shared" si="17"/>
        <v>0</v>
      </c>
      <c r="L171" s="27">
        <v>4500</v>
      </c>
      <c r="M171" s="57">
        <f t="shared" si="18"/>
        <v>4500</v>
      </c>
      <c r="N171" s="64">
        <f t="shared" si="19"/>
        <v>0</v>
      </c>
    </row>
    <row r="172" spans="1:14" ht="77.25" customHeight="1" outlineLevel="1" x14ac:dyDescent="0.35">
      <c r="A172" s="40">
        <v>51</v>
      </c>
      <c r="B172" s="42" t="s">
        <v>196</v>
      </c>
      <c r="C172" s="39" t="s">
        <v>157</v>
      </c>
      <c r="D172" s="27">
        <v>1</v>
      </c>
      <c r="E172" s="27"/>
      <c r="F172" s="27">
        <v>1900</v>
      </c>
      <c r="G172" s="27">
        <f t="shared" si="13"/>
        <v>1900</v>
      </c>
      <c r="H172" s="70">
        <f t="shared" si="15"/>
        <v>0</v>
      </c>
      <c r="I172" s="27">
        <v>1900</v>
      </c>
      <c r="J172" s="27">
        <f t="shared" si="16"/>
        <v>1900</v>
      </c>
      <c r="K172" s="27">
        <f t="shared" si="17"/>
        <v>0</v>
      </c>
      <c r="L172" s="27">
        <v>2000</v>
      </c>
      <c r="M172" s="57">
        <f t="shared" si="18"/>
        <v>2000</v>
      </c>
      <c r="N172" s="64">
        <f t="shared" si="19"/>
        <v>0</v>
      </c>
    </row>
    <row r="173" spans="1:14" ht="77.25" customHeight="1" outlineLevel="1" x14ac:dyDescent="0.35">
      <c r="A173" s="40">
        <v>52</v>
      </c>
      <c r="B173" s="42" t="s">
        <v>197</v>
      </c>
      <c r="C173" s="39" t="s">
        <v>157</v>
      </c>
      <c r="D173" s="27">
        <v>1</v>
      </c>
      <c r="E173" s="27"/>
      <c r="F173" s="27">
        <v>16870</v>
      </c>
      <c r="G173" s="27">
        <f t="shared" si="13"/>
        <v>16870</v>
      </c>
      <c r="H173" s="70">
        <f t="shared" si="15"/>
        <v>0</v>
      </c>
      <c r="I173" s="27">
        <v>16870</v>
      </c>
      <c r="J173" s="27">
        <f t="shared" si="16"/>
        <v>16870</v>
      </c>
      <c r="K173" s="27">
        <f t="shared" si="17"/>
        <v>0</v>
      </c>
      <c r="L173" s="27">
        <v>16870</v>
      </c>
      <c r="M173" s="57">
        <f t="shared" si="18"/>
        <v>16870</v>
      </c>
      <c r="N173" s="64">
        <f t="shared" si="19"/>
        <v>0</v>
      </c>
    </row>
    <row r="174" spans="1:14" ht="77.25" customHeight="1" outlineLevel="1" x14ac:dyDescent="0.35">
      <c r="A174" s="40">
        <v>53</v>
      </c>
      <c r="B174" s="42" t="s">
        <v>198</v>
      </c>
      <c r="C174" s="39" t="s">
        <v>157</v>
      </c>
      <c r="D174" s="27">
        <v>1</v>
      </c>
      <c r="E174" s="27"/>
      <c r="F174" s="27">
        <v>1100</v>
      </c>
      <c r="G174" s="27">
        <f t="shared" si="13"/>
        <v>1100</v>
      </c>
      <c r="H174" s="70">
        <f t="shared" si="15"/>
        <v>0</v>
      </c>
      <c r="I174" s="27">
        <v>1100</v>
      </c>
      <c r="J174" s="27">
        <f t="shared" si="16"/>
        <v>1100</v>
      </c>
      <c r="K174" s="27">
        <f t="shared" si="17"/>
        <v>0</v>
      </c>
      <c r="L174" s="27">
        <v>1100</v>
      </c>
      <c r="M174" s="57">
        <f t="shared" si="18"/>
        <v>1100</v>
      </c>
      <c r="N174" s="64">
        <f t="shared" si="19"/>
        <v>0</v>
      </c>
    </row>
    <row r="175" spans="1:14" ht="77.25" customHeight="1" outlineLevel="1" x14ac:dyDescent="0.35">
      <c r="A175" s="40">
        <v>54</v>
      </c>
      <c r="B175" s="42" t="s">
        <v>199</v>
      </c>
      <c r="C175" s="39" t="s">
        <v>157</v>
      </c>
      <c r="D175" s="27">
        <v>1</v>
      </c>
      <c r="E175" s="27"/>
      <c r="F175" s="27">
        <v>26650</v>
      </c>
      <c r="G175" s="27">
        <f t="shared" si="13"/>
        <v>26650</v>
      </c>
      <c r="H175" s="70">
        <f t="shared" si="15"/>
        <v>0</v>
      </c>
      <c r="I175" s="27">
        <v>26650</v>
      </c>
      <c r="J175" s="27">
        <f t="shared" si="16"/>
        <v>26650</v>
      </c>
      <c r="K175" s="27">
        <f t="shared" si="17"/>
        <v>0</v>
      </c>
      <c r="L175" s="27">
        <v>26650</v>
      </c>
      <c r="M175" s="57">
        <f t="shared" si="18"/>
        <v>26650</v>
      </c>
      <c r="N175" s="64">
        <f t="shared" si="19"/>
        <v>0</v>
      </c>
    </row>
    <row r="176" spans="1:14" ht="77.25" customHeight="1" outlineLevel="1" x14ac:dyDescent="0.35">
      <c r="A176" s="40">
        <v>55</v>
      </c>
      <c r="B176" s="42" t="s">
        <v>199</v>
      </c>
      <c r="C176" s="39" t="s">
        <v>157</v>
      </c>
      <c r="D176" s="27">
        <v>1</v>
      </c>
      <c r="E176" s="27"/>
      <c r="F176" s="34">
        <v>26650</v>
      </c>
      <c r="G176" s="34">
        <f t="shared" si="13"/>
        <v>26650</v>
      </c>
      <c r="H176" s="72">
        <f t="shared" si="15"/>
        <v>0</v>
      </c>
      <c r="I176" s="27">
        <v>21500</v>
      </c>
      <c r="J176" s="27">
        <f t="shared" si="16"/>
        <v>21500</v>
      </c>
      <c r="K176" s="27">
        <f t="shared" si="17"/>
        <v>0</v>
      </c>
      <c r="L176" s="27">
        <v>26650</v>
      </c>
      <c r="M176" s="57">
        <f t="shared" si="18"/>
        <v>26650</v>
      </c>
      <c r="N176" s="64">
        <f t="shared" si="19"/>
        <v>0</v>
      </c>
    </row>
    <row r="177" spans="1:14" ht="77.25" customHeight="1" outlineLevel="1" x14ac:dyDescent="0.35">
      <c r="A177" s="40">
        <v>56</v>
      </c>
      <c r="B177" s="42" t="s">
        <v>200</v>
      </c>
      <c r="C177" s="39" t="s">
        <v>157</v>
      </c>
      <c r="D177" s="27">
        <v>1</v>
      </c>
      <c r="E177" s="27"/>
      <c r="F177" s="27">
        <v>36220</v>
      </c>
      <c r="G177" s="27">
        <f t="shared" si="13"/>
        <v>36220</v>
      </c>
      <c r="H177" s="70">
        <f t="shared" si="15"/>
        <v>0</v>
      </c>
      <c r="I177" s="27">
        <v>36220</v>
      </c>
      <c r="J177" s="27">
        <f t="shared" si="16"/>
        <v>36220</v>
      </c>
      <c r="K177" s="27">
        <f t="shared" si="17"/>
        <v>0</v>
      </c>
      <c r="L177" s="27">
        <v>36220</v>
      </c>
      <c r="M177" s="57">
        <f t="shared" si="18"/>
        <v>36220</v>
      </c>
      <c r="N177" s="64">
        <f t="shared" si="19"/>
        <v>0</v>
      </c>
    </row>
    <row r="178" spans="1:14" ht="77.25" customHeight="1" outlineLevel="1" x14ac:dyDescent="0.35">
      <c r="A178" s="40">
        <v>57</v>
      </c>
      <c r="B178" s="42" t="s">
        <v>201</v>
      </c>
      <c r="C178" s="39" t="s">
        <v>157</v>
      </c>
      <c r="D178" s="27">
        <v>1</v>
      </c>
      <c r="E178" s="27"/>
      <c r="F178" s="27">
        <v>19280</v>
      </c>
      <c r="G178" s="27">
        <f t="shared" si="13"/>
        <v>19280</v>
      </c>
      <c r="H178" s="70">
        <f t="shared" si="15"/>
        <v>0</v>
      </c>
      <c r="I178" s="27">
        <v>19280</v>
      </c>
      <c r="J178" s="27">
        <f t="shared" si="16"/>
        <v>19280</v>
      </c>
      <c r="K178" s="27">
        <f t="shared" si="17"/>
        <v>0</v>
      </c>
      <c r="L178" s="27">
        <v>19280</v>
      </c>
      <c r="M178" s="57">
        <f t="shared" si="18"/>
        <v>19280</v>
      </c>
      <c r="N178" s="64">
        <f t="shared" si="19"/>
        <v>0</v>
      </c>
    </row>
    <row r="179" spans="1:14" ht="77.25" customHeight="1" outlineLevel="1" x14ac:dyDescent="0.35">
      <c r="A179" s="40">
        <v>58</v>
      </c>
      <c r="B179" s="42" t="s">
        <v>202</v>
      </c>
      <c r="C179" s="39" t="s">
        <v>157</v>
      </c>
      <c r="D179" s="27">
        <v>1</v>
      </c>
      <c r="E179" s="27"/>
      <c r="F179" s="27">
        <v>4050</v>
      </c>
      <c r="G179" s="27">
        <f t="shared" si="13"/>
        <v>4050</v>
      </c>
      <c r="H179" s="70">
        <f t="shared" si="15"/>
        <v>0</v>
      </c>
      <c r="I179" s="27">
        <v>4050</v>
      </c>
      <c r="J179" s="27">
        <f t="shared" si="16"/>
        <v>4050</v>
      </c>
      <c r="K179" s="27">
        <f t="shared" si="17"/>
        <v>0</v>
      </c>
      <c r="L179" s="27">
        <v>4050</v>
      </c>
      <c r="M179" s="57">
        <f t="shared" si="18"/>
        <v>4050</v>
      </c>
      <c r="N179" s="64">
        <f t="shared" si="19"/>
        <v>0</v>
      </c>
    </row>
    <row r="180" spans="1:14" ht="77.25" customHeight="1" outlineLevel="1" x14ac:dyDescent="0.35">
      <c r="A180" s="40">
        <v>59</v>
      </c>
      <c r="B180" s="42" t="s">
        <v>203</v>
      </c>
      <c r="C180" s="39" t="s">
        <v>157</v>
      </c>
      <c r="D180" s="27">
        <v>2</v>
      </c>
      <c r="E180" s="27"/>
      <c r="F180" s="27">
        <v>13500</v>
      </c>
      <c r="G180" s="27">
        <f t="shared" si="13"/>
        <v>27000</v>
      </c>
      <c r="H180" s="70">
        <f t="shared" si="15"/>
        <v>0</v>
      </c>
      <c r="I180" s="27">
        <v>13500</v>
      </c>
      <c r="J180" s="27">
        <f t="shared" si="16"/>
        <v>27000</v>
      </c>
      <c r="K180" s="27">
        <f t="shared" si="17"/>
        <v>0</v>
      </c>
      <c r="L180" s="27">
        <v>13500</v>
      </c>
      <c r="M180" s="57">
        <f t="shared" si="18"/>
        <v>27000</v>
      </c>
      <c r="N180" s="64">
        <f t="shared" si="19"/>
        <v>0</v>
      </c>
    </row>
    <row r="181" spans="1:14" s="17" customFormat="1" ht="77.25" customHeight="1" x14ac:dyDescent="0.35">
      <c r="A181" s="20"/>
      <c r="B181" s="45" t="s">
        <v>10</v>
      </c>
      <c r="C181" s="22" t="s">
        <v>22</v>
      </c>
      <c r="D181" s="22" t="s">
        <v>22</v>
      </c>
      <c r="E181" s="22"/>
      <c r="F181" s="36"/>
      <c r="G181" s="36">
        <f>SUM(G182:G185)</f>
        <v>157555</v>
      </c>
      <c r="H181" s="73">
        <f>SUM(H182:H185)</f>
        <v>238300</v>
      </c>
      <c r="I181" s="21">
        <v>0</v>
      </c>
      <c r="J181" s="36">
        <f>SUM(J182:J185)</f>
        <v>157555</v>
      </c>
      <c r="K181" s="36">
        <f>SUM(K182:K185)</f>
        <v>238300</v>
      </c>
      <c r="L181" s="36"/>
      <c r="M181" s="36">
        <f>SUM(M182:M185)</f>
        <v>157555</v>
      </c>
      <c r="N181" s="36">
        <f>SUM(N182:N185)</f>
        <v>238300</v>
      </c>
    </row>
    <row r="182" spans="1:14" s="86" customFormat="1" ht="77.25" customHeight="1" outlineLevel="1" x14ac:dyDescent="0.35">
      <c r="A182" s="82">
        <v>1</v>
      </c>
      <c r="B182" s="83" t="s">
        <v>204</v>
      </c>
      <c r="C182" s="82" t="s">
        <v>24</v>
      </c>
      <c r="D182" s="36">
        <v>550</v>
      </c>
      <c r="E182" s="36">
        <v>650</v>
      </c>
      <c r="F182" s="36">
        <v>210</v>
      </c>
      <c r="G182" s="21">
        <f t="shared" ref="G182:G187" si="20">F182*$D182</f>
        <v>115500</v>
      </c>
      <c r="H182" s="21">
        <f t="shared" si="15"/>
        <v>136500</v>
      </c>
      <c r="I182" s="21">
        <v>210</v>
      </c>
      <c r="J182" s="36">
        <f t="shared" si="16"/>
        <v>115500</v>
      </c>
      <c r="K182" s="21">
        <f t="shared" si="17"/>
        <v>136500</v>
      </c>
      <c r="L182" s="36">
        <v>210</v>
      </c>
      <c r="M182" s="60">
        <f t="shared" si="18"/>
        <v>115500</v>
      </c>
      <c r="N182" s="63">
        <f t="shared" si="19"/>
        <v>136500</v>
      </c>
    </row>
    <row r="183" spans="1:14" s="86" customFormat="1" ht="77.25" customHeight="1" outlineLevel="1" x14ac:dyDescent="0.35">
      <c r="A183" s="82">
        <v>2</v>
      </c>
      <c r="B183" s="83" t="s">
        <v>205</v>
      </c>
      <c r="C183" s="82" t="s">
        <v>24</v>
      </c>
      <c r="D183" s="36">
        <v>900</v>
      </c>
      <c r="E183" s="36">
        <v>2020</v>
      </c>
      <c r="F183" s="36">
        <v>40</v>
      </c>
      <c r="G183" s="21">
        <f t="shared" si="20"/>
        <v>36000</v>
      </c>
      <c r="H183" s="21">
        <f t="shared" si="15"/>
        <v>80800</v>
      </c>
      <c r="I183" s="21">
        <v>40</v>
      </c>
      <c r="J183" s="36">
        <f t="shared" si="16"/>
        <v>36000</v>
      </c>
      <c r="K183" s="36">
        <f t="shared" si="17"/>
        <v>80800</v>
      </c>
      <c r="L183" s="36">
        <v>40</v>
      </c>
      <c r="M183" s="60">
        <f t="shared" si="18"/>
        <v>36000</v>
      </c>
      <c r="N183" s="63">
        <f t="shared" si="19"/>
        <v>80800</v>
      </c>
    </row>
    <row r="184" spans="1:14" s="86" customFormat="1" ht="77.25" customHeight="1" outlineLevel="1" x14ac:dyDescent="0.35">
      <c r="A184" s="82">
        <v>3</v>
      </c>
      <c r="B184" s="83" t="s">
        <v>206</v>
      </c>
      <c r="C184" s="82" t="s">
        <v>24</v>
      </c>
      <c r="D184" s="36">
        <v>200</v>
      </c>
      <c r="E184" s="36">
        <v>700</v>
      </c>
      <c r="F184" s="36">
        <v>30</v>
      </c>
      <c r="G184" s="21">
        <f t="shared" si="20"/>
        <v>6000</v>
      </c>
      <c r="H184" s="21">
        <f t="shared" si="15"/>
        <v>21000</v>
      </c>
      <c r="I184" s="21">
        <v>30</v>
      </c>
      <c r="J184" s="36">
        <f t="shared" si="16"/>
        <v>6000</v>
      </c>
      <c r="K184" s="36">
        <f t="shared" si="17"/>
        <v>21000</v>
      </c>
      <c r="L184" s="36">
        <v>30</v>
      </c>
      <c r="M184" s="60">
        <f t="shared" si="18"/>
        <v>6000</v>
      </c>
      <c r="N184" s="63">
        <f t="shared" si="19"/>
        <v>21000</v>
      </c>
    </row>
    <row r="185" spans="1:14" ht="77.25" customHeight="1" outlineLevel="1" x14ac:dyDescent="0.35">
      <c r="A185" s="40">
        <v>4</v>
      </c>
      <c r="B185" s="42" t="s">
        <v>207</v>
      </c>
      <c r="C185" s="40" t="s">
        <v>24</v>
      </c>
      <c r="D185" s="28">
        <v>1</v>
      </c>
      <c r="E185" s="28"/>
      <c r="F185" s="28">
        <v>55</v>
      </c>
      <c r="G185" s="27">
        <f t="shared" si="20"/>
        <v>55</v>
      </c>
      <c r="H185" s="70">
        <f t="shared" si="15"/>
        <v>0</v>
      </c>
      <c r="I185" s="27">
        <v>55</v>
      </c>
      <c r="J185" s="28">
        <f t="shared" si="16"/>
        <v>55</v>
      </c>
      <c r="K185" s="28">
        <f t="shared" si="17"/>
        <v>0</v>
      </c>
      <c r="L185" s="28">
        <v>55</v>
      </c>
      <c r="M185" s="61">
        <f t="shared" si="18"/>
        <v>55</v>
      </c>
      <c r="N185" s="67">
        <f t="shared" si="19"/>
        <v>0</v>
      </c>
    </row>
    <row r="186" spans="1:14" ht="77.25" customHeight="1" outlineLevel="1" x14ac:dyDescent="0.35">
      <c r="A186" s="40">
        <v>5</v>
      </c>
      <c r="B186" s="42" t="s">
        <v>208</v>
      </c>
      <c r="C186" s="40" t="s">
        <v>24</v>
      </c>
      <c r="D186" s="28">
        <v>1</v>
      </c>
      <c r="E186" s="28"/>
      <c r="F186" s="28">
        <v>160</v>
      </c>
      <c r="G186" s="27">
        <f t="shared" si="20"/>
        <v>160</v>
      </c>
      <c r="H186" s="70">
        <f t="shared" si="15"/>
        <v>0</v>
      </c>
      <c r="I186" s="27">
        <v>160</v>
      </c>
      <c r="J186" s="28">
        <f t="shared" si="16"/>
        <v>160</v>
      </c>
      <c r="K186" s="28">
        <f t="shared" si="17"/>
        <v>0</v>
      </c>
      <c r="L186" s="28">
        <v>220</v>
      </c>
      <c r="M186" s="61">
        <f t="shared" si="18"/>
        <v>220</v>
      </c>
      <c r="N186" s="67">
        <f t="shared" si="19"/>
        <v>0</v>
      </c>
    </row>
    <row r="187" spans="1:14" ht="129.5" customHeight="1" outlineLevel="1" x14ac:dyDescent="0.35">
      <c r="A187" s="40">
        <v>6</v>
      </c>
      <c r="B187" s="42" t="s">
        <v>209</v>
      </c>
      <c r="C187" s="40" t="s">
        <v>24</v>
      </c>
      <c r="D187" s="28">
        <v>1</v>
      </c>
      <c r="E187" s="28"/>
      <c r="F187" s="28">
        <v>180</v>
      </c>
      <c r="G187" s="27">
        <f t="shared" si="20"/>
        <v>180</v>
      </c>
      <c r="H187" s="70">
        <f t="shared" si="15"/>
        <v>0</v>
      </c>
      <c r="I187" s="27">
        <v>180</v>
      </c>
      <c r="J187" s="28">
        <f t="shared" si="16"/>
        <v>180</v>
      </c>
      <c r="K187" s="28">
        <f t="shared" si="17"/>
        <v>0</v>
      </c>
      <c r="L187" s="28">
        <v>220</v>
      </c>
      <c r="M187" s="61">
        <f t="shared" si="18"/>
        <v>220</v>
      </c>
      <c r="N187" s="67">
        <f t="shared" si="19"/>
        <v>0</v>
      </c>
    </row>
    <row r="188" spans="1:14" s="24" customFormat="1" ht="77.25" customHeight="1" collapsed="1" x14ac:dyDescent="0.35">
      <c r="A188" s="20"/>
      <c r="B188" s="45" t="s">
        <v>210</v>
      </c>
      <c r="C188" s="22" t="s">
        <v>22</v>
      </c>
      <c r="D188" s="22" t="s">
        <v>22</v>
      </c>
      <c r="E188" s="22"/>
      <c r="F188" s="36"/>
      <c r="G188" s="36">
        <f>SUM(G190:G522)</f>
        <v>0</v>
      </c>
      <c r="H188" s="73">
        <f>SUM(H190:H522)</f>
        <v>0</v>
      </c>
      <c r="I188" s="36"/>
      <c r="J188" s="36">
        <f>SUM(J190:J522)</f>
        <v>0</v>
      </c>
      <c r="K188" s="36">
        <f>SUM(K190:K522)</f>
        <v>0</v>
      </c>
      <c r="L188" s="36"/>
      <c r="M188" s="60">
        <f>SUM(M190:M522)</f>
        <v>0</v>
      </c>
      <c r="N188" s="66">
        <f>SUM(N190:N522)</f>
        <v>0</v>
      </c>
    </row>
    <row r="189" spans="1:14" s="33" customFormat="1" ht="77.25" customHeight="1" outlineLevel="1" x14ac:dyDescent="0.35">
      <c r="A189" s="51"/>
      <c r="B189" s="42" t="s">
        <v>211</v>
      </c>
      <c r="C189" s="31"/>
      <c r="D189" s="32"/>
      <c r="E189" s="32"/>
      <c r="F189" s="32"/>
      <c r="G189" s="37"/>
      <c r="H189" s="74"/>
      <c r="I189" s="37"/>
      <c r="J189" s="32"/>
      <c r="K189" s="37"/>
      <c r="L189" s="32"/>
      <c r="M189" s="62"/>
      <c r="N189" s="68"/>
    </row>
    <row r="190" spans="1:14" s="33" customFormat="1" ht="114.75" customHeight="1" outlineLevel="1" x14ac:dyDescent="0.35">
      <c r="A190" s="51">
        <v>190</v>
      </c>
      <c r="B190" s="42" t="s">
        <v>212</v>
      </c>
      <c r="C190" s="31" t="s">
        <v>213</v>
      </c>
      <c r="D190" s="32">
        <v>1</v>
      </c>
      <c r="E190" s="32"/>
      <c r="F190" s="32">
        <v>18</v>
      </c>
      <c r="G190" s="37"/>
      <c r="H190" s="74"/>
      <c r="I190" s="37"/>
      <c r="J190" s="32"/>
      <c r="K190" s="37"/>
      <c r="L190" s="32"/>
      <c r="M190" s="62"/>
      <c r="N190" s="68"/>
    </row>
    <row r="191" spans="1:14" s="33" customFormat="1" ht="77.25" customHeight="1" outlineLevel="1" x14ac:dyDescent="0.35">
      <c r="A191" s="51">
        <v>191</v>
      </c>
      <c r="B191" s="42" t="s">
        <v>214</v>
      </c>
      <c r="C191" s="31" t="s">
        <v>213</v>
      </c>
      <c r="D191" s="32">
        <v>1</v>
      </c>
      <c r="E191" s="32"/>
      <c r="F191" s="32">
        <v>20</v>
      </c>
      <c r="G191" s="37"/>
      <c r="H191" s="74"/>
      <c r="I191" s="37"/>
      <c r="J191" s="32"/>
      <c r="K191" s="37"/>
      <c r="L191" s="32"/>
      <c r="M191" s="62"/>
      <c r="N191" s="68"/>
    </row>
    <row r="192" spans="1:14" s="33" customFormat="1" ht="77.25" customHeight="1" outlineLevel="1" x14ac:dyDescent="0.35">
      <c r="A192" s="51">
        <v>192</v>
      </c>
      <c r="B192" s="42" t="s">
        <v>215</v>
      </c>
      <c r="C192" s="31" t="s">
        <v>213</v>
      </c>
      <c r="D192" s="32">
        <v>1</v>
      </c>
      <c r="E192" s="32"/>
      <c r="F192" s="32">
        <v>10</v>
      </c>
      <c r="G192" s="37"/>
      <c r="H192" s="74"/>
      <c r="I192" s="37"/>
      <c r="J192" s="32"/>
      <c r="K192" s="37"/>
      <c r="L192" s="32"/>
      <c r="M192" s="62"/>
      <c r="N192" s="68"/>
    </row>
    <row r="193" spans="1:14" s="33" customFormat="1" ht="77.25" customHeight="1" outlineLevel="1" x14ac:dyDescent="0.35">
      <c r="A193" s="51">
        <v>193</v>
      </c>
      <c r="B193" s="42" t="s">
        <v>216</v>
      </c>
      <c r="C193" s="31" t="s">
        <v>213</v>
      </c>
      <c r="D193" s="32">
        <v>1</v>
      </c>
      <c r="E193" s="32"/>
      <c r="F193" s="32">
        <v>10</v>
      </c>
      <c r="G193" s="37"/>
      <c r="H193" s="74"/>
      <c r="I193" s="37"/>
      <c r="J193" s="32"/>
      <c r="K193" s="37"/>
      <c r="L193" s="32"/>
      <c r="M193" s="62"/>
      <c r="N193" s="68"/>
    </row>
    <row r="194" spans="1:14" s="33" customFormat="1" ht="77.25" customHeight="1" outlineLevel="1" x14ac:dyDescent="0.35">
      <c r="A194" s="51">
        <v>194</v>
      </c>
      <c r="B194" s="42" t="s">
        <v>217</v>
      </c>
      <c r="C194" s="31" t="s">
        <v>213</v>
      </c>
      <c r="D194" s="32">
        <v>210</v>
      </c>
      <c r="E194" s="32"/>
      <c r="F194" s="32">
        <v>18</v>
      </c>
      <c r="G194" s="37"/>
      <c r="H194" s="74"/>
      <c r="I194" s="37"/>
      <c r="J194" s="32"/>
      <c r="K194" s="37"/>
      <c r="L194" s="32"/>
      <c r="M194" s="62"/>
      <c r="N194" s="68"/>
    </row>
    <row r="195" spans="1:14" s="33" customFormat="1" ht="77.25" customHeight="1" outlineLevel="1" x14ac:dyDescent="0.35">
      <c r="A195" s="51">
        <v>195</v>
      </c>
      <c r="B195" s="42" t="s">
        <v>218</v>
      </c>
      <c r="C195" s="31" t="s">
        <v>213</v>
      </c>
      <c r="D195" s="32">
        <v>210</v>
      </c>
      <c r="E195" s="32"/>
      <c r="F195" s="32">
        <v>22</v>
      </c>
      <c r="G195" s="37"/>
      <c r="H195" s="74"/>
      <c r="I195" s="37"/>
      <c r="J195" s="32"/>
      <c r="K195" s="37"/>
      <c r="L195" s="32"/>
      <c r="M195" s="62"/>
      <c r="N195" s="68"/>
    </row>
    <row r="196" spans="1:14" s="33" customFormat="1" ht="77.25" customHeight="1" outlineLevel="1" x14ac:dyDescent="0.35">
      <c r="A196" s="51">
        <v>196</v>
      </c>
      <c r="B196" s="42" t="s">
        <v>219</v>
      </c>
      <c r="C196" s="31" t="s">
        <v>213</v>
      </c>
      <c r="D196" s="32">
        <v>1800</v>
      </c>
      <c r="E196" s="32"/>
      <c r="F196" s="32">
        <v>50</v>
      </c>
      <c r="G196" s="37"/>
      <c r="H196" s="74"/>
      <c r="I196" s="37"/>
      <c r="J196" s="32"/>
      <c r="K196" s="37"/>
      <c r="L196" s="32"/>
      <c r="M196" s="62"/>
      <c r="N196" s="68"/>
    </row>
    <row r="197" spans="1:14" s="33" customFormat="1" ht="77.25" customHeight="1" outlineLevel="1" x14ac:dyDescent="0.35">
      <c r="A197" s="51">
        <v>197</v>
      </c>
      <c r="B197" s="42" t="s">
        <v>220</v>
      </c>
      <c r="C197" s="31" t="s">
        <v>213</v>
      </c>
      <c r="D197" s="32">
        <v>900</v>
      </c>
      <c r="E197" s="32"/>
      <c r="F197" s="32">
        <v>60</v>
      </c>
      <c r="G197" s="37"/>
      <c r="H197" s="74"/>
      <c r="I197" s="37"/>
      <c r="J197" s="32"/>
      <c r="K197" s="37"/>
      <c r="L197" s="32"/>
      <c r="M197" s="62"/>
      <c r="N197" s="68"/>
    </row>
    <row r="198" spans="1:14" s="33" customFormat="1" ht="77.25" customHeight="1" outlineLevel="1" x14ac:dyDescent="0.35">
      <c r="A198" s="51">
        <v>198</v>
      </c>
      <c r="B198" s="42" t="s">
        <v>221</v>
      </c>
      <c r="C198" s="31" t="s">
        <v>67</v>
      </c>
      <c r="D198" s="32" t="s">
        <v>67</v>
      </c>
      <c r="E198" s="32"/>
      <c r="F198" s="32"/>
      <c r="G198" s="37"/>
      <c r="H198" s="74"/>
      <c r="I198" s="37"/>
      <c r="J198" s="32"/>
      <c r="K198" s="37"/>
      <c r="L198" s="32"/>
      <c r="M198" s="62"/>
      <c r="N198" s="68"/>
    </row>
    <row r="199" spans="1:14" s="33" customFormat="1" ht="77.25" customHeight="1" outlineLevel="1" x14ac:dyDescent="0.35">
      <c r="A199" s="51">
        <v>199</v>
      </c>
      <c r="B199" s="42" t="s">
        <v>222</v>
      </c>
      <c r="C199" s="31" t="s">
        <v>213</v>
      </c>
      <c r="D199" s="32">
        <v>2600</v>
      </c>
      <c r="E199" s="32"/>
      <c r="F199" s="32">
        <v>34</v>
      </c>
      <c r="G199" s="37"/>
      <c r="H199" s="74"/>
      <c r="I199" s="37"/>
      <c r="J199" s="32"/>
      <c r="K199" s="37"/>
      <c r="L199" s="32"/>
      <c r="M199" s="62"/>
      <c r="N199" s="68"/>
    </row>
    <row r="200" spans="1:14" s="33" customFormat="1" ht="77.25" customHeight="1" outlineLevel="1" x14ac:dyDescent="0.35">
      <c r="A200" s="51">
        <v>200</v>
      </c>
      <c r="B200" s="42" t="s">
        <v>223</v>
      </c>
      <c r="C200" s="31" t="s">
        <v>213</v>
      </c>
      <c r="D200" s="32">
        <v>275</v>
      </c>
      <c r="E200" s="32"/>
      <c r="F200" s="32">
        <v>46</v>
      </c>
      <c r="G200" s="37"/>
      <c r="H200" s="74"/>
      <c r="I200" s="37"/>
      <c r="J200" s="32"/>
      <c r="K200" s="37"/>
      <c r="L200" s="32"/>
      <c r="M200" s="62"/>
      <c r="N200" s="68"/>
    </row>
    <row r="201" spans="1:14" s="33" customFormat="1" ht="77.25" customHeight="1" outlineLevel="1" x14ac:dyDescent="0.35">
      <c r="A201" s="51">
        <v>201</v>
      </c>
      <c r="B201" s="42" t="s">
        <v>224</v>
      </c>
      <c r="C201" s="31" t="s">
        <v>213</v>
      </c>
      <c r="D201" s="32">
        <v>1650</v>
      </c>
      <c r="E201" s="32"/>
      <c r="F201" s="32">
        <v>28</v>
      </c>
      <c r="G201" s="37"/>
      <c r="H201" s="74"/>
      <c r="I201" s="37"/>
      <c r="J201" s="32"/>
      <c r="K201" s="37"/>
      <c r="L201" s="32"/>
      <c r="M201" s="62"/>
      <c r="N201" s="68"/>
    </row>
    <row r="202" spans="1:14" s="33" customFormat="1" ht="77.25" customHeight="1" outlineLevel="1" x14ac:dyDescent="0.35">
      <c r="A202" s="51">
        <v>202</v>
      </c>
      <c r="B202" s="42" t="s">
        <v>225</v>
      </c>
      <c r="C202" s="31" t="s">
        <v>213</v>
      </c>
      <c r="D202" s="32">
        <v>1</v>
      </c>
      <c r="E202" s="32"/>
      <c r="F202" s="32">
        <v>18</v>
      </c>
      <c r="G202" s="37"/>
      <c r="H202" s="74"/>
      <c r="I202" s="37"/>
      <c r="J202" s="32"/>
      <c r="K202" s="37"/>
      <c r="L202" s="32"/>
      <c r="M202" s="62"/>
      <c r="N202" s="68"/>
    </row>
    <row r="203" spans="1:14" s="33" customFormat="1" ht="77.25" customHeight="1" outlineLevel="1" x14ac:dyDescent="0.35">
      <c r="A203" s="51">
        <v>203</v>
      </c>
      <c r="B203" s="42" t="s">
        <v>226</v>
      </c>
      <c r="C203" s="31" t="s">
        <v>213</v>
      </c>
      <c r="D203" s="32">
        <v>1</v>
      </c>
      <c r="E203" s="32"/>
      <c r="F203" s="32">
        <v>18</v>
      </c>
      <c r="G203" s="37"/>
      <c r="H203" s="74"/>
      <c r="I203" s="37"/>
      <c r="J203" s="32"/>
      <c r="K203" s="37"/>
      <c r="L203" s="32"/>
      <c r="M203" s="62"/>
      <c r="N203" s="68"/>
    </row>
    <row r="204" spans="1:14" s="33" customFormat="1" ht="77.25" customHeight="1" outlineLevel="1" x14ac:dyDescent="0.35">
      <c r="A204" s="51">
        <v>204</v>
      </c>
      <c r="B204" s="42" t="s">
        <v>227</v>
      </c>
      <c r="C204" s="31" t="s">
        <v>213</v>
      </c>
      <c r="D204" s="32">
        <v>1</v>
      </c>
      <c r="E204" s="32"/>
      <c r="F204" s="32">
        <v>20</v>
      </c>
      <c r="G204" s="37"/>
      <c r="H204" s="74"/>
      <c r="I204" s="37"/>
      <c r="J204" s="32"/>
      <c r="K204" s="37"/>
      <c r="L204" s="32"/>
      <c r="M204" s="62"/>
      <c r="N204" s="68"/>
    </row>
    <row r="205" spans="1:14" s="33" customFormat="1" ht="77.25" customHeight="1" outlineLevel="1" x14ac:dyDescent="0.35">
      <c r="A205" s="51">
        <v>205</v>
      </c>
      <c r="B205" s="42" t="s">
        <v>228</v>
      </c>
      <c r="C205" s="31" t="s">
        <v>213</v>
      </c>
      <c r="D205" s="32">
        <v>1</v>
      </c>
      <c r="E205" s="32"/>
      <c r="F205" s="32">
        <v>26</v>
      </c>
      <c r="G205" s="37"/>
      <c r="H205" s="74"/>
      <c r="I205" s="37"/>
      <c r="J205" s="32"/>
      <c r="K205" s="37"/>
      <c r="L205" s="32"/>
      <c r="M205" s="62"/>
      <c r="N205" s="68"/>
    </row>
    <row r="206" spans="1:14" s="33" customFormat="1" ht="77.25" customHeight="1" outlineLevel="1" x14ac:dyDescent="0.35">
      <c r="A206" s="51">
        <v>206</v>
      </c>
      <c r="B206" s="42" t="s">
        <v>229</v>
      </c>
      <c r="C206" s="31" t="s">
        <v>213</v>
      </c>
      <c r="D206" s="32">
        <v>1</v>
      </c>
      <c r="E206" s="32"/>
      <c r="F206" s="32">
        <v>33</v>
      </c>
      <c r="G206" s="37"/>
      <c r="H206" s="74"/>
      <c r="I206" s="37"/>
      <c r="J206" s="32"/>
      <c r="K206" s="37"/>
      <c r="L206" s="32"/>
      <c r="M206" s="62"/>
      <c r="N206" s="68"/>
    </row>
    <row r="207" spans="1:14" s="33" customFormat="1" ht="77.25" customHeight="1" outlineLevel="1" x14ac:dyDescent="0.35">
      <c r="A207" s="51">
        <v>207</v>
      </c>
      <c r="B207" s="42" t="s">
        <v>230</v>
      </c>
      <c r="C207" s="31" t="s">
        <v>213</v>
      </c>
      <c r="D207" s="32">
        <v>1</v>
      </c>
      <c r="E207" s="32"/>
      <c r="F207" s="32">
        <v>44</v>
      </c>
      <c r="G207" s="37"/>
      <c r="H207" s="74"/>
      <c r="I207" s="37"/>
      <c r="J207" s="32"/>
      <c r="K207" s="37"/>
      <c r="L207" s="32"/>
      <c r="M207" s="62"/>
      <c r="N207" s="68"/>
    </row>
    <row r="208" spans="1:14" s="33" customFormat="1" ht="77.25" customHeight="1" outlineLevel="1" x14ac:dyDescent="0.35">
      <c r="A208" s="51">
        <v>208</v>
      </c>
      <c r="B208" s="42" t="s">
        <v>231</v>
      </c>
      <c r="C208" s="31" t="s">
        <v>213</v>
      </c>
      <c r="D208" s="32">
        <v>1</v>
      </c>
      <c r="E208" s="32"/>
      <c r="F208" s="32">
        <v>65</v>
      </c>
      <c r="G208" s="37"/>
      <c r="H208" s="74"/>
      <c r="I208" s="37"/>
      <c r="J208" s="32"/>
      <c r="K208" s="37"/>
      <c r="L208" s="32"/>
      <c r="M208" s="62"/>
      <c r="N208" s="68"/>
    </row>
    <row r="209" spans="1:14" s="33" customFormat="1" ht="77.25" customHeight="1" outlineLevel="1" x14ac:dyDescent="0.35">
      <c r="A209" s="51">
        <v>209</v>
      </c>
      <c r="B209" s="42" t="s">
        <v>232</v>
      </c>
      <c r="C209" s="31" t="s">
        <v>213</v>
      </c>
      <c r="D209" s="32">
        <v>1</v>
      </c>
      <c r="E209" s="32"/>
      <c r="F209" s="32">
        <v>32</v>
      </c>
      <c r="G209" s="37"/>
      <c r="H209" s="74"/>
      <c r="I209" s="37"/>
      <c r="J209" s="32"/>
      <c r="K209" s="37"/>
      <c r="L209" s="32"/>
      <c r="M209" s="62"/>
      <c r="N209" s="68"/>
    </row>
    <row r="210" spans="1:14" s="33" customFormat="1" ht="77.25" customHeight="1" outlineLevel="1" x14ac:dyDescent="0.35">
      <c r="A210" s="51">
        <v>210</v>
      </c>
      <c r="B210" s="42" t="s">
        <v>233</v>
      </c>
      <c r="C210" s="31" t="s">
        <v>213</v>
      </c>
      <c r="D210" s="32">
        <v>1</v>
      </c>
      <c r="E210" s="32"/>
      <c r="F210" s="32">
        <v>52</v>
      </c>
      <c r="G210" s="37"/>
      <c r="H210" s="74"/>
      <c r="I210" s="37"/>
      <c r="J210" s="32"/>
      <c r="K210" s="37"/>
      <c r="L210" s="32"/>
      <c r="M210" s="62"/>
      <c r="N210" s="68"/>
    </row>
    <row r="211" spans="1:14" s="33" customFormat="1" ht="77.25" customHeight="1" outlineLevel="1" x14ac:dyDescent="0.35">
      <c r="A211" s="51">
        <v>211</v>
      </c>
      <c r="B211" s="42" t="s">
        <v>234</v>
      </c>
      <c r="C211" s="31" t="s">
        <v>213</v>
      </c>
      <c r="D211" s="32">
        <v>1</v>
      </c>
      <c r="E211" s="32"/>
      <c r="F211" s="32">
        <v>64</v>
      </c>
      <c r="G211" s="37"/>
      <c r="H211" s="74"/>
      <c r="I211" s="37"/>
      <c r="J211" s="32"/>
      <c r="K211" s="37"/>
      <c r="L211" s="32"/>
      <c r="M211" s="62"/>
      <c r="N211" s="68"/>
    </row>
    <row r="212" spans="1:14" s="33" customFormat="1" ht="77.25" customHeight="1" outlineLevel="1" x14ac:dyDescent="0.35">
      <c r="A212" s="51">
        <v>212</v>
      </c>
      <c r="B212" s="42" t="s">
        <v>235</v>
      </c>
      <c r="C212" s="31" t="s">
        <v>213</v>
      </c>
      <c r="D212" s="32">
        <v>1</v>
      </c>
      <c r="E212" s="32"/>
      <c r="F212" s="32">
        <v>90</v>
      </c>
      <c r="G212" s="37"/>
      <c r="H212" s="74"/>
      <c r="I212" s="37"/>
      <c r="J212" s="32"/>
      <c r="K212" s="37"/>
      <c r="L212" s="32"/>
      <c r="M212" s="62"/>
      <c r="N212" s="68"/>
    </row>
    <row r="213" spans="1:14" s="33" customFormat="1" ht="77.25" customHeight="1" outlineLevel="1" x14ac:dyDescent="0.35">
      <c r="A213" s="51">
        <v>213</v>
      </c>
      <c r="B213" s="42" t="s">
        <v>236</v>
      </c>
      <c r="C213" s="31" t="s">
        <v>213</v>
      </c>
      <c r="D213" s="32">
        <v>1</v>
      </c>
      <c r="E213" s="32"/>
      <c r="F213" s="32">
        <v>27</v>
      </c>
      <c r="G213" s="37"/>
      <c r="H213" s="74"/>
      <c r="I213" s="37"/>
      <c r="J213" s="32"/>
      <c r="K213" s="37"/>
      <c r="L213" s="32"/>
      <c r="M213" s="62"/>
      <c r="N213" s="68"/>
    </row>
    <row r="214" spans="1:14" s="33" customFormat="1" ht="77.25" customHeight="1" outlineLevel="1" x14ac:dyDescent="0.35">
      <c r="A214" s="51">
        <v>214</v>
      </c>
      <c r="B214" s="42" t="s">
        <v>237</v>
      </c>
      <c r="C214" s="31" t="s">
        <v>213</v>
      </c>
      <c r="D214" s="32">
        <v>1</v>
      </c>
      <c r="E214" s="32"/>
      <c r="F214" s="32">
        <v>11</v>
      </c>
      <c r="G214" s="37"/>
      <c r="H214" s="74"/>
      <c r="I214" s="37"/>
      <c r="J214" s="32"/>
      <c r="K214" s="37"/>
      <c r="L214" s="32"/>
      <c r="M214" s="62"/>
      <c r="N214" s="68"/>
    </row>
    <row r="215" spans="1:14" s="33" customFormat="1" ht="77.25" customHeight="1" outlineLevel="1" x14ac:dyDescent="0.35">
      <c r="A215" s="51">
        <v>215</v>
      </c>
      <c r="B215" s="42" t="s">
        <v>238</v>
      </c>
      <c r="C215" s="31" t="s">
        <v>213</v>
      </c>
      <c r="D215" s="32">
        <v>1</v>
      </c>
      <c r="E215" s="32"/>
      <c r="F215" s="32">
        <v>13</v>
      </c>
      <c r="G215" s="37"/>
      <c r="H215" s="74"/>
      <c r="I215" s="37"/>
      <c r="J215" s="32"/>
      <c r="K215" s="37"/>
      <c r="L215" s="32"/>
      <c r="M215" s="62"/>
      <c r="N215" s="68"/>
    </row>
    <row r="216" spans="1:14" s="33" customFormat="1" ht="77.25" customHeight="1" outlineLevel="1" x14ac:dyDescent="0.35">
      <c r="A216" s="51">
        <v>216</v>
      </c>
      <c r="B216" s="42" t="s">
        <v>239</v>
      </c>
      <c r="C216" s="31" t="s">
        <v>213</v>
      </c>
      <c r="D216" s="32">
        <v>1</v>
      </c>
      <c r="E216" s="32"/>
      <c r="F216" s="32">
        <v>20</v>
      </c>
      <c r="G216" s="37"/>
      <c r="H216" s="74"/>
      <c r="I216" s="37"/>
      <c r="J216" s="32"/>
      <c r="K216" s="37"/>
      <c r="L216" s="32"/>
      <c r="M216" s="62"/>
      <c r="N216" s="68"/>
    </row>
    <row r="217" spans="1:14" s="33" customFormat="1" ht="77.25" customHeight="1" outlineLevel="1" x14ac:dyDescent="0.35">
      <c r="A217" s="51">
        <v>217</v>
      </c>
      <c r="B217" s="42" t="s">
        <v>240</v>
      </c>
      <c r="C217" s="31" t="s">
        <v>213</v>
      </c>
      <c r="D217" s="32">
        <v>1</v>
      </c>
      <c r="E217" s="32"/>
      <c r="F217" s="32">
        <v>28</v>
      </c>
      <c r="G217" s="37"/>
      <c r="H217" s="74"/>
      <c r="I217" s="37"/>
      <c r="J217" s="32"/>
      <c r="K217" s="37"/>
      <c r="L217" s="32"/>
      <c r="M217" s="62"/>
      <c r="N217" s="68"/>
    </row>
    <row r="218" spans="1:14" s="33" customFormat="1" ht="77.25" customHeight="1" outlineLevel="1" x14ac:dyDescent="0.35">
      <c r="A218" s="51">
        <v>218</v>
      </c>
      <c r="B218" s="42" t="s">
        <v>241</v>
      </c>
      <c r="C218" s="31" t="s">
        <v>67</v>
      </c>
      <c r="D218" s="32" t="s">
        <v>67</v>
      </c>
      <c r="E218" s="32"/>
      <c r="F218" s="32">
        <v>0</v>
      </c>
      <c r="G218" s="37"/>
      <c r="H218" s="74"/>
      <c r="I218" s="37"/>
      <c r="J218" s="32"/>
      <c r="K218" s="37"/>
      <c r="L218" s="32"/>
      <c r="M218" s="62"/>
      <c r="N218" s="68"/>
    </row>
    <row r="219" spans="1:14" s="33" customFormat="1" ht="77.25" customHeight="1" outlineLevel="1" x14ac:dyDescent="0.35">
      <c r="A219" s="51">
        <v>219</v>
      </c>
      <c r="B219" s="42" t="s">
        <v>242</v>
      </c>
      <c r="C219" s="31" t="s">
        <v>213</v>
      </c>
      <c r="D219" s="32">
        <v>290</v>
      </c>
      <c r="E219" s="32"/>
      <c r="F219" s="32">
        <v>43</v>
      </c>
      <c r="G219" s="37"/>
      <c r="H219" s="74"/>
      <c r="I219" s="37"/>
      <c r="J219" s="32"/>
      <c r="K219" s="37"/>
      <c r="L219" s="32"/>
      <c r="M219" s="62"/>
      <c r="N219" s="68"/>
    </row>
    <row r="220" spans="1:14" s="33" customFormat="1" ht="77.25" customHeight="1" outlineLevel="1" x14ac:dyDescent="0.35">
      <c r="A220" s="51">
        <v>220</v>
      </c>
      <c r="B220" s="42" t="s">
        <v>243</v>
      </c>
      <c r="C220" s="31" t="s">
        <v>213</v>
      </c>
      <c r="D220" s="32">
        <v>1</v>
      </c>
      <c r="E220" s="32"/>
      <c r="F220" s="32">
        <v>37</v>
      </c>
      <c r="G220" s="37"/>
      <c r="H220" s="74"/>
      <c r="I220" s="37"/>
      <c r="J220" s="32"/>
      <c r="K220" s="37"/>
      <c r="L220" s="32"/>
      <c r="M220" s="62"/>
      <c r="N220" s="68"/>
    </row>
    <row r="221" spans="1:14" s="33" customFormat="1" ht="77.25" customHeight="1" outlineLevel="1" x14ac:dyDescent="0.35">
      <c r="A221" s="51">
        <v>221</v>
      </c>
      <c r="B221" s="42" t="s">
        <v>244</v>
      </c>
      <c r="C221" s="31" t="s">
        <v>213</v>
      </c>
      <c r="D221" s="32">
        <v>1</v>
      </c>
      <c r="E221" s="32"/>
      <c r="F221" s="32">
        <v>45</v>
      </c>
      <c r="G221" s="37"/>
      <c r="H221" s="74"/>
      <c r="I221" s="37"/>
      <c r="J221" s="32"/>
      <c r="K221" s="37"/>
      <c r="L221" s="32"/>
      <c r="M221" s="62"/>
      <c r="N221" s="68"/>
    </row>
    <row r="222" spans="1:14" s="33" customFormat="1" ht="77.25" customHeight="1" outlineLevel="1" x14ac:dyDescent="0.35">
      <c r="A222" s="51">
        <v>222</v>
      </c>
      <c r="B222" s="42" t="s">
        <v>245</v>
      </c>
      <c r="C222" s="31" t="s">
        <v>213</v>
      </c>
      <c r="D222" s="32">
        <v>1</v>
      </c>
      <c r="E222" s="32"/>
      <c r="F222" s="32">
        <v>39</v>
      </c>
      <c r="G222" s="37"/>
      <c r="H222" s="74"/>
      <c r="I222" s="37"/>
      <c r="J222" s="32"/>
      <c r="K222" s="37"/>
      <c r="L222" s="32"/>
      <c r="M222" s="62"/>
      <c r="N222" s="68"/>
    </row>
    <row r="223" spans="1:14" s="33" customFormat="1" ht="77.25" customHeight="1" outlineLevel="1" x14ac:dyDescent="0.35">
      <c r="A223" s="51">
        <v>223</v>
      </c>
      <c r="B223" s="42" t="s">
        <v>246</v>
      </c>
      <c r="C223" s="31" t="s">
        <v>213</v>
      </c>
      <c r="D223" s="32">
        <v>1</v>
      </c>
      <c r="E223" s="32"/>
      <c r="F223" s="32">
        <v>34</v>
      </c>
      <c r="G223" s="37"/>
      <c r="H223" s="74"/>
      <c r="I223" s="37"/>
      <c r="J223" s="32"/>
      <c r="K223" s="37"/>
      <c r="L223" s="32"/>
      <c r="M223" s="62"/>
      <c r="N223" s="68"/>
    </row>
    <row r="224" spans="1:14" s="33" customFormat="1" ht="77.25" customHeight="1" outlineLevel="1" x14ac:dyDescent="0.35">
      <c r="A224" s="51">
        <v>224</v>
      </c>
      <c r="B224" s="42" t="s">
        <v>247</v>
      </c>
      <c r="C224" s="31" t="s">
        <v>213</v>
      </c>
      <c r="D224" s="32">
        <v>1</v>
      </c>
      <c r="E224" s="32"/>
      <c r="F224" s="32">
        <v>30</v>
      </c>
      <c r="G224" s="37"/>
      <c r="H224" s="74"/>
      <c r="I224" s="37"/>
      <c r="J224" s="32"/>
      <c r="K224" s="37"/>
      <c r="L224" s="32"/>
      <c r="M224" s="62"/>
      <c r="N224" s="68"/>
    </row>
    <row r="225" spans="1:14" s="33" customFormat="1" ht="77.25" customHeight="1" outlineLevel="1" x14ac:dyDescent="0.35">
      <c r="A225" s="51">
        <v>225</v>
      </c>
      <c r="B225" s="42" t="s">
        <v>248</v>
      </c>
      <c r="C225" s="31" t="s">
        <v>213</v>
      </c>
      <c r="D225" s="32">
        <v>1</v>
      </c>
      <c r="E225" s="32"/>
      <c r="F225" s="32">
        <v>25</v>
      </c>
      <c r="G225" s="37"/>
      <c r="H225" s="74"/>
      <c r="I225" s="37"/>
      <c r="J225" s="32"/>
      <c r="K225" s="37"/>
      <c r="L225" s="32"/>
      <c r="M225" s="62"/>
      <c r="N225" s="68"/>
    </row>
    <row r="226" spans="1:14" s="33" customFormat="1" ht="77.25" customHeight="1" outlineLevel="1" x14ac:dyDescent="0.35">
      <c r="A226" s="51">
        <v>226</v>
      </c>
      <c r="B226" s="42" t="s">
        <v>249</v>
      </c>
      <c r="C226" s="31" t="s">
        <v>32</v>
      </c>
      <c r="D226" s="32">
        <v>1</v>
      </c>
      <c r="E226" s="32"/>
      <c r="F226" s="32">
        <v>82</v>
      </c>
      <c r="G226" s="37"/>
      <c r="H226" s="74"/>
      <c r="I226" s="37"/>
      <c r="J226" s="32"/>
      <c r="K226" s="37"/>
      <c r="L226" s="32"/>
      <c r="M226" s="62"/>
      <c r="N226" s="68"/>
    </row>
    <row r="227" spans="1:14" s="33" customFormat="1" ht="77.25" customHeight="1" outlineLevel="1" x14ac:dyDescent="0.35">
      <c r="A227" s="51">
        <v>227</v>
      </c>
      <c r="B227" s="42" t="s">
        <v>250</v>
      </c>
      <c r="C227" s="31" t="s">
        <v>32</v>
      </c>
      <c r="D227" s="32">
        <v>1</v>
      </c>
      <c r="E227" s="32"/>
      <c r="F227" s="32">
        <v>18000</v>
      </c>
      <c r="G227" s="37"/>
      <c r="H227" s="74"/>
      <c r="I227" s="37"/>
      <c r="J227" s="32"/>
      <c r="K227" s="37"/>
      <c r="L227" s="32"/>
      <c r="M227" s="62"/>
      <c r="N227" s="68"/>
    </row>
    <row r="228" spans="1:14" s="33" customFormat="1" ht="77.25" customHeight="1" outlineLevel="1" x14ac:dyDescent="0.35">
      <c r="A228" s="51">
        <v>228</v>
      </c>
      <c r="B228" s="42" t="s">
        <v>251</v>
      </c>
      <c r="C228" s="31" t="s">
        <v>32</v>
      </c>
      <c r="D228" s="32">
        <v>1</v>
      </c>
      <c r="E228" s="32"/>
      <c r="F228" s="32">
        <v>20000</v>
      </c>
      <c r="G228" s="37"/>
      <c r="H228" s="74"/>
      <c r="I228" s="37"/>
      <c r="J228" s="32"/>
      <c r="K228" s="37"/>
      <c r="L228" s="32"/>
      <c r="M228" s="62"/>
      <c r="N228" s="68"/>
    </row>
    <row r="229" spans="1:14" s="33" customFormat="1" ht="77.25" customHeight="1" outlineLevel="1" x14ac:dyDescent="0.35">
      <c r="A229" s="51">
        <v>229</v>
      </c>
      <c r="B229" s="42" t="s">
        <v>252</v>
      </c>
      <c r="C229" s="31" t="s">
        <v>67</v>
      </c>
      <c r="D229" s="32" t="s">
        <v>67</v>
      </c>
      <c r="E229" s="32"/>
      <c r="F229" s="32"/>
      <c r="G229" s="37"/>
      <c r="H229" s="74"/>
      <c r="I229" s="37"/>
      <c r="J229" s="32"/>
      <c r="K229" s="37"/>
      <c r="L229" s="32"/>
      <c r="M229" s="62"/>
      <c r="N229" s="68"/>
    </row>
    <row r="230" spans="1:14" s="33" customFormat="1" ht="77.25" customHeight="1" outlineLevel="1" x14ac:dyDescent="0.35">
      <c r="A230" s="51">
        <v>230</v>
      </c>
      <c r="B230" s="42" t="s">
        <v>253</v>
      </c>
      <c r="C230" s="31" t="s">
        <v>213</v>
      </c>
      <c r="D230" s="32">
        <v>360</v>
      </c>
      <c r="E230" s="32"/>
      <c r="F230" s="32">
        <v>120</v>
      </c>
      <c r="G230" s="37"/>
      <c r="H230" s="74"/>
      <c r="I230" s="37"/>
      <c r="J230" s="32"/>
      <c r="K230" s="37"/>
      <c r="L230" s="32"/>
      <c r="M230" s="62"/>
      <c r="N230" s="68"/>
    </row>
    <row r="231" spans="1:14" s="33" customFormat="1" ht="77.25" customHeight="1" outlineLevel="1" x14ac:dyDescent="0.35">
      <c r="A231" s="51">
        <v>231</v>
      </c>
      <c r="B231" s="42" t="s">
        <v>254</v>
      </c>
      <c r="C231" s="31" t="s">
        <v>67</v>
      </c>
      <c r="D231" s="32" t="s">
        <v>67</v>
      </c>
      <c r="E231" s="32"/>
      <c r="F231" s="32"/>
      <c r="G231" s="37"/>
      <c r="H231" s="74"/>
      <c r="I231" s="37"/>
      <c r="J231" s="32"/>
      <c r="K231" s="37"/>
      <c r="L231" s="32"/>
      <c r="M231" s="62"/>
      <c r="N231" s="68"/>
    </row>
    <row r="232" spans="1:14" s="33" customFormat="1" ht="77.25" customHeight="1" outlineLevel="1" x14ac:dyDescent="0.35">
      <c r="A232" s="51">
        <v>232</v>
      </c>
      <c r="B232" s="42" t="s">
        <v>255</v>
      </c>
      <c r="C232" s="31" t="s">
        <v>67</v>
      </c>
      <c r="D232" s="32" t="s">
        <v>67</v>
      </c>
      <c r="E232" s="32"/>
      <c r="F232" s="32"/>
      <c r="G232" s="37"/>
      <c r="H232" s="74"/>
      <c r="I232" s="37"/>
      <c r="J232" s="32"/>
      <c r="K232" s="37"/>
      <c r="L232" s="32"/>
      <c r="M232" s="62"/>
      <c r="N232" s="68"/>
    </row>
    <row r="233" spans="1:14" s="33" customFormat="1" ht="77.25" customHeight="1" outlineLevel="1" x14ac:dyDescent="0.35">
      <c r="A233" s="51">
        <v>233</v>
      </c>
      <c r="B233" s="42" t="s">
        <v>256</v>
      </c>
      <c r="C233" s="31" t="s">
        <v>213</v>
      </c>
      <c r="D233" s="32">
        <v>1</v>
      </c>
      <c r="E233" s="32"/>
      <c r="F233" s="32">
        <v>47</v>
      </c>
      <c r="G233" s="37"/>
      <c r="H233" s="74"/>
      <c r="I233" s="37"/>
      <c r="J233" s="32"/>
      <c r="K233" s="37"/>
      <c r="L233" s="32"/>
      <c r="M233" s="62"/>
      <c r="N233" s="68"/>
    </row>
    <row r="234" spans="1:14" s="33" customFormat="1" ht="77.25" customHeight="1" outlineLevel="1" x14ac:dyDescent="0.35">
      <c r="A234" s="51">
        <v>234</v>
      </c>
      <c r="B234" s="42" t="s">
        <v>257</v>
      </c>
      <c r="C234" s="31" t="s">
        <v>213</v>
      </c>
      <c r="D234" s="32">
        <v>1</v>
      </c>
      <c r="E234" s="32"/>
      <c r="F234" s="32">
        <v>56</v>
      </c>
      <c r="G234" s="37"/>
      <c r="H234" s="74"/>
      <c r="I234" s="37"/>
      <c r="J234" s="32"/>
      <c r="K234" s="37"/>
      <c r="L234" s="32"/>
      <c r="M234" s="62"/>
      <c r="N234" s="68"/>
    </row>
    <row r="235" spans="1:14" s="33" customFormat="1" ht="77.25" customHeight="1" outlineLevel="1" x14ac:dyDescent="0.35">
      <c r="A235" s="51">
        <v>235</v>
      </c>
      <c r="B235" s="42" t="s">
        <v>258</v>
      </c>
      <c r="C235" s="31" t="s">
        <v>213</v>
      </c>
      <c r="D235" s="32">
        <v>1</v>
      </c>
      <c r="E235" s="32"/>
      <c r="F235" s="32">
        <v>9</v>
      </c>
      <c r="G235" s="37"/>
      <c r="H235" s="74"/>
      <c r="I235" s="37"/>
      <c r="J235" s="32"/>
      <c r="K235" s="37"/>
      <c r="L235" s="32"/>
      <c r="M235" s="62"/>
      <c r="N235" s="68"/>
    </row>
    <row r="236" spans="1:14" s="33" customFormat="1" ht="77.25" customHeight="1" outlineLevel="1" x14ac:dyDescent="0.35">
      <c r="A236" s="51">
        <v>236</v>
      </c>
      <c r="B236" s="42" t="s">
        <v>259</v>
      </c>
      <c r="C236" s="31" t="s">
        <v>213</v>
      </c>
      <c r="D236" s="32">
        <v>1</v>
      </c>
      <c r="E236" s="32"/>
      <c r="F236" s="32">
        <v>88</v>
      </c>
      <c r="G236" s="37"/>
      <c r="H236" s="74"/>
      <c r="I236" s="37"/>
      <c r="J236" s="32"/>
      <c r="K236" s="37"/>
      <c r="L236" s="32"/>
      <c r="M236" s="62"/>
      <c r="N236" s="68"/>
    </row>
    <row r="237" spans="1:14" s="33" customFormat="1" ht="77.25" customHeight="1" outlineLevel="1" x14ac:dyDescent="0.35">
      <c r="A237" s="51">
        <v>237</v>
      </c>
      <c r="B237" s="42" t="s">
        <v>260</v>
      </c>
      <c r="C237" s="31" t="s">
        <v>213</v>
      </c>
      <c r="D237" s="32">
        <v>1</v>
      </c>
      <c r="E237" s="32"/>
      <c r="F237" s="32">
        <v>110</v>
      </c>
      <c r="G237" s="37"/>
      <c r="H237" s="74"/>
      <c r="I237" s="37"/>
      <c r="J237" s="32"/>
      <c r="K237" s="37"/>
      <c r="L237" s="32"/>
      <c r="M237" s="62"/>
      <c r="N237" s="68"/>
    </row>
    <row r="238" spans="1:14" s="33" customFormat="1" ht="77.25" customHeight="1" outlineLevel="1" x14ac:dyDescent="0.35">
      <c r="A238" s="51">
        <v>238</v>
      </c>
      <c r="B238" s="42" t="s">
        <v>261</v>
      </c>
      <c r="C238" s="31" t="s">
        <v>213</v>
      </c>
      <c r="D238" s="32">
        <v>1</v>
      </c>
      <c r="E238" s="32"/>
      <c r="F238" s="32">
        <v>64</v>
      </c>
      <c r="G238" s="37"/>
      <c r="H238" s="74"/>
      <c r="I238" s="37"/>
      <c r="J238" s="32"/>
      <c r="K238" s="37"/>
      <c r="L238" s="32"/>
      <c r="M238" s="62"/>
      <c r="N238" s="68"/>
    </row>
    <row r="239" spans="1:14" s="33" customFormat="1" ht="77.25" customHeight="1" outlineLevel="1" x14ac:dyDescent="0.35">
      <c r="A239" s="51">
        <v>239</v>
      </c>
      <c r="B239" s="42" t="s">
        <v>262</v>
      </c>
      <c r="C239" s="31" t="s">
        <v>213</v>
      </c>
      <c r="D239" s="32">
        <v>1</v>
      </c>
      <c r="E239" s="32"/>
      <c r="F239" s="32">
        <v>79</v>
      </c>
      <c r="G239" s="37"/>
      <c r="H239" s="74"/>
      <c r="I239" s="37"/>
      <c r="J239" s="32"/>
      <c r="K239" s="37"/>
      <c r="L239" s="32"/>
      <c r="M239" s="62"/>
      <c r="N239" s="68"/>
    </row>
    <row r="240" spans="1:14" s="33" customFormat="1" ht="77.25" customHeight="1" outlineLevel="1" x14ac:dyDescent="0.35">
      <c r="A240" s="51">
        <v>240</v>
      </c>
      <c r="B240" s="42" t="s">
        <v>263</v>
      </c>
      <c r="C240" s="31" t="s">
        <v>213</v>
      </c>
      <c r="D240" s="32">
        <v>1</v>
      </c>
      <c r="E240" s="32"/>
      <c r="F240" s="32">
        <v>130</v>
      </c>
      <c r="G240" s="37"/>
      <c r="H240" s="74"/>
      <c r="I240" s="37"/>
      <c r="J240" s="32"/>
      <c r="K240" s="37"/>
      <c r="L240" s="32"/>
      <c r="M240" s="62"/>
      <c r="N240" s="68"/>
    </row>
    <row r="241" spans="1:14" s="33" customFormat="1" ht="77.25" customHeight="1" outlineLevel="1" x14ac:dyDescent="0.35">
      <c r="A241" s="51">
        <v>241</v>
      </c>
      <c r="B241" s="42" t="s">
        <v>264</v>
      </c>
      <c r="C241" s="31" t="s">
        <v>213</v>
      </c>
      <c r="D241" s="32">
        <v>1</v>
      </c>
      <c r="E241" s="32"/>
      <c r="F241" s="32">
        <v>165</v>
      </c>
      <c r="G241" s="37"/>
      <c r="H241" s="74"/>
      <c r="I241" s="37"/>
      <c r="J241" s="32"/>
      <c r="K241" s="37"/>
      <c r="L241" s="32"/>
      <c r="M241" s="62"/>
      <c r="N241" s="68"/>
    </row>
    <row r="242" spans="1:14" s="33" customFormat="1" ht="77.25" customHeight="1" outlineLevel="1" x14ac:dyDescent="0.35">
      <c r="A242" s="51">
        <v>242</v>
      </c>
      <c r="B242" s="42" t="s">
        <v>265</v>
      </c>
      <c r="C242" s="31" t="s">
        <v>213</v>
      </c>
      <c r="D242" s="32">
        <v>1</v>
      </c>
      <c r="E242" s="32"/>
      <c r="F242" s="32">
        <v>225</v>
      </c>
      <c r="G242" s="37"/>
      <c r="H242" s="74"/>
      <c r="I242" s="37"/>
      <c r="J242" s="32"/>
      <c r="K242" s="37"/>
      <c r="L242" s="32"/>
      <c r="M242" s="62"/>
      <c r="N242" s="68"/>
    </row>
    <row r="243" spans="1:14" s="33" customFormat="1" ht="77.25" customHeight="1" outlineLevel="1" x14ac:dyDescent="0.35">
      <c r="A243" s="51">
        <v>243</v>
      </c>
      <c r="B243" s="42" t="s">
        <v>266</v>
      </c>
      <c r="C243" s="31" t="s">
        <v>213</v>
      </c>
      <c r="D243" s="32">
        <v>1</v>
      </c>
      <c r="E243" s="32"/>
      <c r="F243" s="32">
        <v>350</v>
      </c>
      <c r="G243" s="37"/>
      <c r="H243" s="74"/>
      <c r="I243" s="37"/>
      <c r="J243" s="32"/>
      <c r="K243" s="37"/>
      <c r="L243" s="32"/>
      <c r="M243" s="62"/>
      <c r="N243" s="68"/>
    </row>
    <row r="244" spans="1:14" s="33" customFormat="1" ht="77.25" customHeight="1" outlineLevel="1" x14ac:dyDescent="0.35">
      <c r="A244" s="51">
        <v>244</v>
      </c>
      <c r="B244" s="42" t="s">
        <v>267</v>
      </c>
      <c r="C244" s="31" t="s">
        <v>213</v>
      </c>
      <c r="D244" s="32">
        <v>1</v>
      </c>
      <c r="E244" s="32"/>
      <c r="F244" s="32">
        <v>450</v>
      </c>
      <c r="G244" s="37"/>
      <c r="H244" s="74"/>
      <c r="I244" s="37"/>
      <c r="J244" s="32"/>
      <c r="K244" s="37"/>
      <c r="L244" s="32"/>
      <c r="M244" s="62"/>
      <c r="N244" s="68"/>
    </row>
    <row r="245" spans="1:14" s="33" customFormat="1" ht="77.25" customHeight="1" outlineLevel="1" x14ac:dyDescent="0.35">
      <c r="A245" s="51">
        <v>245</v>
      </c>
      <c r="B245" s="42" t="s">
        <v>268</v>
      </c>
      <c r="C245" s="31" t="s">
        <v>213</v>
      </c>
      <c r="D245" s="32">
        <v>1</v>
      </c>
      <c r="E245" s="32"/>
      <c r="F245" s="32">
        <v>98</v>
      </c>
      <c r="G245" s="37"/>
      <c r="H245" s="74"/>
      <c r="I245" s="37"/>
      <c r="J245" s="32"/>
      <c r="K245" s="37"/>
      <c r="L245" s="32"/>
      <c r="M245" s="62"/>
      <c r="N245" s="68"/>
    </row>
    <row r="246" spans="1:14" s="33" customFormat="1" ht="77.25" customHeight="1" outlineLevel="1" x14ac:dyDescent="0.35">
      <c r="A246" s="51">
        <v>246</v>
      </c>
      <c r="B246" s="42" t="s">
        <v>269</v>
      </c>
      <c r="C246" s="31" t="s">
        <v>213</v>
      </c>
      <c r="D246" s="32">
        <v>135</v>
      </c>
      <c r="E246" s="32"/>
      <c r="F246" s="32">
        <v>120</v>
      </c>
      <c r="G246" s="37"/>
      <c r="H246" s="74"/>
      <c r="I246" s="37"/>
      <c r="J246" s="32"/>
      <c r="K246" s="37"/>
      <c r="L246" s="32"/>
      <c r="M246" s="62"/>
      <c r="N246" s="68"/>
    </row>
    <row r="247" spans="1:14" s="33" customFormat="1" ht="77.25" customHeight="1" outlineLevel="1" x14ac:dyDescent="0.35">
      <c r="A247" s="51">
        <v>247</v>
      </c>
      <c r="B247" s="42" t="s">
        <v>270</v>
      </c>
      <c r="C247" s="31" t="s">
        <v>213</v>
      </c>
      <c r="D247" s="32">
        <v>480</v>
      </c>
      <c r="E247" s="32"/>
      <c r="F247" s="32">
        <v>160</v>
      </c>
      <c r="G247" s="37"/>
      <c r="H247" s="74"/>
      <c r="I247" s="37"/>
      <c r="J247" s="32"/>
      <c r="K247" s="37"/>
      <c r="L247" s="32"/>
      <c r="M247" s="62"/>
      <c r="N247" s="68"/>
    </row>
    <row r="248" spans="1:14" s="33" customFormat="1" ht="77.25" customHeight="1" outlineLevel="1" x14ac:dyDescent="0.35">
      <c r="A248" s="51">
        <v>248</v>
      </c>
      <c r="B248" s="42" t="s">
        <v>271</v>
      </c>
      <c r="C248" s="31" t="s">
        <v>213</v>
      </c>
      <c r="D248" s="32">
        <v>110</v>
      </c>
      <c r="E248" s="32"/>
      <c r="F248" s="32">
        <v>200</v>
      </c>
      <c r="G248" s="37"/>
      <c r="H248" s="74"/>
      <c r="I248" s="37"/>
      <c r="J248" s="32"/>
      <c r="K248" s="37"/>
      <c r="L248" s="32"/>
      <c r="M248" s="62"/>
      <c r="N248" s="68"/>
    </row>
    <row r="249" spans="1:14" s="33" customFormat="1" ht="77.25" customHeight="1" outlineLevel="1" x14ac:dyDescent="0.35">
      <c r="A249" s="51">
        <v>249</v>
      </c>
      <c r="B249" s="42" t="s">
        <v>272</v>
      </c>
      <c r="C249" s="31" t="s">
        <v>213</v>
      </c>
      <c r="D249" s="32">
        <v>110</v>
      </c>
      <c r="E249" s="32"/>
      <c r="F249" s="32">
        <v>250</v>
      </c>
      <c r="G249" s="37"/>
      <c r="H249" s="74"/>
      <c r="I249" s="37"/>
      <c r="J249" s="32"/>
      <c r="K249" s="37"/>
      <c r="L249" s="32"/>
      <c r="M249" s="62"/>
      <c r="N249" s="68"/>
    </row>
    <row r="250" spans="1:14" s="33" customFormat="1" ht="77.25" customHeight="1" outlineLevel="1" x14ac:dyDescent="0.35">
      <c r="A250" s="51">
        <v>250</v>
      </c>
      <c r="B250" s="42" t="s">
        <v>273</v>
      </c>
      <c r="C250" s="31" t="s">
        <v>213</v>
      </c>
      <c r="D250" s="32">
        <v>1</v>
      </c>
      <c r="E250" s="32"/>
      <c r="F250" s="32">
        <v>650</v>
      </c>
      <c r="G250" s="37"/>
      <c r="H250" s="74"/>
      <c r="I250" s="37"/>
      <c r="J250" s="32"/>
      <c r="K250" s="37"/>
      <c r="L250" s="32"/>
      <c r="M250" s="62"/>
      <c r="N250" s="68"/>
    </row>
    <row r="251" spans="1:14" s="33" customFormat="1" ht="77.25" customHeight="1" outlineLevel="1" x14ac:dyDescent="0.35">
      <c r="A251" s="51">
        <v>251</v>
      </c>
      <c r="B251" s="42" t="s">
        <v>274</v>
      </c>
      <c r="C251" s="31" t="s">
        <v>213</v>
      </c>
      <c r="D251" s="32">
        <v>1</v>
      </c>
      <c r="E251" s="32"/>
      <c r="F251" s="32">
        <v>75</v>
      </c>
      <c r="G251" s="37"/>
      <c r="H251" s="74"/>
      <c r="I251" s="37"/>
      <c r="J251" s="32"/>
      <c r="K251" s="37"/>
      <c r="L251" s="32"/>
      <c r="M251" s="62"/>
      <c r="N251" s="68"/>
    </row>
    <row r="252" spans="1:14" s="33" customFormat="1" ht="77.25" customHeight="1" outlineLevel="1" x14ac:dyDescent="0.35">
      <c r="A252" s="51">
        <v>252</v>
      </c>
      <c r="B252" s="42" t="s">
        <v>275</v>
      </c>
      <c r="C252" s="31" t="s">
        <v>213</v>
      </c>
      <c r="D252" s="32">
        <v>1</v>
      </c>
      <c r="E252" s="32"/>
      <c r="F252" s="32">
        <v>95</v>
      </c>
      <c r="G252" s="37"/>
      <c r="H252" s="74"/>
      <c r="I252" s="37"/>
      <c r="J252" s="32"/>
      <c r="K252" s="37"/>
      <c r="L252" s="32"/>
      <c r="M252" s="62"/>
      <c r="N252" s="68"/>
    </row>
    <row r="253" spans="1:14" s="33" customFormat="1" ht="77.25" customHeight="1" outlineLevel="1" x14ac:dyDescent="0.35">
      <c r="A253" s="51">
        <v>253</v>
      </c>
      <c r="B253" s="42" t="s">
        <v>276</v>
      </c>
      <c r="C253" s="31" t="s">
        <v>213</v>
      </c>
      <c r="D253" s="32">
        <v>1</v>
      </c>
      <c r="E253" s="32"/>
      <c r="F253" s="32">
        <v>120</v>
      </c>
      <c r="G253" s="37"/>
      <c r="H253" s="74"/>
      <c r="I253" s="37"/>
      <c r="J253" s="32"/>
      <c r="K253" s="37"/>
      <c r="L253" s="32"/>
      <c r="M253" s="62"/>
      <c r="N253" s="68"/>
    </row>
    <row r="254" spans="1:14" s="33" customFormat="1" ht="77.25" customHeight="1" outlineLevel="1" x14ac:dyDescent="0.35">
      <c r="A254" s="51">
        <v>254</v>
      </c>
      <c r="B254" s="42" t="s">
        <v>277</v>
      </c>
      <c r="C254" s="31" t="s">
        <v>213</v>
      </c>
      <c r="D254" s="32">
        <v>1</v>
      </c>
      <c r="E254" s="32"/>
      <c r="F254" s="32">
        <v>150</v>
      </c>
      <c r="G254" s="37"/>
      <c r="H254" s="74"/>
      <c r="I254" s="37"/>
      <c r="J254" s="32"/>
      <c r="K254" s="37"/>
      <c r="L254" s="32"/>
      <c r="M254" s="62"/>
      <c r="N254" s="68"/>
    </row>
    <row r="255" spans="1:14" s="33" customFormat="1" ht="77.25" customHeight="1" outlineLevel="1" x14ac:dyDescent="0.35">
      <c r="A255" s="51">
        <v>255</v>
      </c>
      <c r="B255" s="42" t="s">
        <v>278</v>
      </c>
      <c r="C255" s="31" t="s">
        <v>213</v>
      </c>
      <c r="D255" s="32">
        <v>1</v>
      </c>
      <c r="E255" s="32"/>
      <c r="F255" s="32">
        <v>195</v>
      </c>
      <c r="G255" s="37"/>
      <c r="H255" s="74"/>
      <c r="I255" s="37"/>
      <c r="J255" s="32"/>
      <c r="K255" s="37"/>
      <c r="L255" s="32"/>
      <c r="M255" s="62"/>
      <c r="N255" s="68"/>
    </row>
    <row r="256" spans="1:14" s="33" customFormat="1" ht="77.25" customHeight="1" outlineLevel="1" x14ac:dyDescent="0.35">
      <c r="A256" s="51">
        <v>256</v>
      </c>
      <c r="B256" s="42" t="s">
        <v>279</v>
      </c>
      <c r="C256" s="31" t="s">
        <v>213</v>
      </c>
      <c r="D256" s="32">
        <v>1</v>
      </c>
      <c r="E256" s="32"/>
      <c r="F256" s="32">
        <v>225</v>
      </c>
      <c r="G256" s="37"/>
      <c r="H256" s="74"/>
      <c r="I256" s="37"/>
      <c r="J256" s="32"/>
      <c r="K256" s="37"/>
      <c r="L256" s="32"/>
      <c r="M256" s="62"/>
      <c r="N256" s="68"/>
    </row>
    <row r="257" spans="1:14" s="33" customFormat="1" ht="77.25" customHeight="1" outlineLevel="1" x14ac:dyDescent="0.35">
      <c r="A257" s="51">
        <v>257</v>
      </c>
      <c r="B257" s="42" t="s">
        <v>280</v>
      </c>
      <c r="C257" s="31" t="s">
        <v>213</v>
      </c>
      <c r="D257" s="32">
        <v>1</v>
      </c>
      <c r="E257" s="32"/>
      <c r="F257" s="32">
        <v>250</v>
      </c>
      <c r="G257" s="37"/>
      <c r="H257" s="74"/>
      <c r="I257" s="37"/>
      <c r="J257" s="32"/>
      <c r="K257" s="37"/>
      <c r="L257" s="32"/>
      <c r="M257" s="62"/>
      <c r="N257" s="68"/>
    </row>
    <row r="258" spans="1:14" s="33" customFormat="1" ht="77.25" customHeight="1" outlineLevel="1" x14ac:dyDescent="0.35">
      <c r="A258" s="51">
        <v>258</v>
      </c>
      <c r="B258" s="42" t="s">
        <v>281</v>
      </c>
      <c r="C258" s="31" t="s">
        <v>213</v>
      </c>
      <c r="D258" s="32">
        <v>1</v>
      </c>
      <c r="E258" s="32"/>
      <c r="F258" s="32">
        <v>298</v>
      </c>
      <c r="G258" s="37"/>
      <c r="H258" s="74"/>
      <c r="I258" s="37"/>
      <c r="J258" s="32"/>
      <c r="K258" s="37"/>
      <c r="L258" s="32"/>
      <c r="M258" s="62"/>
      <c r="N258" s="68"/>
    </row>
    <row r="259" spans="1:14" s="33" customFormat="1" ht="77.25" customHeight="1" outlineLevel="1" x14ac:dyDescent="0.35">
      <c r="A259" s="51">
        <v>259</v>
      </c>
      <c r="B259" s="42" t="s">
        <v>282</v>
      </c>
      <c r="C259" s="31" t="s">
        <v>213</v>
      </c>
      <c r="D259" s="32">
        <v>1</v>
      </c>
      <c r="E259" s="32"/>
      <c r="F259" s="32">
        <v>350</v>
      </c>
      <c r="G259" s="37"/>
      <c r="H259" s="74"/>
      <c r="I259" s="37"/>
      <c r="J259" s="32"/>
      <c r="K259" s="37"/>
      <c r="L259" s="32"/>
      <c r="M259" s="62"/>
      <c r="N259" s="68"/>
    </row>
    <row r="260" spans="1:14" s="33" customFormat="1" ht="77.25" customHeight="1" outlineLevel="1" x14ac:dyDescent="0.35">
      <c r="A260" s="51">
        <v>260</v>
      </c>
      <c r="B260" s="42" t="s">
        <v>283</v>
      </c>
      <c r="C260" s="31" t="s">
        <v>213</v>
      </c>
      <c r="D260" s="32">
        <v>1</v>
      </c>
      <c r="E260" s="32"/>
      <c r="F260" s="32">
        <v>400</v>
      </c>
      <c r="G260" s="37"/>
      <c r="H260" s="74"/>
      <c r="I260" s="37"/>
      <c r="J260" s="32"/>
      <c r="K260" s="37"/>
      <c r="L260" s="32"/>
      <c r="M260" s="62"/>
      <c r="N260" s="68"/>
    </row>
    <row r="261" spans="1:14" s="33" customFormat="1" ht="77.25" customHeight="1" outlineLevel="1" x14ac:dyDescent="0.35">
      <c r="A261" s="51">
        <v>261</v>
      </c>
      <c r="B261" s="42" t="s">
        <v>284</v>
      </c>
      <c r="C261" s="31" t="s">
        <v>213</v>
      </c>
      <c r="D261" s="32">
        <v>1</v>
      </c>
      <c r="E261" s="32"/>
      <c r="F261" s="32">
        <v>575</v>
      </c>
      <c r="G261" s="37"/>
      <c r="H261" s="74"/>
      <c r="I261" s="37"/>
      <c r="J261" s="32"/>
      <c r="K261" s="37"/>
      <c r="L261" s="32"/>
      <c r="M261" s="62"/>
      <c r="N261" s="68"/>
    </row>
    <row r="262" spans="1:14" s="33" customFormat="1" ht="77.25" customHeight="1" outlineLevel="1" x14ac:dyDescent="0.35">
      <c r="A262" s="51">
        <v>262</v>
      </c>
      <c r="B262" s="42" t="s">
        <v>285</v>
      </c>
      <c r="C262" s="31" t="s">
        <v>213</v>
      </c>
      <c r="D262" s="32">
        <v>1</v>
      </c>
      <c r="E262" s="32"/>
      <c r="F262" s="32">
        <v>625</v>
      </c>
      <c r="G262" s="37"/>
      <c r="H262" s="74"/>
      <c r="I262" s="37"/>
      <c r="J262" s="32"/>
      <c r="K262" s="37"/>
      <c r="L262" s="32"/>
      <c r="M262" s="62"/>
      <c r="N262" s="68"/>
    </row>
    <row r="263" spans="1:14" s="33" customFormat="1" ht="77.25" customHeight="1" outlineLevel="1" x14ac:dyDescent="0.35">
      <c r="A263" s="51">
        <v>263</v>
      </c>
      <c r="B263" s="42" t="s">
        <v>286</v>
      </c>
      <c r="C263" s="31" t="s">
        <v>213</v>
      </c>
      <c r="D263" s="32">
        <v>1</v>
      </c>
      <c r="E263" s="32"/>
      <c r="F263" s="32">
        <v>85</v>
      </c>
      <c r="G263" s="37"/>
      <c r="H263" s="74"/>
      <c r="I263" s="37"/>
      <c r="J263" s="32"/>
      <c r="K263" s="37"/>
      <c r="L263" s="32"/>
      <c r="M263" s="62"/>
      <c r="N263" s="68"/>
    </row>
    <row r="264" spans="1:14" s="33" customFormat="1" ht="77.25" customHeight="1" outlineLevel="1" x14ac:dyDescent="0.35">
      <c r="A264" s="51">
        <v>264</v>
      </c>
      <c r="B264" s="42" t="s">
        <v>287</v>
      </c>
      <c r="C264" s="31" t="s">
        <v>213</v>
      </c>
      <c r="D264" s="32">
        <v>1</v>
      </c>
      <c r="E264" s="32"/>
      <c r="F264" s="32">
        <v>110</v>
      </c>
      <c r="G264" s="37"/>
      <c r="H264" s="74"/>
      <c r="I264" s="37"/>
      <c r="J264" s="32"/>
      <c r="K264" s="37"/>
      <c r="L264" s="32"/>
      <c r="M264" s="62"/>
      <c r="N264" s="68"/>
    </row>
    <row r="265" spans="1:14" s="33" customFormat="1" ht="77.25" customHeight="1" outlineLevel="1" x14ac:dyDescent="0.35">
      <c r="A265" s="51">
        <v>265</v>
      </c>
      <c r="B265" s="42" t="s">
        <v>288</v>
      </c>
      <c r="C265" s="31" t="s">
        <v>213</v>
      </c>
      <c r="D265" s="32">
        <v>1</v>
      </c>
      <c r="E265" s="32"/>
      <c r="F265" s="32">
        <v>140</v>
      </c>
      <c r="G265" s="37"/>
      <c r="H265" s="74"/>
      <c r="I265" s="37"/>
      <c r="J265" s="32"/>
      <c r="K265" s="37"/>
      <c r="L265" s="32"/>
      <c r="M265" s="62"/>
      <c r="N265" s="68"/>
    </row>
    <row r="266" spans="1:14" s="33" customFormat="1" ht="77.25" customHeight="1" outlineLevel="1" x14ac:dyDescent="0.35">
      <c r="A266" s="51">
        <v>266</v>
      </c>
      <c r="B266" s="42" t="s">
        <v>289</v>
      </c>
      <c r="C266" s="31" t="s">
        <v>213</v>
      </c>
      <c r="D266" s="32">
        <v>1</v>
      </c>
      <c r="E266" s="32"/>
      <c r="F266" s="32">
        <v>160</v>
      </c>
      <c r="G266" s="37"/>
      <c r="H266" s="74"/>
      <c r="I266" s="37"/>
      <c r="J266" s="32"/>
      <c r="K266" s="37"/>
      <c r="L266" s="32"/>
      <c r="M266" s="62"/>
      <c r="N266" s="68"/>
    </row>
    <row r="267" spans="1:14" s="33" customFormat="1" ht="77.25" customHeight="1" outlineLevel="1" x14ac:dyDescent="0.35">
      <c r="A267" s="51">
        <v>267</v>
      </c>
      <c r="B267" s="42" t="s">
        <v>290</v>
      </c>
      <c r="C267" s="31" t="s">
        <v>213</v>
      </c>
      <c r="D267" s="32">
        <v>1</v>
      </c>
      <c r="E267" s="32"/>
      <c r="F267" s="32">
        <v>210</v>
      </c>
      <c r="G267" s="37"/>
      <c r="H267" s="74"/>
      <c r="I267" s="37"/>
      <c r="J267" s="32"/>
      <c r="K267" s="37"/>
      <c r="L267" s="32"/>
      <c r="M267" s="62"/>
      <c r="N267" s="68"/>
    </row>
    <row r="268" spans="1:14" s="33" customFormat="1" ht="77.25" customHeight="1" outlineLevel="1" x14ac:dyDescent="0.35">
      <c r="A268" s="51">
        <v>268</v>
      </c>
      <c r="B268" s="42" t="s">
        <v>291</v>
      </c>
      <c r="C268" s="31" t="s">
        <v>213</v>
      </c>
      <c r="D268" s="32">
        <v>1</v>
      </c>
      <c r="E268" s="32"/>
      <c r="F268" s="32">
        <v>275</v>
      </c>
      <c r="G268" s="37"/>
      <c r="H268" s="74"/>
      <c r="I268" s="37"/>
      <c r="J268" s="32"/>
      <c r="K268" s="37"/>
      <c r="L268" s="32"/>
      <c r="M268" s="62"/>
      <c r="N268" s="68"/>
    </row>
    <row r="269" spans="1:14" s="33" customFormat="1" ht="77.25" customHeight="1" outlineLevel="1" x14ac:dyDescent="0.35">
      <c r="A269" s="51">
        <v>269</v>
      </c>
      <c r="B269" s="42" t="s">
        <v>292</v>
      </c>
      <c r="C269" s="31" t="s">
        <v>213</v>
      </c>
      <c r="D269" s="32">
        <v>1</v>
      </c>
      <c r="E269" s="32"/>
      <c r="F269" s="32">
        <v>285</v>
      </c>
      <c r="G269" s="37"/>
      <c r="H269" s="74"/>
      <c r="I269" s="37"/>
      <c r="J269" s="32"/>
      <c r="K269" s="37"/>
      <c r="L269" s="32"/>
      <c r="M269" s="62"/>
      <c r="N269" s="68"/>
    </row>
    <row r="270" spans="1:14" s="33" customFormat="1" ht="77.25" customHeight="1" outlineLevel="1" x14ac:dyDescent="0.35">
      <c r="A270" s="51">
        <v>270</v>
      </c>
      <c r="B270" s="42" t="s">
        <v>293</v>
      </c>
      <c r="C270" s="31" t="s">
        <v>213</v>
      </c>
      <c r="D270" s="32">
        <v>150</v>
      </c>
      <c r="E270" s="32"/>
      <c r="F270" s="32">
        <v>310</v>
      </c>
      <c r="G270" s="37"/>
      <c r="H270" s="74"/>
      <c r="I270" s="37"/>
      <c r="J270" s="32"/>
      <c r="K270" s="37"/>
      <c r="L270" s="32"/>
      <c r="M270" s="62"/>
      <c r="N270" s="68"/>
    </row>
    <row r="271" spans="1:14" s="33" customFormat="1" ht="77.25" customHeight="1" outlineLevel="1" x14ac:dyDescent="0.35">
      <c r="A271" s="51">
        <v>271</v>
      </c>
      <c r="B271" s="42" t="s">
        <v>294</v>
      </c>
      <c r="C271" s="31" t="s">
        <v>213</v>
      </c>
      <c r="D271" s="32">
        <v>1</v>
      </c>
      <c r="E271" s="32"/>
      <c r="F271" s="32">
        <v>230</v>
      </c>
      <c r="G271" s="37"/>
      <c r="H271" s="74"/>
      <c r="I271" s="37"/>
      <c r="J271" s="32"/>
      <c r="K271" s="37"/>
      <c r="L271" s="32"/>
      <c r="M271" s="62"/>
      <c r="N271" s="68"/>
    </row>
    <row r="272" spans="1:14" s="33" customFormat="1" ht="77.25" customHeight="1" outlineLevel="1" x14ac:dyDescent="0.35">
      <c r="A272" s="51">
        <v>272</v>
      </c>
      <c r="B272" s="42" t="s">
        <v>295</v>
      </c>
      <c r="C272" s="31" t="s">
        <v>213</v>
      </c>
      <c r="D272" s="32">
        <v>1</v>
      </c>
      <c r="E272" s="32"/>
      <c r="F272" s="32">
        <v>425</v>
      </c>
      <c r="G272" s="37"/>
      <c r="H272" s="74"/>
      <c r="I272" s="37"/>
      <c r="J272" s="32"/>
      <c r="K272" s="37"/>
      <c r="L272" s="32"/>
      <c r="M272" s="62"/>
      <c r="N272" s="68"/>
    </row>
    <row r="273" spans="1:14" s="33" customFormat="1" ht="77.25" customHeight="1" outlineLevel="1" x14ac:dyDescent="0.35">
      <c r="A273" s="51">
        <v>273</v>
      </c>
      <c r="B273" s="42" t="s">
        <v>296</v>
      </c>
      <c r="C273" s="31" t="s">
        <v>213</v>
      </c>
      <c r="D273" s="32">
        <v>1</v>
      </c>
      <c r="E273" s="32"/>
      <c r="F273" s="32">
        <v>600</v>
      </c>
      <c r="G273" s="37"/>
      <c r="H273" s="74"/>
      <c r="I273" s="37"/>
      <c r="J273" s="32"/>
      <c r="K273" s="37"/>
      <c r="L273" s="32"/>
      <c r="M273" s="62"/>
      <c r="N273" s="68"/>
    </row>
    <row r="274" spans="1:14" s="33" customFormat="1" ht="77.25" customHeight="1" outlineLevel="1" x14ac:dyDescent="0.35">
      <c r="A274" s="51">
        <v>274</v>
      </c>
      <c r="B274" s="42" t="s">
        <v>297</v>
      </c>
      <c r="C274" s="31" t="s">
        <v>213</v>
      </c>
      <c r="D274" s="32">
        <v>1</v>
      </c>
      <c r="E274" s="32"/>
      <c r="F274" s="32">
        <v>625</v>
      </c>
      <c r="G274" s="37"/>
      <c r="H274" s="74"/>
      <c r="I274" s="37"/>
      <c r="J274" s="32"/>
      <c r="K274" s="37"/>
      <c r="L274" s="32"/>
      <c r="M274" s="62"/>
      <c r="N274" s="68"/>
    </row>
    <row r="275" spans="1:14" s="33" customFormat="1" ht="77.25" customHeight="1" outlineLevel="1" x14ac:dyDescent="0.35">
      <c r="A275" s="51">
        <v>275</v>
      </c>
      <c r="B275" s="42" t="s">
        <v>298</v>
      </c>
      <c r="C275" s="31" t="s">
        <v>213</v>
      </c>
      <c r="D275" s="32">
        <v>1</v>
      </c>
      <c r="E275" s="32"/>
      <c r="F275" s="32">
        <v>650</v>
      </c>
      <c r="G275" s="37"/>
      <c r="H275" s="74"/>
      <c r="I275" s="37"/>
      <c r="J275" s="32"/>
      <c r="K275" s="37"/>
      <c r="L275" s="32"/>
      <c r="M275" s="62"/>
      <c r="N275" s="68"/>
    </row>
    <row r="276" spans="1:14" s="33" customFormat="1" ht="77.25" customHeight="1" outlineLevel="1" x14ac:dyDescent="0.35">
      <c r="A276" s="51">
        <v>276</v>
      </c>
      <c r="B276" s="42" t="s">
        <v>299</v>
      </c>
      <c r="C276" s="31" t="s">
        <v>213</v>
      </c>
      <c r="D276" s="32">
        <v>1</v>
      </c>
      <c r="E276" s="32"/>
      <c r="F276" s="32">
        <v>675</v>
      </c>
      <c r="G276" s="37"/>
      <c r="H276" s="74"/>
      <c r="I276" s="37"/>
      <c r="J276" s="32"/>
      <c r="K276" s="37"/>
      <c r="L276" s="32"/>
      <c r="M276" s="62"/>
      <c r="N276" s="68"/>
    </row>
    <row r="277" spans="1:14" s="33" customFormat="1" ht="77.25" customHeight="1" outlineLevel="1" x14ac:dyDescent="0.35">
      <c r="A277" s="51">
        <v>277</v>
      </c>
      <c r="B277" s="42" t="s">
        <v>300</v>
      </c>
      <c r="C277" s="31" t="s">
        <v>213</v>
      </c>
      <c r="D277" s="32">
        <v>1</v>
      </c>
      <c r="E277" s="32"/>
      <c r="F277" s="32">
        <v>775</v>
      </c>
      <c r="G277" s="37"/>
      <c r="H277" s="74"/>
      <c r="I277" s="37"/>
      <c r="J277" s="32"/>
      <c r="K277" s="37"/>
      <c r="L277" s="32"/>
      <c r="M277" s="62"/>
      <c r="N277" s="68"/>
    </row>
    <row r="278" spans="1:14" s="33" customFormat="1" ht="77.25" customHeight="1" outlineLevel="1" x14ac:dyDescent="0.35">
      <c r="A278" s="51">
        <v>278</v>
      </c>
      <c r="B278" s="42" t="s">
        <v>301</v>
      </c>
      <c r="C278" s="31" t="s">
        <v>213</v>
      </c>
      <c r="D278" s="32">
        <v>1</v>
      </c>
      <c r="E278" s="32"/>
      <c r="F278" s="32">
        <v>125</v>
      </c>
      <c r="G278" s="37"/>
      <c r="H278" s="74"/>
      <c r="I278" s="37"/>
      <c r="J278" s="32"/>
      <c r="K278" s="37"/>
      <c r="L278" s="32"/>
      <c r="M278" s="62"/>
      <c r="N278" s="68"/>
    </row>
    <row r="279" spans="1:14" s="33" customFormat="1" ht="77.25" customHeight="1" outlineLevel="1" x14ac:dyDescent="0.35">
      <c r="A279" s="51">
        <v>279</v>
      </c>
      <c r="B279" s="42" t="s">
        <v>302</v>
      </c>
      <c r="C279" s="31" t="s">
        <v>213</v>
      </c>
      <c r="D279" s="32">
        <v>1</v>
      </c>
      <c r="E279" s="32"/>
      <c r="F279" s="32">
        <v>140</v>
      </c>
      <c r="G279" s="37"/>
      <c r="H279" s="74"/>
      <c r="I279" s="37"/>
      <c r="J279" s="32"/>
      <c r="K279" s="37"/>
      <c r="L279" s="32"/>
      <c r="M279" s="62"/>
      <c r="N279" s="68"/>
    </row>
    <row r="280" spans="1:14" s="33" customFormat="1" ht="77.25" customHeight="1" outlineLevel="1" x14ac:dyDescent="0.35">
      <c r="A280" s="51">
        <v>280</v>
      </c>
      <c r="B280" s="42" t="s">
        <v>303</v>
      </c>
      <c r="C280" s="31" t="s">
        <v>213</v>
      </c>
      <c r="D280" s="32">
        <v>1</v>
      </c>
      <c r="E280" s="32"/>
      <c r="F280" s="32">
        <v>160</v>
      </c>
      <c r="G280" s="37"/>
      <c r="H280" s="74"/>
      <c r="I280" s="37"/>
      <c r="J280" s="32"/>
      <c r="K280" s="37"/>
      <c r="L280" s="32"/>
      <c r="M280" s="62"/>
      <c r="N280" s="68"/>
    </row>
    <row r="281" spans="1:14" s="33" customFormat="1" ht="77.25" customHeight="1" outlineLevel="1" x14ac:dyDescent="0.35">
      <c r="A281" s="51">
        <v>281</v>
      </c>
      <c r="B281" s="42" t="s">
        <v>304</v>
      </c>
      <c r="C281" s="31" t="s">
        <v>213</v>
      </c>
      <c r="D281" s="32">
        <v>1</v>
      </c>
      <c r="E281" s="32"/>
      <c r="F281" s="32">
        <v>210</v>
      </c>
      <c r="G281" s="37"/>
      <c r="H281" s="74"/>
      <c r="I281" s="37"/>
      <c r="J281" s="32"/>
      <c r="K281" s="37"/>
      <c r="L281" s="32"/>
      <c r="M281" s="62"/>
      <c r="N281" s="68"/>
    </row>
    <row r="282" spans="1:14" s="33" customFormat="1" ht="77.25" customHeight="1" outlineLevel="1" x14ac:dyDescent="0.35">
      <c r="A282" s="51">
        <v>282</v>
      </c>
      <c r="B282" s="42" t="s">
        <v>305</v>
      </c>
      <c r="C282" s="31" t="s">
        <v>213</v>
      </c>
      <c r="D282" s="32">
        <v>1</v>
      </c>
      <c r="E282" s="32"/>
      <c r="F282" s="32">
        <v>235</v>
      </c>
      <c r="G282" s="37"/>
      <c r="H282" s="74"/>
      <c r="I282" s="37"/>
      <c r="J282" s="32"/>
      <c r="K282" s="37"/>
      <c r="L282" s="32"/>
      <c r="M282" s="62"/>
      <c r="N282" s="68"/>
    </row>
    <row r="283" spans="1:14" s="33" customFormat="1" ht="77.25" customHeight="1" outlineLevel="1" x14ac:dyDescent="0.35">
      <c r="A283" s="51">
        <v>283</v>
      </c>
      <c r="B283" s="42" t="s">
        <v>306</v>
      </c>
      <c r="C283" s="31" t="s">
        <v>213</v>
      </c>
      <c r="D283" s="32">
        <v>1</v>
      </c>
      <c r="E283" s="32"/>
      <c r="F283" s="32">
        <v>245</v>
      </c>
      <c r="G283" s="37"/>
      <c r="H283" s="74"/>
      <c r="I283" s="37"/>
      <c r="J283" s="32"/>
      <c r="K283" s="37"/>
      <c r="L283" s="32"/>
      <c r="M283" s="62"/>
      <c r="N283" s="68"/>
    </row>
    <row r="284" spans="1:14" s="33" customFormat="1" ht="77.25" customHeight="1" outlineLevel="1" x14ac:dyDescent="0.35">
      <c r="A284" s="51">
        <v>284</v>
      </c>
      <c r="B284" s="42" t="s">
        <v>307</v>
      </c>
      <c r="C284" s="31" t="s">
        <v>213</v>
      </c>
      <c r="D284" s="32">
        <v>1</v>
      </c>
      <c r="E284" s="32"/>
      <c r="F284" s="32">
        <v>375</v>
      </c>
      <c r="G284" s="37"/>
      <c r="H284" s="74"/>
      <c r="I284" s="37"/>
      <c r="J284" s="32"/>
      <c r="K284" s="37"/>
      <c r="L284" s="32"/>
      <c r="M284" s="62"/>
      <c r="N284" s="68"/>
    </row>
    <row r="285" spans="1:14" s="33" customFormat="1" ht="77.25" customHeight="1" outlineLevel="1" x14ac:dyDescent="0.35">
      <c r="A285" s="51">
        <v>285</v>
      </c>
      <c r="B285" s="42" t="s">
        <v>308</v>
      </c>
      <c r="C285" s="31" t="s">
        <v>213</v>
      </c>
      <c r="D285" s="32">
        <v>1</v>
      </c>
      <c r="E285" s="32"/>
      <c r="F285" s="32">
        <v>475</v>
      </c>
      <c r="G285" s="37"/>
      <c r="H285" s="74"/>
      <c r="I285" s="37"/>
      <c r="J285" s="32"/>
      <c r="K285" s="37"/>
      <c r="L285" s="32"/>
      <c r="M285" s="62"/>
      <c r="N285" s="68"/>
    </row>
    <row r="286" spans="1:14" s="33" customFormat="1" ht="77.25" customHeight="1" outlineLevel="1" x14ac:dyDescent="0.35">
      <c r="A286" s="51">
        <v>286</v>
      </c>
      <c r="B286" s="42" t="s">
        <v>309</v>
      </c>
      <c r="C286" s="31" t="s">
        <v>213</v>
      </c>
      <c r="D286" s="32">
        <v>1</v>
      </c>
      <c r="E286" s="32"/>
      <c r="F286" s="32">
        <v>500</v>
      </c>
      <c r="G286" s="37"/>
      <c r="H286" s="74"/>
      <c r="I286" s="37"/>
      <c r="J286" s="32"/>
      <c r="K286" s="37"/>
      <c r="L286" s="32"/>
      <c r="M286" s="62"/>
      <c r="N286" s="68"/>
    </row>
    <row r="287" spans="1:14" s="33" customFormat="1" ht="77.25" customHeight="1" outlineLevel="1" x14ac:dyDescent="0.35">
      <c r="A287" s="51">
        <v>287</v>
      </c>
      <c r="B287" s="42" t="s">
        <v>310</v>
      </c>
      <c r="C287" s="31" t="s">
        <v>213</v>
      </c>
      <c r="D287" s="32">
        <v>1</v>
      </c>
      <c r="E287" s="32"/>
      <c r="F287" s="32">
        <v>535</v>
      </c>
      <c r="G287" s="37"/>
      <c r="H287" s="74"/>
      <c r="I287" s="37"/>
      <c r="J287" s="32"/>
      <c r="K287" s="37"/>
      <c r="L287" s="32"/>
      <c r="M287" s="62"/>
      <c r="N287" s="68"/>
    </row>
    <row r="288" spans="1:14" s="33" customFormat="1" ht="77.25" customHeight="1" outlineLevel="1" x14ac:dyDescent="0.35">
      <c r="A288" s="51">
        <v>288</v>
      </c>
      <c r="B288" s="42" t="s">
        <v>311</v>
      </c>
      <c r="C288" s="31" t="s">
        <v>213</v>
      </c>
      <c r="D288" s="32">
        <v>1</v>
      </c>
      <c r="E288" s="32"/>
      <c r="F288" s="32">
        <v>575</v>
      </c>
      <c r="G288" s="37"/>
      <c r="H288" s="74"/>
      <c r="I288" s="37"/>
      <c r="J288" s="32"/>
      <c r="K288" s="37"/>
      <c r="L288" s="32"/>
      <c r="M288" s="62"/>
      <c r="N288" s="68"/>
    </row>
    <row r="289" spans="1:14" s="33" customFormat="1" ht="77.25" customHeight="1" outlineLevel="1" x14ac:dyDescent="0.35">
      <c r="A289" s="51">
        <v>289</v>
      </c>
      <c r="B289" s="42" t="s">
        <v>312</v>
      </c>
      <c r="C289" s="31" t="s">
        <v>67</v>
      </c>
      <c r="D289" s="32" t="s">
        <v>67</v>
      </c>
      <c r="E289" s="32"/>
      <c r="F289" s="32"/>
      <c r="G289" s="37"/>
      <c r="H289" s="74"/>
      <c r="I289" s="37"/>
      <c r="J289" s="32"/>
      <c r="K289" s="37"/>
      <c r="L289" s="32"/>
      <c r="M289" s="62"/>
      <c r="N289" s="68"/>
    </row>
    <row r="290" spans="1:14" s="33" customFormat="1" ht="77.25" customHeight="1" outlineLevel="1" x14ac:dyDescent="0.35">
      <c r="A290" s="51">
        <v>290</v>
      </c>
      <c r="B290" s="42" t="s">
        <v>313</v>
      </c>
      <c r="C290" s="31" t="s">
        <v>67</v>
      </c>
      <c r="D290" s="32" t="s">
        <v>67</v>
      </c>
      <c r="E290" s="32"/>
      <c r="F290" s="32"/>
      <c r="G290" s="37"/>
      <c r="H290" s="74"/>
      <c r="I290" s="37"/>
      <c r="J290" s="32"/>
      <c r="K290" s="37"/>
      <c r="L290" s="32"/>
      <c r="M290" s="62"/>
      <c r="N290" s="68"/>
    </row>
    <row r="291" spans="1:14" s="33" customFormat="1" ht="77.25" customHeight="1" outlineLevel="1" x14ac:dyDescent="0.35">
      <c r="A291" s="51">
        <v>291</v>
      </c>
      <c r="B291" s="42" t="s">
        <v>314</v>
      </c>
      <c r="C291" s="31" t="s">
        <v>32</v>
      </c>
      <c r="D291" s="32">
        <v>1</v>
      </c>
      <c r="E291" s="32"/>
      <c r="F291" s="32">
        <v>2834</v>
      </c>
      <c r="G291" s="37"/>
      <c r="H291" s="74"/>
      <c r="I291" s="37"/>
      <c r="J291" s="32"/>
      <c r="K291" s="37"/>
      <c r="L291" s="32"/>
      <c r="M291" s="62"/>
      <c r="N291" s="68"/>
    </row>
    <row r="292" spans="1:14" s="33" customFormat="1" ht="77.25" customHeight="1" outlineLevel="1" x14ac:dyDescent="0.35">
      <c r="A292" s="51">
        <v>292</v>
      </c>
      <c r="B292" s="42" t="s">
        <v>315</v>
      </c>
      <c r="C292" s="31" t="s">
        <v>32</v>
      </c>
      <c r="D292" s="32">
        <v>1</v>
      </c>
      <c r="E292" s="32"/>
      <c r="F292" s="32">
        <v>2576</v>
      </c>
      <c r="G292" s="37"/>
      <c r="H292" s="74"/>
      <c r="I292" s="37"/>
      <c r="J292" s="32"/>
      <c r="K292" s="37"/>
      <c r="L292" s="32"/>
      <c r="M292" s="62"/>
      <c r="N292" s="68"/>
    </row>
    <row r="293" spans="1:14" s="33" customFormat="1" ht="77.25" customHeight="1" outlineLevel="1" x14ac:dyDescent="0.35">
      <c r="A293" s="51">
        <v>293</v>
      </c>
      <c r="B293" s="42" t="s">
        <v>316</v>
      </c>
      <c r="C293" s="31" t="s">
        <v>32</v>
      </c>
      <c r="D293" s="32">
        <v>1</v>
      </c>
      <c r="E293" s="32"/>
      <c r="F293" s="32">
        <v>4400</v>
      </c>
      <c r="G293" s="37"/>
      <c r="H293" s="74"/>
      <c r="I293" s="37"/>
      <c r="J293" s="32"/>
      <c r="K293" s="37"/>
      <c r="L293" s="32"/>
      <c r="M293" s="62"/>
      <c r="N293" s="68"/>
    </row>
    <row r="294" spans="1:14" s="33" customFormat="1" ht="77.25" customHeight="1" outlineLevel="1" x14ac:dyDescent="0.35">
      <c r="A294" s="51">
        <v>294</v>
      </c>
      <c r="B294" s="42" t="s">
        <v>317</v>
      </c>
      <c r="C294" s="31" t="s">
        <v>32</v>
      </c>
      <c r="D294" s="32">
        <v>1</v>
      </c>
      <c r="E294" s="32"/>
      <c r="F294" s="32">
        <v>1288</v>
      </c>
      <c r="G294" s="37"/>
      <c r="H294" s="74"/>
      <c r="I294" s="37"/>
      <c r="J294" s="32"/>
      <c r="K294" s="37"/>
      <c r="L294" s="32"/>
      <c r="M294" s="62"/>
      <c r="N294" s="68"/>
    </row>
    <row r="295" spans="1:14" s="33" customFormat="1" ht="77.25" customHeight="1" outlineLevel="1" x14ac:dyDescent="0.35">
      <c r="A295" s="51">
        <v>295</v>
      </c>
      <c r="B295" s="42" t="s">
        <v>318</v>
      </c>
      <c r="C295" s="31" t="s">
        <v>32</v>
      </c>
      <c r="D295" s="32">
        <v>1</v>
      </c>
      <c r="E295" s="32"/>
      <c r="F295" s="32">
        <v>1786</v>
      </c>
      <c r="G295" s="37"/>
      <c r="H295" s="74"/>
      <c r="I295" s="37"/>
      <c r="J295" s="32"/>
      <c r="K295" s="37"/>
      <c r="L295" s="32"/>
      <c r="M295" s="62"/>
      <c r="N295" s="68"/>
    </row>
    <row r="296" spans="1:14" s="33" customFormat="1" ht="77.25" customHeight="1" outlineLevel="1" x14ac:dyDescent="0.35">
      <c r="A296" s="51">
        <v>296</v>
      </c>
      <c r="B296" s="42" t="s">
        <v>319</v>
      </c>
      <c r="C296" s="31" t="s">
        <v>32</v>
      </c>
      <c r="D296" s="32">
        <v>1</v>
      </c>
      <c r="E296" s="32"/>
      <c r="F296" s="32">
        <v>1786</v>
      </c>
      <c r="G296" s="37"/>
      <c r="H296" s="74"/>
      <c r="I296" s="37"/>
      <c r="J296" s="32"/>
      <c r="K296" s="37"/>
      <c r="L296" s="32"/>
      <c r="M296" s="62"/>
      <c r="N296" s="68"/>
    </row>
    <row r="297" spans="1:14" s="33" customFormat="1" ht="77.25" customHeight="1" outlineLevel="1" x14ac:dyDescent="0.35">
      <c r="A297" s="51">
        <v>297</v>
      </c>
      <c r="B297" s="42" t="s">
        <v>320</v>
      </c>
      <c r="C297" s="31" t="s">
        <v>32</v>
      </c>
      <c r="D297" s="32">
        <v>2</v>
      </c>
      <c r="E297" s="32"/>
      <c r="F297" s="32">
        <v>1786</v>
      </c>
      <c r="G297" s="37"/>
      <c r="H297" s="74"/>
      <c r="I297" s="37"/>
      <c r="J297" s="32"/>
      <c r="K297" s="37"/>
      <c r="L297" s="32"/>
      <c r="M297" s="62"/>
      <c r="N297" s="68"/>
    </row>
    <row r="298" spans="1:14" s="33" customFormat="1" ht="77.25" customHeight="1" outlineLevel="1" x14ac:dyDescent="0.35">
      <c r="A298" s="51">
        <v>298</v>
      </c>
      <c r="B298" s="42" t="s">
        <v>321</v>
      </c>
      <c r="C298" s="31" t="s">
        <v>32</v>
      </c>
      <c r="D298" s="32">
        <v>1</v>
      </c>
      <c r="E298" s="32"/>
      <c r="F298" s="32">
        <v>2576</v>
      </c>
      <c r="G298" s="37"/>
      <c r="H298" s="74"/>
      <c r="I298" s="37"/>
      <c r="J298" s="32"/>
      <c r="K298" s="37"/>
      <c r="L298" s="32"/>
      <c r="M298" s="62"/>
      <c r="N298" s="68"/>
    </row>
    <row r="299" spans="1:14" s="33" customFormat="1" ht="77.25" customHeight="1" outlineLevel="1" x14ac:dyDescent="0.35">
      <c r="A299" s="51">
        <v>299</v>
      </c>
      <c r="B299" s="42" t="s">
        <v>322</v>
      </c>
      <c r="C299" s="31" t="s">
        <v>32</v>
      </c>
      <c r="D299" s="32">
        <v>1</v>
      </c>
      <c r="E299" s="32"/>
      <c r="F299" s="32">
        <v>2576</v>
      </c>
      <c r="G299" s="37"/>
      <c r="H299" s="74"/>
      <c r="I299" s="37"/>
      <c r="J299" s="32"/>
      <c r="K299" s="37"/>
      <c r="L299" s="32"/>
      <c r="M299" s="62"/>
      <c r="N299" s="68"/>
    </row>
    <row r="300" spans="1:14" s="33" customFormat="1" ht="77.25" customHeight="1" outlineLevel="1" x14ac:dyDescent="0.35">
      <c r="A300" s="51">
        <v>300</v>
      </c>
      <c r="B300" s="42" t="s">
        <v>323</v>
      </c>
      <c r="C300" s="31" t="s">
        <v>32</v>
      </c>
      <c r="D300" s="32">
        <v>1</v>
      </c>
      <c r="E300" s="32"/>
      <c r="F300" s="32">
        <v>3864</v>
      </c>
      <c r="G300" s="37"/>
      <c r="H300" s="74"/>
      <c r="I300" s="37"/>
      <c r="J300" s="32"/>
      <c r="K300" s="37"/>
      <c r="L300" s="32"/>
      <c r="M300" s="62"/>
      <c r="N300" s="68"/>
    </row>
    <row r="301" spans="1:14" s="33" customFormat="1" ht="77.25" customHeight="1" outlineLevel="1" x14ac:dyDescent="0.35">
      <c r="A301" s="51">
        <v>301</v>
      </c>
      <c r="B301" s="42" t="s">
        <v>324</v>
      </c>
      <c r="C301" s="31" t="s">
        <v>32</v>
      </c>
      <c r="D301" s="32">
        <v>1</v>
      </c>
      <c r="E301" s="32"/>
      <c r="F301" s="32">
        <v>650</v>
      </c>
      <c r="G301" s="37"/>
      <c r="H301" s="74"/>
      <c r="I301" s="37"/>
      <c r="J301" s="32"/>
      <c r="K301" s="37"/>
      <c r="L301" s="32"/>
      <c r="M301" s="62"/>
      <c r="N301" s="68"/>
    </row>
    <row r="302" spans="1:14" s="33" customFormat="1" ht="77.25" customHeight="1" outlineLevel="1" x14ac:dyDescent="0.35">
      <c r="A302" s="51">
        <v>302</v>
      </c>
      <c r="B302" s="42" t="s">
        <v>325</v>
      </c>
      <c r="C302" s="31" t="s">
        <v>32</v>
      </c>
      <c r="D302" s="32">
        <v>1</v>
      </c>
      <c r="E302" s="32"/>
      <c r="F302" s="32">
        <v>650</v>
      </c>
      <c r="G302" s="37"/>
      <c r="H302" s="74"/>
      <c r="I302" s="37"/>
      <c r="J302" s="32"/>
      <c r="K302" s="37"/>
      <c r="L302" s="32"/>
      <c r="M302" s="62"/>
      <c r="N302" s="68"/>
    </row>
    <row r="303" spans="1:14" s="33" customFormat="1" ht="77.25" customHeight="1" outlineLevel="1" x14ac:dyDescent="0.35">
      <c r="A303" s="51">
        <v>303</v>
      </c>
      <c r="B303" s="42" t="s">
        <v>326</v>
      </c>
      <c r="C303" s="31" t="s">
        <v>32</v>
      </c>
      <c r="D303" s="32">
        <v>1</v>
      </c>
      <c r="E303" s="32"/>
      <c r="F303" s="32">
        <v>650</v>
      </c>
      <c r="G303" s="37"/>
      <c r="H303" s="74"/>
      <c r="I303" s="37"/>
      <c r="J303" s="32"/>
      <c r="K303" s="37"/>
      <c r="L303" s="32"/>
      <c r="M303" s="62"/>
      <c r="N303" s="68"/>
    </row>
    <row r="304" spans="1:14" s="33" customFormat="1" ht="77.25" customHeight="1" outlineLevel="1" x14ac:dyDescent="0.35">
      <c r="A304" s="51">
        <v>304</v>
      </c>
      <c r="B304" s="42" t="s">
        <v>327</v>
      </c>
      <c r="C304" s="31" t="s">
        <v>32</v>
      </c>
      <c r="D304" s="32">
        <v>1</v>
      </c>
      <c r="E304" s="32"/>
      <c r="F304" s="32">
        <v>650</v>
      </c>
      <c r="G304" s="37"/>
      <c r="H304" s="74"/>
      <c r="I304" s="37"/>
      <c r="J304" s="32"/>
      <c r="K304" s="37"/>
      <c r="L304" s="32"/>
      <c r="M304" s="62"/>
      <c r="N304" s="68"/>
    </row>
    <row r="305" spans="1:14" s="33" customFormat="1" ht="77.25" customHeight="1" outlineLevel="1" x14ac:dyDescent="0.35">
      <c r="A305" s="51">
        <v>305</v>
      </c>
      <c r="B305" s="42" t="s">
        <v>328</v>
      </c>
      <c r="C305" s="31" t="s">
        <v>32</v>
      </c>
      <c r="D305" s="32">
        <v>1</v>
      </c>
      <c r="E305" s="32"/>
      <c r="F305" s="32">
        <v>650</v>
      </c>
      <c r="G305" s="37"/>
      <c r="H305" s="74"/>
      <c r="I305" s="37"/>
      <c r="J305" s="32"/>
      <c r="K305" s="37"/>
      <c r="L305" s="32"/>
      <c r="M305" s="62"/>
      <c r="N305" s="68"/>
    </row>
    <row r="306" spans="1:14" s="33" customFormat="1" ht="77.25" customHeight="1" outlineLevel="1" x14ac:dyDescent="0.35">
      <c r="A306" s="51">
        <v>306</v>
      </c>
      <c r="B306" s="42" t="s">
        <v>329</v>
      </c>
      <c r="C306" s="31" t="s">
        <v>32</v>
      </c>
      <c r="D306" s="32">
        <v>1</v>
      </c>
      <c r="E306" s="32"/>
      <c r="F306" s="32">
        <v>650</v>
      </c>
      <c r="G306" s="37"/>
      <c r="H306" s="74"/>
      <c r="I306" s="37"/>
      <c r="J306" s="32"/>
      <c r="K306" s="37"/>
      <c r="L306" s="32"/>
      <c r="M306" s="62"/>
      <c r="N306" s="68"/>
    </row>
    <row r="307" spans="1:14" s="33" customFormat="1" ht="77.25" customHeight="1" outlineLevel="1" x14ac:dyDescent="0.35">
      <c r="A307" s="51">
        <v>307</v>
      </c>
      <c r="B307" s="42" t="s">
        <v>330</v>
      </c>
      <c r="C307" s="31" t="s">
        <v>32</v>
      </c>
      <c r="D307" s="32">
        <v>41</v>
      </c>
      <c r="E307" s="32"/>
      <c r="F307" s="32">
        <v>256</v>
      </c>
      <c r="G307" s="37"/>
      <c r="H307" s="74"/>
      <c r="I307" s="37"/>
      <c r="J307" s="32"/>
      <c r="K307" s="37"/>
      <c r="L307" s="32"/>
      <c r="M307" s="62"/>
      <c r="N307" s="68"/>
    </row>
    <row r="308" spans="1:14" s="33" customFormat="1" ht="77.25" customHeight="1" outlineLevel="1" x14ac:dyDescent="0.35">
      <c r="A308" s="51">
        <v>308</v>
      </c>
      <c r="B308" s="42" t="s">
        <v>331</v>
      </c>
      <c r="C308" s="31" t="s">
        <v>32</v>
      </c>
      <c r="D308" s="32">
        <v>65</v>
      </c>
      <c r="E308" s="32"/>
      <c r="F308" s="32">
        <v>256</v>
      </c>
      <c r="G308" s="37"/>
      <c r="H308" s="74"/>
      <c r="I308" s="37"/>
      <c r="J308" s="32"/>
      <c r="K308" s="37"/>
      <c r="L308" s="32"/>
      <c r="M308" s="62"/>
      <c r="N308" s="68"/>
    </row>
    <row r="309" spans="1:14" s="33" customFormat="1" ht="77.25" customHeight="1" outlineLevel="1" x14ac:dyDescent="0.35">
      <c r="A309" s="51">
        <v>309</v>
      </c>
      <c r="B309" s="42" t="s">
        <v>332</v>
      </c>
      <c r="C309" s="31" t="s">
        <v>32</v>
      </c>
      <c r="D309" s="32">
        <v>6</v>
      </c>
      <c r="E309" s="32"/>
      <c r="F309" s="32">
        <v>256</v>
      </c>
      <c r="G309" s="37"/>
      <c r="H309" s="74"/>
      <c r="I309" s="37"/>
      <c r="J309" s="32"/>
      <c r="K309" s="37"/>
      <c r="L309" s="32"/>
      <c r="M309" s="62"/>
      <c r="N309" s="68"/>
    </row>
    <row r="310" spans="1:14" s="33" customFormat="1" ht="77.25" customHeight="1" outlineLevel="1" x14ac:dyDescent="0.35">
      <c r="A310" s="51">
        <v>310</v>
      </c>
      <c r="B310" s="42" t="s">
        <v>333</v>
      </c>
      <c r="C310" s="31" t="s">
        <v>32</v>
      </c>
      <c r="D310" s="32">
        <v>1</v>
      </c>
      <c r="E310" s="32"/>
      <c r="F310" s="32">
        <v>256</v>
      </c>
      <c r="G310" s="37"/>
      <c r="H310" s="74"/>
      <c r="I310" s="37"/>
      <c r="J310" s="32"/>
      <c r="K310" s="37"/>
      <c r="L310" s="32"/>
      <c r="M310" s="62"/>
      <c r="N310" s="68"/>
    </row>
    <row r="311" spans="1:14" s="33" customFormat="1" ht="77.25" customHeight="1" outlineLevel="1" x14ac:dyDescent="0.35">
      <c r="A311" s="51">
        <v>311</v>
      </c>
      <c r="B311" s="42" t="s">
        <v>334</v>
      </c>
      <c r="C311" s="31" t="s">
        <v>32</v>
      </c>
      <c r="D311" s="32">
        <v>1</v>
      </c>
      <c r="E311" s="32"/>
      <c r="F311" s="32">
        <v>256</v>
      </c>
      <c r="G311" s="37"/>
      <c r="H311" s="74"/>
      <c r="I311" s="37"/>
      <c r="J311" s="32"/>
      <c r="K311" s="37"/>
      <c r="L311" s="32"/>
      <c r="M311" s="62"/>
      <c r="N311" s="68"/>
    </row>
    <row r="312" spans="1:14" s="33" customFormat="1" ht="77.25" customHeight="1" outlineLevel="1" x14ac:dyDescent="0.35">
      <c r="A312" s="51">
        <v>312</v>
      </c>
      <c r="B312" s="42" t="s">
        <v>335</v>
      </c>
      <c r="C312" s="31" t="s">
        <v>32</v>
      </c>
      <c r="D312" s="32">
        <v>1</v>
      </c>
      <c r="E312" s="32"/>
      <c r="F312" s="32">
        <v>256</v>
      </c>
      <c r="G312" s="37"/>
      <c r="H312" s="74"/>
      <c r="I312" s="37"/>
      <c r="J312" s="32"/>
      <c r="K312" s="37"/>
      <c r="L312" s="32"/>
      <c r="M312" s="62"/>
      <c r="N312" s="68"/>
    </row>
    <row r="313" spans="1:14" s="33" customFormat="1" ht="77.25" customHeight="1" outlineLevel="1" x14ac:dyDescent="0.35">
      <c r="A313" s="51">
        <v>313</v>
      </c>
      <c r="B313" s="42" t="s">
        <v>336</v>
      </c>
      <c r="C313" s="31" t="s">
        <v>32</v>
      </c>
      <c r="D313" s="32">
        <v>1</v>
      </c>
      <c r="E313" s="32"/>
      <c r="F313" s="32">
        <v>256</v>
      </c>
      <c r="G313" s="37"/>
      <c r="H313" s="74"/>
      <c r="I313" s="37"/>
      <c r="J313" s="32"/>
      <c r="K313" s="37"/>
      <c r="L313" s="32"/>
      <c r="M313" s="62"/>
      <c r="N313" s="68"/>
    </row>
    <row r="314" spans="1:14" s="33" customFormat="1" ht="77.25" customHeight="1" outlineLevel="1" x14ac:dyDescent="0.35">
      <c r="A314" s="51">
        <v>314</v>
      </c>
      <c r="B314" s="42" t="s">
        <v>337</v>
      </c>
      <c r="C314" s="31" t="s">
        <v>32</v>
      </c>
      <c r="D314" s="32">
        <v>1</v>
      </c>
      <c r="E314" s="32"/>
      <c r="F314" s="32">
        <v>1545</v>
      </c>
      <c r="G314" s="37"/>
      <c r="H314" s="74"/>
      <c r="I314" s="37"/>
      <c r="J314" s="32"/>
      <c r="K314" s="37"/>
      <c r="L314" s="32"/>
      <c r="M314" s="62"/>
      <c r="N314" s="68"/>
    </row>
    <row r="315" spans="1:14" s="33" customFormat="1" ht="77.25" customHeight="1" outlineLevel="1" x14ac:dyDescent="0.35">
      <c r="A315" s="51">
        <v>315</v>
      </c>
      <c r="B315" s="42" t="s">
        <v>338</v>
      </c>
      <c r="C315" s="31" t="s">
        <v>32</v>
      </c>
      <c r="D315" s="32">
        <v>1</v>
      </c>
      <c r="E315" s="32"/>
      <c r="F315" s="32">
        <v>1500</v>
      </c>
      <c r="G315" s="37"/>
      <c r="H315" s="74"/>
      <c r="I315" s="37"/>
      <c r="J315" s="32"/>
      <c r="K315" s="37"/>
      <c r="L315" s="32"/>
      <c r="M315" s="62"/>
      <c r="N315" s="68"/>
    </row>
    <row r="316" spans="1:14" s="33" customFormat="1" ht="77.25" customHeight="1" outlineLevel="1" x14ac:dyDescent="0.35">
      <c r="A316" s="51">
        <v>316</v>
      </c>
      <c r="B316" s="42" t="s">
        <v>339</v>
      </c>
      <c r="C316" s="31" t="s">
        <v>32</v>
      </c>
      <c r="D316" s="32">
        <v>1</v>
      </c>
      <c r="E316" s="32"/>
      <c r="F316" s="32">
        <v>1500</v>
      </c>
      <c r="G316" s="37"/>
      <c r="H316" s="74"/>
      <c r="I316" s="37"/>
      <c r="J316" s="32"/>
      <c r="K316" s="37"/>
      <c r="L316" s="32"/>
      <c r="M316" s="62"/>
      <c r="N316" s="68"/>
    </row>
    <row r="317" spans="1:14" s="33" customFormat="1" ht="77.25" customHeight="1" outlineLevel="1" x14ac:dyDescent="0.35">
      <c r="A317" s="51">
        <v>317</v>
      </c>
      <c r="B317" s="42" t="s">
        <v>340</v>
      </c>
      <c r="C317" s="31" t="s">
        <v>32</v>
      </c>
      <c r="D317" s="32">
        <v>1</v>
      </c>
      <c r="E317" s="32"/>
      <c r="F317" s="32">
        <v>1500</v>
      </c>
      <c r="G317" s="37"/>
      <c r="H317" s="74"/>
      <c r="I317" s="37"/>
      <c r="J317" s="32"/>
      <c r="K317" s="37"/>
      <c r="L317" s="32"/>
      <c r="M317" s="62"/>
      <c r="N317" s="68"/>
    </row>
    <row r="318" spans="1:14" s="33" customFormat="1" ht="77.25" customHeight="1" outlineLevel="1" x14ac:dyDescent="0.35">
      <c r="A318" s="51">
        <v>318</v>
      </c>
      <c r="B318" s="42" t="s">
        <v>341</v>
      </c>
      <c r="C318" s="31" t="s">
        <v>32</v>
      </c>
      <c r="D318" s="32">
        <v>1</v>
      </c>
      <c r="E318" s="32"/>
      <c r="F318" s="32">
        <v>1800</v>
      </c>
      <c r="G318" s="37"/>
      <c r="H318" s="74"/>
      <c r="I318" s="37"/>
      <c r="J318" s="32"/>
      <c r="K318" s="37"/>
      <c r="L318" s="32"/>
      <c r="M318" s="62"/>
      <c r="N318" s="68"/>
    </row>
    <row r="319" spans="1:14" s="33" customFormat="1" ht="77.25" customHeight="1" outlineLevel="1" x14ac:dyDescent="0.35">
      <c r="A319" s="51">
        <v>319</v>
      </c>
      <c r="B319" s="42" t="s">
        <v>342</v>
      </c>
      <c r="C319" s="31" t="s">
        <v>32</v>
      </c>
      <c r="D319" s="32">
        <v>1</v>
      </c>
      <c r="E319" s="32"/>
      <c r="F319" s="32">
        <v>2400</v>
      </c>
      <c r="G319" s="37"/>
      <c r="H319" s="74"/>
      <c r="I319" s="37"/>
      <c r="J319" s="32"/>
      <c r="K319" s="37"/>
      <c r="L319" s="32"/>
      <c r="M319" s="62"/>
      <c r="N319" s="68"/>
    </row>
    <row r="320" spans="1:14" s="33" customFormat="1" ht="77.25" customHeight="1" outlineLevel="1" x14ac:dyDescent="0.35">
      <c r="A320" s="51">
        <v>320</v>
      </c>
      <c r="B320" s="42" t="s">
        <v>343</v>
      </c>
      <c r="C320" s="31" t="s">
        <v>32</v>
      </c>
      <c r="D320" s="32">
        <v>1</v>
      </c>
      <c r="E320" s="32"/>
      <c r="F320" s="32">
        <v>3400</v>
      </c>
      <c r="G320" s="37"/>
      <c r="H320" s="74"/>
      <c r="I320" s="37"/>
      <c r="J320" s="32"/>
      <c r="K320" s="37"/>
      <c r="L320" s="32"/>
      <c r="M320" s="62"/>
      <c r="N320" s="68"/>
    </row>
    <row r="321" spans="1:14" s="33" customFormat="1" ht="77.25" customHeight="1" outlineLevel="1" x14ac:dyDescent="0.35">
      <c r="A321" s="51">
        <v>321</v>
      </c>
      <c r="B321" s="42" t="s">
        <v>344</v>
      </c>
      <c r="C321" s="31" t="s">
        <v>32</v>
      </c>
      <c r="D321" s="32">
        <v>1</v>
      </c>
      <c r="E321" s="32"/>
      <c r="F321" s="32">
        <v>4000</v>
      </c>
      <c r="G321" s="37"/>
      <c r="H321" s="74"/>
      <c r="I321" s="37"/>
      <c r="J321" s="32"/>
      <c r="K321" s="37"/>
      <c r="L321" s="32"/>
      <c r="M321" s="62"/>
      <c r="N321" s="68"/>
    </row>
    <row r="322" spans="1:14" s="33" customFormat="1" ht="77.25" customHeight="1" outlineLevel="1" x14ac:dyDescent="0.35">
      <c r="A322" s="51">
        <v>322</v>
      </c>
      <c r="B322" s="42" t="s">
        <v>345</v>
      </c>
      <c r="C322" s="31" t="s">
        <v>32</v>
      </c>
      <c r="D322" s="32">
        <v>1</v>
      </c>
      <c r="E322" s="32"/>
      <c r="F322" s="32">
        <v>6300</v>
      </c>
      <c r="G322" s="37"/>
      <c r="H322" s="74"/>
      <c r="I322" s="37"/>
      <c r="J322" s="32"/>
      <c r="K322" s="37"/>
      <c r="L322" s="32"/>
      <c r="M322" s="62"/>
      <c r="N322" s="68"/>
    </row>
    <row r="323" spans="1:14" s="33" customFormat="1" ht="77.25" customHeight="1" outlineLevel="1" x14ac:dyDescent="0.35">
      <c r="A323" s="51">
        <v>323</v>
      </c>
      <c r="B323" s="42" t="s">
        <v>346</v>
      </c>
      <c r="C323" s="31" t="s">
        <v>32</v>
      </c>
      <c r="D323" s="32">
        <v>1</v>
      </c>
      <c r="E323" s="32"/>
      <c r="F323" s="32">
        <v>9000</v>
      </c>
      <c r="G323" s="37"/>
      <c r="H323" s="74"/>
      <c r="I323" s="37"/>
      <c r="J323" s="32"/>
      <c r="K323" s="37"/>
      <c r="L323" s="32"/>
      <c r="M323" s="62"/>
      <c r="N323" s="68"/>
    </row>
    <row r="324" spans="1:14" s="33" customFormat="1" ht="77.25" customHeight="1" outlineLevel="1" x14ac:dyDescent="0.35">
      <c r="A324" s="51">
        <v>324</v>
      </c>
      <c r="B324" s="42" t="s">
        <v>347</v>
      </c>
      <c r="C324" s="31" t="s">
        <v>32</v>
      </c>
      <c r="D324" s="32">
        <v>1</v>
      </c>
      <c r="E324" s="32"/>
      <c r="F324" s="32">
        <v>12500</v>
      </c>
      <c r="G324" s="37"/>
      <c r="H324" s="74"/>
      <c r="I324" s="37"/>
      <c r="J324" s="32"/>
      <c r="K324" s="37"/>
      <c r="L324" s="32"/>
      <c r="M324" s="62"/>
      <c r="N324" s="68"/>
    </row>
    <row r="325" spans="1:14" s="33" customFormat="1" ht="77.25" customHeight="1" outlineLevel="1" x14ac:dyDescent="0.35">
      <c r="A325" s="51">
        <v>325</v>
      </c>
      <c r="B325" s="42" t="s">
        <v>348</v>
      </c>
      <c r="C325" s="31" t="s">
        <v>32</v>
      </c>
      <c r="D325" s="32">
        <v>1</v>
      </c>
      <c r="E325" s="32"/>
      <c r="F325" s="32">
        <v>15850</v>
      </c>
      <c r="G325" s="37"/>
      <c r="H325" s="74"/>
      <c r="I325" s="37"/>
      <c r="J325" s="32"/>
      <c r="K325" s="37"/>
      <c r="L325" s="32"/>
      <c r="M325" s="62"/>
      <c r="N325" s="68"/>
    </row>
    <row r="326" spans="1:14" s="33" customFormat="1" ht="77.25" customHeight="1" outlineLevel="1" x14ac:dyDescent="0.35">
      <c r="A326" s="51">
        <v>326</v>
      </c>
      <c r="B326" s="42" t="s">
        <v>349</v>
      </c>
      <c r="C326" s="31" t="s">
        <v>32</v>
      </c>
      <c r="D326" s="32">
        <v>1</v>
      </c>
      <c r="E326" s="32"/>
      <c r="F326" s="32">
        <v>22000</v>
      </c>
      <c r="G326" s="37"/>
      <c r="H326" s="74"/>
      <c r="I326" s="37"/>
      <c r="J326" s="32"/>
      <c r="K326" s="37"/>
      <c r="L326" s="32"/>
      <c r="M326" s="62"/>
      <c r="N326" s="68"/>
    </row>
    <row r="327" spans="1:14" s="33" customFormat="1" ht="77.25" customHeight="1" outlineLevel="1" x14ac:dyDescent="0.35">
      <c r="A327" s="51">
        <v>327</v>
      </c>
      <c r="B327" s="42" t="s">
        <v>350</v>
      </c>
      <c r="C327" s="31" t="s">
        <v>32</v>
      </c>
      <c r="D327" s="32">
        <v>1</v>
      </c>
      <c r="E327" s="32"/>
      <c r="F327" s="32">
        <v>2450</v>
      </c>
      <c r="G327" s="37"/>
      <c r="H327" s="74"/>
      <c r="I327" s="37"/>
      <c r="J327" s="32"/>
      <c r="K327" s="37"/>
      <c r="L327" s="32"/>
      <c r="M327" s="62"/>
      <c r="N327" s="68"/>
    </row>
    <row r="328" spans="1:14" s="33" customFormat="1" ht="77.25" customHeight="1" outlineLevel="1" x14ac:dyDescent="0.35">
      <c r="A328" s="51">
        <v>328</v>
      </c>
      <c r="B328" s="42" t="s">
        <v>351</v>
      </c>
      <c r="C328" s="31" t="s">
        <v>32</v>
      </c>
      <c r="D328" s="32">
        <v>1</v>
      </c>
      <c r="E328" s="32"/>
      <c r="F328" s="32">
        <v>2550</v>
      </c>
      <c r="G328" s="37"/>
      <c r="H328" s="74"/>
      <c r="I328" s="37"/>
      <c r="J328" s="32"/>
      <c r="K328" s="37"/>
      <c r="L328" s="32"/>
      <c r="M328" s="62"/>
      <c r="N328" s="68"/>
    </row>
    <row r="329" spans="1:14" s="33" customFormat="1" ht="77.25" customHeight="1" outlineLevel="1" x14ac:dyDescent="0.35">
      <c r="A329" s="51">
        <v>329</v>
      </c>
      <c r="B329" s="42" t="s">
        <v>352</v>
      </c>
      <c r="C329" s="31" t="s">
        <v>32</v>
      </c>
      <c r="D329" s="32">
        <v>1</v>
      </c>
      <c r="E329" s="32"/>
      <c r="F329" s="32">
        <v>2650</v>
      </c>
      <c r="G329" s="37"/>
      <c r="H329" s="74"/>
      <c r="I329" s="37"/>
      <c r="J329" s="32"/>
      <c r="K329" s="37"/>
      <c r="L329" s="32"/>
      <c r="M329" s="62"/>
      <c r="N329" s="68"/>
    </row>
    <row r="330" spans="1:14" s="33" customFormat="1" ht="77.25" customHeight="1" outlineLevel="1" x14ac:dyDescent="0.35">
      <c r="A330" s="51">
        <v>330</v>
      </c>
      <c r="B330" s="42" t="s">
        <v>353</v>
      </c>
      <c r="C330" s="31" t="s">
        <v>32</v>
      </c>
      <c r="D330" s="32">
        <v>1</v>
      </c>
      <c r="E330" s="32"/>
      <c r="F330" s="32">
        <v>2650</v>
      </c>
      <c r="G330" s="37"/>
      <c r="H330" s="74"/>
      <c r="I330" s="37"/>
      <c r="J330" s="32"/>
      <c r="K330" s="37"/>
      <c r="L330" s="32"/>
      <c r="M330" s="62"/>
      <c r="N330" s="68"/>
    </row>
    <row r="331" spans="1:14" s="33" customFormat="1" ht="77.25" customHeight="1" outlineLevel="1" x14ac:dyDescent="0.35">
      <c r="A331" s="51">
        <v>331</v>
      </c>
      <c r="B331" s="42" t="s">
        <v>354</v>
      </c>
      <c r="C331" s="31" t="s">
        <v>32</v>
      </c>
      <c r="D331" s="32">
        <v>7</v>
      </c>
      <c r="E331" s="32"/>
      <c r="F331" s="32">
        <v>2550</v>
      </c>
      <c r="G331" s="37"/>
      <c r="H331" s="74"/>
      <c r="I331" s="37"/>
      <c r="J331" s="32"/>
      <c r="K331" s="37"/>
      <c r="L331" s="32"/>
      <c r="M331" s="62"/>
      <c r="N331" s="68"/>
    </row>
    <row r="332" spans="1:14" s="33" customFormat="1" ht="77.25" customHeight="1" outlineLevel="1" x14ac:dyDescent="0.35">
      <c r="A332" s="51">
        <v>332</v>
      </c>
      <c r="B332" s="42" t="s">
        <v>355</v>
      </c>
      <c r="C332" s="31" t="s">
        <v>32</v>
      </c>
      <c r="D332" s="32">
        <v>3</v>
      </c>
      <c r="E332" s="32"/>
      <c r="F332" s="32">
        <v>2550</v>
      </c>
      <c r="G332" s="37"/>
      <c r="H332" s="74"/>
      <c r="I332" s="37"/>
      <c r="J332" s="32"/>
      <c r="K332" s="37"/>
      <c r="L332" s="32"/>
      <c r="M332" s="62"/>
      <c r="N332" s="68"/>
    </row>
    <row r="333" spans="1:14" s="33" customFormat="1" ht="77.25" customHeight="1" outlineLevel="1" x14ac:dyDescent="0.35">
      <c r="A333" s="51">
        <v>333</v>
      </c>
      <c r="B333" s="42" t="s">
        <v>356</v>
      </c>
      <c r="C333" s="31" t="s">
        <v>32</v>
      </c>
      <c r="D333" s="32">
        <v>3</v>
      </c>
      <c r="E333" s="32"/>
      <c r="F333" s="32">
        <v>4300</v>
      </c>
      <c r="G333" s="37"/>
      <c r="H333" s="74"/>
      <c r="I333" s="37"/>
      <c r="J333" s="32"/>
      <c r="K333" s="37"/>
      <c r="L333" s="32"/>
      <c r="M333" s="62"/>
      <c r="N333" s="68"/>
    </row>
    <row r="334" spans="1:14" s="33" customFormat="1" ht="77.25" customHeight="1" outlineLevel="1" x14ac:dyDescent="0.35">
      <c r="A334" s="51">
        <v>334</v>
      </c>
      <c r="B334" s="42" t="s">
        <v>357</v>
      </c>
      <c r="C334" s="31" t="s">
        <v>32</v>
      </c>
      <c r="D334" s="32">
        <v>1</v>
      </c>
      <c r="E334" s="32"/>
      <c r="F334" s="32">
        <v>4300</v>
      </c>
      <c r="G334" s="37"/>
      <c r="H334" s="74"/>
      <c r="I334" s="37"/>
      <c r="J334" s="32"/>
      <c r="K334" s="37"/>
      <c r="L334" s="32"/>
      <c r="M334" s="62"/>
      <c r="N334" s="68"/>
    </row>
    <row r="335" spans="1:14" s="33" customFormat="1" ht="77.25" customHeight="1" outlineLevel="1" x14ac:dyDescent="0.35">
      <c r="A335" s="51">
        <v>335</v>
      </c>
      <c r="B335" s="42" t="s">
        <v>358</v>
      </c>
      <c r="C335" s="31" t="s">
        <v>32</v>
      </c>
      <c r="D335" s="32">
        <v>1</v>
      </c>
      <c r="E335" s="32"/>
      <c r="F335" s="32">
        <v>3950</v>
      </c>
      <c r="G335" s="37"/>
      <c r="H335" s="74"/>
      <c r="I335" s="37"/>
      <c r="J335" s="32"/>
      <c r="K335" s="37"/>
      <c r="L335" s="32"/>
      <c r="M335" s="62"/>
      <c r="N335" s="68"/>
    </row>
    <row r="336" spans="1:14" s="33" customFormat="1" ht="77.25" customHeight="1" outlineLevel="1" x14ac:dyDescent="0.35">
      <c r="A336" s="51">
        <v>336</v>
      </c>
      <c r="B336" s="42" t="s">
        <v>359</v>
      </c>
      <c r="C336" s="31" t="s">
        <v>32</v>
      </c>
      <c r="D336" s="32">
        <v>1</v>
      </c>
      <c r="E336" s="32"/>
      <c r="F336" s="32">
        <v>3950</v>
      </c>
      <c r="G336" s="37"/>
      <c r="H336" s="74"/>
      <c r="I336" s="37"/>
      <c r="J336" s="32"/>
      <c r="K336" s="37"/>
      <c r="L336" s="32"/>
      <c r="M336" s="62"/>
      <c r="N336" s="68"/>
    </row>
    <row r="337" spans="1:14" s="33" customFormat="1" ht="77.25" customHeight="1" outlineLevel="1" x14ac:dyDescent="0.35">
      <c r="A337" s="51">
        <v>337</v>
      </c>
      <c r="B337" s="42" t="s">
        <v>360</v>
      </c>
      <c r="C337" s="31" t="s">
        <v>32</v>
      </c>
      <c r="D337" s="32">
        <v>1</v>
      </c>
      <c r="E337" s="32"/>
      <c r="F337" s="32">
        <v>3950</v>
      </c>
      <c r="G337" s="37"/>
      <c r="H337" s="74"/>
      <c r="I337" s="37"/>
      <c r="J337" s="32"/>
      <c r="K337" s="37"/>
      <c r="L337" s="32"/>
      <c r="M337" s="62"/>
      <c r="N337" s="68"/>
    </row>
    <row r="338" spans="1:14" s="33" customFormat="1" ht="77.25" customHeight="1" outlineLevel="1" x14ac:dyDescent="0.35">
      <c r="A338" s="51">
        <v>338</v>
      </c>
      <c r="B338" s="42" t="s">
        <v>361</v>
      </c>
      <c r="C338" s="31" t="s">
        <v>32</v>
      </c>
      <c r="D338" s="32">
        <v>1</v>
      </c>
      <c r="E338" s="32"/>
      <c r="F338" s="32">
        <v>3950</v>
      </c>
      <c r="G338" s="37"/>
      <c r="H338" s="74"/>
      <c r="I338" s="37"/>
      <c r="J338" s="32"/>
      <c r="K338" s="37"/>
      <c r="L338" s="32"/>
      <c r="M338" s="62"/>
      <c r="N338" s="68"/>
    </row>
    <row r="339" spans="1:14" s="33" customFormat="1" ht="77.25" customHeight="1" outlineLevel="1" x14ac:dyDescent="0.35">
      <c r="A339" s="51">
        <v>339</v>
      </c>
      <c r="B339" s="42" t="s">
        <v>362</v>
      </c>
      <c r="C339" s="31" t="s">
        <v>32</v>
      </c>
      <c r="D339" s="32">
        <v>1</v>
      </c>
      <c r="E339" s="32"/>
      <c r="F339" s="32">
        <v>3950</v>
      </c>
      <c r="G339" s="37"/>
      <c r="H339" s="74"/>
      <c r="I339" s="37"/>
      <c r="J339" s="32"/>
      <c r="K339" s="37"/>
      <c r="L339" s="32"/>
      <c r="M339" s="62"/>
      <c r="N339" s="68"/>
    </row>
    <row r="340" spans="1:14" s="33" customFormat="1" ht="77.25" customHeight="1" outlineLevel="1" x14ac:dyDescent="0.35">
      <c r="A340" s="51">
        <v>340</v>
      </c>
      <c r="B340" s="42" t="s">
        <v>363</v>
      </c>
      <c r="C340" s="31" t="s">
        <v>32</v>
      </c>
      <c r="D340" s="32">
        <v>1</v>
      </c>
      <c r="E340" s="32"/>
      <c r="F340" s="32">
        <v>4650</v>
      </c>
      <c r="G340" s="37"/>
      <c r="H340" s="74"/>
      <c r="I340" s="37"/>
      <c r="J340" s="32"/>
      <c r="K340" s="37"/>
      <c r="L340" s="32"/>
      <c r="M340" s="62"/>
      <c r="N340" s="68"/>
    </row>
    <row r="341" spans="1:14" s="33" customFormat="1" ht="77.25" customHeight="1" outlineLevel="1" x14ac:dyDescent="0.35">
      <c r="A341" s="51">
        <v>341</v>
      </c>
      <c r="B341" s="42" t="s">
        <v>364</v>
      </c>
      <c r="C341" s="31" t="s">
        <v>32</v>
      </c>
      <c r="D341" s="32">
        <v>1</v>
      </c>
      <c r="E341" s="32"/>
      <c r="F341" s="32">
        <v>6250</v>
      </c>
      <c r="G341" s="37"/>
      <c r="H341" s="74"/>
      <c r="I341" s="37"/>
      <c r="J341" s="32"/>
      <c r="K341" s="37"/>
      <c r="L341" s="32"/>
      <c r="M341" s="62"/>
      <c r="N341" s="68"/>
    </row>
    <row r="342" spans="1:14" s="33" customFormat="1" ht="77.25" customHeight="1" outlineLevel="1" x14ac:dyDescent="0.35">
      <c r="A342" s="51">
        <v>342</v>
      </c>
      <c r="B342" s="42" t="s">
        <v>365</v>
      </c>
      <c r="C342" s="31" t="s">
        <v>32</v>
      </c>
      <c r="D342" s="32">
        <v>1</v>
      </c>
      <c r="E342" s="32"/>
      <c r="F342" s="32">
        <v>6250</v>
      </c>
      <c r="G342" s="37"/>
      <c r="H342" s="74"/>
      <c r="I342" s="37"/>
      <c r="J342" s="32"/>
      <c r="K342" s="37"/>
      <c r="L342" s="32"/>
      <c r="M342" s="62"/>
      <c r="N342" s="68"/>
    </row>
    <row r="343" spans="1:14" s="33" customFormat="1" ht="77.25" customHeight="1" outlineLevel="1" x14ac:dyDescent="0.35">
      <c r="A343" s="51">
        <v>343</v>
      </c>
      <c r="B343" s="42" t="s">
        <v>366</v>
      </c>
      <c r="C343" s="31" t="s">
        <v>32</v>
      </c>
      <c r="D343" s="32">
        <v>1</v>
      </c>
      <c r="E343" s="32"/>
      <c r="F343" s="32">
        <v>600</v>
      </c>
      <c r="G343" s="37"/>
      <c r="H343" s="74"/>
      <c r="I343" s="37"/>
      <c r="J343" s="32"/>
      <c r="K343" s="37"/>
      <c r="L343" s="32"/>
      <c r="M343" s="62"/>
      <c r="N343" s="68"/>
    </row>
    <row r="344" spans="1:14" s="33" customFormat="1" ht="77.25" customHeight="1" outlineLevel="1" x14ac:dyDescent="0.35">
      <c r="A344" s="51">
        <v>344</v>
      </c>
      <c r="B344" s="42" t="s">
        <v>367</v>
      </c>
      <c r="C344" s="31" t="s">
        <v>32</v>
      </c>
      <c r="D344" s="32">
        <v>1</v>
      </c>
      <c r="E344" s="32"/>
      <c r="F344" s="32">
        <v>850</v>
      </c>
      <c r="G344" s="37"/>
      <c r="H344" s="74"/>
      <c r="I344" s="37"/>
      <c r="J344" s="32"/>
      <c r="K344" s="37"/>
      <c r="L344" s="32"/>
      <c r="M344" s="62"/>
      <c r="N344" s="68"/>
    </row>
    <row r="345" spans="1:14" s="33" customFormat="1" ht="77.25" customHeight="1" outlineLevel="1" x14ac:dyDescent="0.35">
      <c r="A345" s="51">
        <v>345</v>
      </c>
      <c r="B345" s="42" t="s">
        <v>368</v>
      </c>
      <c r="C345" s="31" t="s">
        <v>32</v>
      </c>
      <c r="D345" s="32">
        <v>2</v>
      </c>
      <c r="E345" s="32"/>
      <c r="F345" s="32">
        <v>2000</v>
      </c>
      <c r="G345" s="37"/>
      <c r="H345" s="74"/>
      <c r="I345" s="37"/>
      <c r="J345" s="32"/>
      <c r="K345" s="37"/>
      <c r="L345" s="32"/>
      <c r="M345" s="62"/>
      <c r="N345" s="68"/>
    </row>
    <row r="346" spans="1:14" s="33" customFormat="1" ht="77.25" customHeight="1" outlineLevel="1" x14ac:dyDescent="0.35">
      <c r="A346" s="51">
        <v>346</v>
      </c>
      <c r="B346" s="42" t="s">
        <v>369</v>
      </c>
      <c r="C346" s="31" t="s">
        <v>32</v>
      </c>
      <c r="D346" s="32">
        <v>1</v>
      </c>
      <c r="E346" s="32"/>
      <c r="F346" s="32">
        <v>2125</v>
      </c>
      <c r="G346" s="37"/>
      <c r="H346" s="74"/>
      <c r="I346" s="37"/>
      <c r="J346" s="32"/>
      <c r="K346" s="37"/>
      <c r="L346" s="32"/>
      <c r="M346" s="62"/>
      <c r="N346" s="68"/>
    </row>
    <row r="347" spans="1:14" s="33" customFormat="1" ht="77.25" customHeight="1" outlineLevel="1" x14ac:dyDescent="0.35">
      <c r="A347" s="51">
        <v>347</v>
      </c>
      <c r="B347" s="42" t="s">
        <v>370</v>
      </c>
      <c r="C347" s="31" t="s">
        <v>32</v>
      </c>
      <c r="D347" s="32">
        <v>1</v>
      </c>
      <c r="E347" s="32"/>
      <c r="F347" s="32">
        <v>1250</v>
      </c>
      <c r="G347" s="37"/>
      <c r="H347" s="74"/>
      <c r="I347" s="37"/>
      <c r="J347" s="32"/>
      <c r="K347" s="37"/>
      <c r="L347" s="32"/>
      <c r="M347" s="62"/>
      <c r="N347" s="68"/>
    </row>
    <row r="348" spans="1:14" s="33" customFormat="1" ht="77.25" customHeight="1" outlineLevel="1" x14ac:dyDescent="0.35">
      <c r="A348" s="51">
        <v>348</v>
      </c>
      <c r="B348" s="42" t="s">
        <v>371</v>
      </c>
      <c r="C348" s="31" t="s">
        <v>32</v>
      </c>
      <c r="D348" s="32">
        <v>1</v>
      </c>
      <c r="E348" s="32"/>
      <c r="F348" s="32">
        <v>2850</v>
      </c>
      <c r="G348" s="37"/>
      <c r="H348" s="74"/>
      <c r="I348" s="37"/>
      <c r="J348" s="32"/>
      <c r="K348" s="37"/>
      <c r="L348" s="32"/>
      <c r="M348" s="62"/>
      <c r="N348" s="68"/>
    </row>
    <row r="349" spans="1:14" s="33" customFormat="1" ht="77.25" customHeight="1" outlineLevel="1" x14ac:dyDescent="0.35">
      <c r="A349" s="51">
        <v>349</v>
      </c>
      <c r="B349" s="42" t="s">
        <v>372</v>
      </c>
      <c r="C349" s="31" t="s">
        <v>32</v>
      </c>
      <c r="D349" s="32">
        <v>1</v>
      </c>
      <c r="E349" s="32"/>
      <c r="F349" s="32">
        <v>4500</v>
      </c>
      <c r="G349" s="37"/>
      <c r="H349" s="74"/>
      <c r="I349" s="37"/>
      <c r="J349" s="32"/>
      <c r="K349" s="37"/>
      <c r="L349" s="32"/>
      <c r="M349" s="62"/>
      <c r="N349" s="68"/>
    </row>
    <row r="350" spans="1:14" s="33" customFormat="1" ht="77.25" customHeight="1" outlineLevel="1" x14ac:dyDescent="0.35">
      <c r="A350" s="51">
        <v>350</v>
      </c>
      <c r="B350" s="42" t="s">
        <v>373</v>
      </c>
      <c r="C350" s="31" t="s">
        <v>32</v>
      </c>
      <c r="D350" s="32">
        <v>1</v>
      </c>
      <c r="E350" s="32"/>
      <c r="F350" s="32">
        <v>6500</v>
      </c>
      <c r="G350" s="37"/>
      <c r="H350" s="74"/>
      <c r="I350" s="37"/>
      <c r="J350" s="32"/>
      <c r="K350" s="37"/>
      <c r="L350" s="32"/>
      <c r="M350" s="62"/>
      <c r="N350" s="68"/>
    </row>
    <row r="351" spans="1:14" s="33" customFormat="1" ht="77.25" customHeight="1" outlineLevel="1" x14ac:dyDescent="0.35">
      <c r="A351" s="51">
        <v>351</v>
      </c>
      <c r="B351" s="42" t="s">
        <v>374</v>
      </c>
      <c r="C351" s="31" t="s">
        <v>32</v>
      </c>
      <c r="D351" s="32">
        <v>2</v>
      </c>
      <c r="E351" s="32"/>
      <c r="F351" s="32">
        <v>6000</v>
      </c>
      <c r="G351" s="37"/>
      <c r="H351" s="74"/>
      <c r="I351" s="37"/>
      <c r="J351" s="32"/>
      <c r="K351" s="37"/>
      <c r="L351" s="32"/>
      <c r="M351" s="62"/>
      <c r="N351" s="68"/>
    </row>
    <row r="352" spans="1:14" s="33" customFormat="1" ht="77.25" customHeight="1" outlineLevel="1" x14ac:dyDescent="0.35">
      <c r="A352" s="51">
        <v>352</v>
      </c>
      <c r="B352" s="42" t="s">
        <v>375</v>
      </c>
      <c r="C352" s="31" t="s">
        <v>32</v>
      </c>
      <c r="D352" s="32">
        <v>8</v>
      </c>
      <c r="E352" s="32"/>
      <c r="F352" s="32">
        <v>1300</v>
      </c>
      <c r="G352" s="37"/>
      <c r="H352" s="74"/>
      <c r="I352" s="37"/>
      <c r="J352" s="32"/>
      <c r="K352" s="37"/>
      <c r="L352" s="32"/>
      <c r="M352" s="62"/>
      <c r="N352" s="68"/>
    </row>
    <row r="353" spans="1:14" s="33" customFormat="1" ht="77.25" customHeight="1" outlineLevel="1" x14ac:dyDescent="0.35">
      <c r="A353" s="51">
        <v>353</v>
      </c>
      <c r="B353" s="42" t="s">
        <v>376</v>
      </c>
      <c r="C353" s="31" t="s">
        <v>32</v>
      </c>
      <c r="D353" s="32">
        <v>25</v>
      </c>
      <c r="E353" s="32"/>
      <c r="F353" s="32">
        <v>95</v>
      </c>
      <c r="G353" s="37"/>
      <c r="H353" s="74"/>
      <c r="I353" s="37"/>
      <c r="J353" s="32"/>
      <c r="K353" s="37"/>
      <c r="L353" s="32"/>
      <c r="M353" s="62"/>
      <c r="N353" s="68"/>
    </row>
    <row r="354" spans="1:14" s="33" customFormat="1" ht="77.25" customHeight="1" outlineLevel="1" x14ac:dyDescent="0.35">
      <c r="A354" s="51">
        <v>354</v>
      </c>
      <c r="B354" s="42" t="s">
        <v>377</v>
      </c>
      <c r="C354" s="31" t="s">
        <v>67</v>
      </c>
      <c r="D354" s="32" t="s">
        <v>67</v>
      </c>
      <c r="E354" s="32"/>
      <c r="F354" s="32"/>
      <c r="G354" s="37"/>
      <c r="H354" s="74"/>
      <c r="I354" s="37"/>
      <c r="J354" s="32"/>
      <c r="K354" s="37"/>
      <c r="L354" s="32"/>
      <c r="M354" s="62"/>
      <c r="N354" s="68"/>
    </row>
    <row r="355" spans="1:14" s="33" customFormat="1" ht="77.25" customHeight="1" outlineLevel="1" x14ac:dyDescent="0.35">
      <c r="A355" s="51">
        <v>355</v>
      </c>
      <c r="B355" s="42" t="s">
        <v>378</v>
      </c>
      <c r="C355" s="31" t="s">
        <v>32</v>
      </c>
      <c r="D355" s="32">
        <v>1</v>
      </c>
      <c r="E355" s="32"/>
      <c r="F355" s="32">
        <v>185000</v>
      </c>
      <c r="G355" s="37"/>
      <c r="H355" s="74"/>
      <c r="I355" s="37"/>
      <c r="J355" s="32"/>
      <c r="K355" s="37"/>
      <c r="L355" s="32"/>
      <c r="M355" s="62"/>
      <c r="N355" s="68"/>
    </row>
    <row r="356" spans="1:14" s="33" customFormat="1" ht="77.25" customHeight="1" outlineLevel="1" x14ac:dyDescent="0.35">
      <c r="A356" s="51">
        <v>356</v>
      </c>
      <c r="B356" s="42" t="s">
        <v>379</v>
      </c>
      <c r="C356" s="31" t="s">
        <v>67</v>
      </c>
      <c r="D356" s="32" t="s">
        <v>67</v>
      </c>
      <c r="E356" s="32"/>
      <c r="F356" s="32"/>
      <c r="G356" s="37"/>
      <c r="H356" s="74"/>
      <c r="I356" s="37"/>
      <c r="J356" s="32"/>
      <c r="K356" s="37"/>
      <c r="L356" s="32"/>
      <c r="M356" s="62"/>
      <c r="N356" s="68"/>
    </row>
    <row r="357" spans="1:14" s="33" customFormat="1" ht="77.25" customHeight="1" outlineLevel="1" x14ac:dyDescent="0.35">
      <c r="A357" s="51">
        <v>357</v>
      </c>
      <c r="B357" s="42" t="s">
        <v>380</v>
      </c>
      <c r="C357" s="31" t="s">
        <v>67</v>
      </c>
      <c r="D357" s="32" t="s">
        <v>67</v>
      </c>
      <c r="E357" s="32"/>
      <c r="F357" s="32"/>
      <c r="G357" s="37"/>
      <c r="H357" s="74"/>
      <c r="I357" s="37"/>
      <c r="J357" s="32"/>
      <c r="K357" s="37"/>
      <c r="L357" s="32"/>
      <c r="M357" s="62"/>
      <c r="N357" s="68"/>
    </row>
    <row r="358" spans="1:14" s="33" customFormat="1" ht="77.25" customHeight="1" outlineLevel="1" x14ac:dyDescent="0.35">
      <c r="A358" s="51">
        <v>358</v>
      </c>
      <c r="B358" s="42" t="s">
        <v>381</v>
      </c>
      <c r="C358" s="31" t="s">
        <v>32</v>
      </c>
      <c r="D358" s="32">
        <v>4</v>
      </c>
      <c r="E358" s="32"/>
      <c r="F358" s="32">
        <v>165</v>
      </c>
      <c r="G358" s="37"/>
      <c r="H358" s="74"/>
      <c r="I358" s="37"/>
      <c r="J358" s="32"/>
      <c r="K358" s="37"/>
      <c r="L358" s="32"/>
      <c r="M358" s="62"/>
      <c r="N358" s="68"/>
    </row>
    <row r="359" spans="1:14" s="33" customFormat="1" ht="77.25" customHeight="1" outlineLevel="1" x14ac:dyDescent="0.35">
      <c r="A359" s="51">
        <v>359</v>
      </c>
      <c r="B359" s="42" t="s">
        <v>382</v>
      </c>
      <c r="C359" s="31" t="s">
        <v>32</v>
      </c>
      <c r="D359" s="32">
        <v>33</v>
      </c>
      <c r="E359" s="32"/>
      <c r="F359" s="32">
        <v>165</v>
      </c>
      <c r="G359" s="37"/>
      <c r="H359" s="74"/>
      <c r="I359" s="37"/>
      <c r="J359" s="32"/>
      <c r="K359" s="37"/>
      <c r="L359" s="32"/>
      <c r="M359" s="62"/>
      <c r="N359" s="68"/>
    </row>
    <row r="360" spans="1:14" s="33" customFormat="1" ht="77.25" customHeight="1" outlineLevel="1" x14ac:dyDescent="0.35">
      <c r="A360" s="51">
        <v>360</v>
      </c>
      <c r="B360" s="42" t="s">
        <v>383</v>
      </c>
      <c r="C360" s="31" t="s">
        <v>213</v>
      </c>
      <c r="D360" s="32">
        <v>90</v>
      </c>
      <c r="E360" s="32"/>
      <c r="F360" s="32">
        <v>50</v>
      </c>
      <c r="G360" s="37"/>
      <c r="H360" s="74"/>
      <c r="I360" s="37"/>
      <c r="J360" s="32"/>
      <c r="K360" s="37"/>
      <c r="L360" s="32"/>
      <c r="M360" s="62"/>
      <c r="N360" s="68"/>
    </row>
    <row r="361" spans="1:14" s="33" customFormat="1" ht="77.25" customHeight="1" outlineLevel="1" x14ac:dyDescent="0.35">
      <c r="A361" s="51">
        <v>361</v>
      </c>
      <c r="B361" s="42" t="s">
        <v>384</v>
      </c>
      <c r="C361" s="31" t="s">
        <v>213</v>
      </c>
      <c r="D361" s="32">
        <v>1</v>
      </c>
      <c r="E361" s="32"/>
      <c r="F361" s="32">
        <v>25</v>
      </c>
      <c r="G361" s="37"/>
      <c r="H361" s="74"/>
      <c r="I361" s="37"/>
      <c r="J361" s="32"/>
      <c r="K361" s="37"/>
      <c r="L361" s="32"/>
      <c r="M361" s="62"/>
      <c r="N361" s="68"/>
    </row>
    <row r="362" spans="1:14" s="33" customFormat="1" ht="77.25" customHeight="1" outlineLevel="1" x14ac:dyDescent="0.35">
      <c r="A362" s="51">
        <v>362</v>
      </c>
      <c r="B362" s="42" t="s">
        <v>385</v>
      </c>
      <c r="C362" s="31" t="s">
        <v>32</v>
      </c>
      <c r="D362" s="32">
        <v>4</v>
      </c>
      <c r="E362" s="32"/>
      <c r="F362" s="32">
        <v>300</v>
      </c>
      <c r="G362" s="37"/>
      <c r="H362" s="74"/>
      <c r="I362" s="37"/>
      <c r="J362" s="32"/>
      <c r="K362" s="37"/>
      <c r="L362" s="32"/>
      <c r="M362" s="62"/>
      <c r="N362" s="68"/>
    </row>
    <row r="363" spans="1:14" s="33" customFormat="1" ht="77.25" customHeight="1" outlineLevel="1" x14ac:dyDescent="0.35">
      <c r="A363" s="51">
        <v>363</v>
      </c>
      <c r="B363" s="42" t="s">
        <v>386</v>
      </c>
      <c r="C363" s="31" t="s">
        <v>32</v>
      </c>
      <c r="D363" s="32">
        <v>15</v>
      </c>
      <c r="E363" s="32"/>
      <c r="F363" s="32">
        <v>250</v>
      </c>
      <c r="G363" s="37"/>
      <c r="H363" s="74"/>
      <c r="I363" s="37"/>
      <c r="J363" s="32"/>
      <c r="K363" s="37"/>
      <c r="L363" s="32"/>
      <c r="M363" s="62"/>
      <c r="N363" s="68"/>
    </row>
    <row r="364" spans="1:14" s="33" customFormat="1" ht="77.25" customHeight="1" outlineLevel="1" x14ac:dyDescent="0.35">
      <c r="A364" s="51">
        <v>364</v>
      </c>
      <c r="B364" s="42" t="s">
        <v>387</v>
      </c>
      <c r="C364" s="31" t="s">
        <v>32</v>
      </c>
      <c r="D364" s="32">
        <v>10</v>
      </c>
      <c r="E364" s="32"/>
      <c r="F364" s="32">
        <v>350</v>
      </c>
      <c r="G364" s="37"/>
      <c r="H364" s="74"/>
      <c r="I364" s="37"/>
      <c r="J364" s="32"/>
      <c r="K364" s="37"/>
      <c r="L364" s="32"/>
      <c r="M364" s="62"/>
      <c r="N364" s="68"/>
    </row>
    <row r="365" spans="1:14" s="33" customFormat="1" ht="77.25" customHeight="1" outlineLevel="1" x14ac:dyDescent="0.35">
      <c r="A365" s="51">
        <v>365</v>
      </c>
      <c r="B365" s="42" t="s">
        <v>388</v>
      </c>
      <c r="C365" s="31" t="s">
        <v>32</v>
      </c>
      <c r="D365" s="32">
        <v>56</v>
      </c>
      <c r="E365" s="32"/>
      <c r="F365" s="32">
        <v>85</v>
      </c>
      <c r="G365" s="37"/>
      <c r="H365" s="74"/>
      <c r="I365" s="37"/>
      <c r="J365" s="32"/>
      <c r="K365" s="37"/>
      <c r="L365" s="32"/>
      <c r="M365" s="62"/>
      <c r="N365" s="68"/>
    </row>
    <row r="366" spans="1:14" s="33" customFormat="1" ht="77.25" customHeight="1" outlineLevel="1" x14ac:dyDescent="0.35">
      <c r="A366" s="51">
        <v>366</v>
      </c>
      <c r="B366" s="42" t="s">
        <v>389</v>
      </c>
      <c r="C366" s="31" t="s">
        <v>32</v>
      </c>
      <c r="D366" s="32">
        <v>9</v>
      </c>
      <c r="E366" s="32"/>
      <c r="F366" s="32">
        <v>150</v>
      </c>
      <c r="G366" s="37"/>
      <c r="H366" s="74"/>
      <c r="I366" s="37"/>
      <c r="J366" s="32"/>
      <c r="K366" s="37"/>
      <c r="L366" s="32"/>
      <c r="M366" s="62"/>
      <c r="N366" s="68"/>
    </row>
    <row r="367" spans="1:14" s="33" customFormat="1" ht="77.25" customHeight="1" outlineLevel="1" x14ac:dyDescent="0.35">
      <c r="A367" s="51">
        <v>367</v>
      </c>
      <c r="B367" s="42" t="s">
        <v>390</v>
      </c>
      <c r="C367" s="31" t="s">
        <v>32</v>
      </c>
      <c r="D367" s="32">
        <v>1</v>
      </c>
      <c r="E367" s="32"/>
      <c r="F367" s="32">
        <v>150</v>
      </c>
      <c r="G367" s="37"/>
      <c r="H367" s="74"/>
      <c r="I367" s="37"/>
      <c r="J367" s="32"/>
      <c r="K367" s="37"/>
      <c r="L367" s="32"/>
      <c r="M367" s="62"/>
      <c r="N367" s="68"/>
    </row>
    <row r="368" spans="1:14" s="33" customFormat="1" ht="77.25" customHeight="1" outlineLevel="1" x14ac:dyDescent="0.35">
      <c r="A368" s="51">
        <v>368</v>
      </c>
      <c r="B368" s="42" t="s">
        <v>391</v>
      </c>
      <c r="C368" s="31" t="s">
        <v>32</v>
      </c>
      <c r="D368" s="32">
        <v>1</v>
      </c>
      <c r="E368" s="32"/>
      <c r="F368" s="32">
        <v>500</v>
      </c>
      <c r="G368" s="37"/>
      <c r="H368" s="74"/>
      <c r="I368" s="37"/>
      <c r="J368" s="32"/>
      <c r="K368" s="37"/>
      <c r="L368" s="32"/>
      <c r="M368" s="62"/>
      <c r="N368" s="68"/>
    </row>
    <row r="369" spans="1:14" s="33" customFormat="1" ht="77.25" customHeight="1" outlineLevel="1" x14ac:dyDescent="0.35">
      <c r="A369" s="51">
        <v>369</v>
      </c>
      <c r="B369" s="42" t="s">
        <v>392</v>
      </c>
      <c r="C369" s="31" t="s">
        <v>32</v>
      </c>
      <c r="D369" s="32">
        <v>1</v>
      </c>
      <c r="E369" s="32"/>
      <c r="F369" s="32">
        <v>500</v>
      </c>
      <c r="G369" s="37"/>
      <c r="H369" s="74"/>
      <c r="I369" s="37"/>
      <c r="J369" s="32"/>
      <c r="K369" s="37"/>
      <c r="L369" s="32"/>
      <c r="M369" s="62"/>
      <c r="N369" s="68"/>
    </row>
    <row r="370" spans="1:14" s="33" customFormat="1" ht="77.25" customHeight="1" outlineLevel="1" x14ac:dyDescent="0.35">
      <c r="A370" s="51">
        <v>370</v>
      </c>
      <c r="B370" s="42" t="s">
        <v>393</v>
      </c>
      <c r="C370" s="31" t="s">
        <v>32</v>
      </c>
      <c r="D370" s="32">
        <v>1</v>
      </c>
      <c r="E370" s="32"/>
      <c r="F370" s="32">
        <v>350</v>
      </c>
      <c r="G370" s="37"/>
      <c r="H370" s="74"/>
      <c r="I370" s="37"/>
      <c r="J370" s="32"/>
      <c r="K370" s="37"/>
      <c r="L370" s="32"/>
      <c r="M370" s="62"/>
      <c r="N370" s="68"/>
    </row>
    <row r="371" spans="1:14" s="33" customFormat="1" ht="77.25" customHeight="1" outlineLevel="1" x14ac:dyDescent="0.35">
      <c r="A371" s="51">
        <v>371</v>
      </c>
      <c r="B371" s="42" t="s">
        <v>394</v>
      </c>
      <c r="C371" s="31" t="s">
        <v>32</v>
      </c>
      <c r="D371" s="32">
        <v>2</v>
      </c>
      <c r="E371" s="32"/>
      <c r="F371" s="32">
        <v>500</v>
      </c>
      <c r="G371" s="37"/>
      <c r="H371" s="74"/>
      <c r="I371" s="37"/>
      <c r="J371" s="32"/>
      <c r="K371" s="37"/>
      <c r="L371" s="32"/>
      <c r="M371" s="62"/>
      <c r="N371" s="68"/>
    </row>
    <row r="372" spans="1:14" s="33" customFormat="1" ht="77.25" customHeight="1" outlineLevel="1" x14ac:dyDescent="0.35">
      <c r="A372" s="51">
        <v>372</v>
      </c>
      <c r="B372" s="42" t="s">
        <v>395</v>
      </c>
      <c r="C372" s="31" t="s">
        <v>32</v>
      </c>
      <c r="D372" s="32">
        <v>2</v>
      </c>
      <c r="E372" s="32"/>
      <c r="F372" s="32">
        <v>250</v>
      </c>
      <c r="G372" s="37"/>
      <c r="H372" s="74"/>
      <c r="I372" s="37"/>
      <c r="J372" s="32"/>
      <c r="K372" s="37"/>
      <c r="L372" s="32"/>
      <c r="M372" s="62"/>
      <c r="N372" s="68"/>
    </row>
    <row r="373" spans="1:14" s="33" customFormat="1" ht="77.25" customHeight="1" outlineLevel="1" x14ac:dyDescent="0.35">
      <c r="A373" s="51">
        <v>373</v>
      </c>
      <c r="B373" s="42" t="s">
        <v>396</v>
      </c>
      <c r="C373" s="31" t="s">
        <v>67</v>
      </c>
      <c r="D373" s="32" t="s">
        <v>67</v>
      </c>
      <c r="E373" s="32"/>
      <c r="F373" s="32"/>
      <c r="G373" s="37"/>
      <c r="H373" s="74"/>
      <c r="I373" s="37"/>
      <c r="J373" s="32"/>
      <c r="K373" s="37"/>
      <c r="L373" s="32"/>
      <c r="M373" s="62"/>
      <c r="N373" s="68"/>
    </row>
    <row r="374" spans="1:14" s="33" customFormat="1" ht="77.25" customHeight="1" outlineLevel="1" x14ac:dyDescent="0.35">
      <c r="A374" s="51">
        <v>374</v>
      </c>
      <c r="B374" s="42" t="s">
        <v>397</v>
      </c>
      <c r="C374" s="31" t="s">
        <v>213</v>
      </c>
      <c r="D374" s="32">
        <v>1</v>
      </c>
      <c r="E374" s="32"/>
      <c r="F374" s="32">
        <v>75</v>
      </c>
      <c r="G374" s="37"/>
      <c r="H374" s="74"/>
      <c r="I374" s="37"/>
      <c r="J374" s="32"/>
      <c r="K374" s="37"/>
      <c r="L374" s="32"/>
      <c r="M374" s="62"/>
      <c r="N374" s="68"/>
    </row>
    <row r="375" spans="1:14" s="33" customFormat="1" ht="77.25" customHeight="1" outlineLevel="1" x14ac:dyDescent="0.35">
      <c r="A375" s="51">
        <v>375</v>
      </c>
      <c r="B375" s="42" t="s">
        <v>398</v>
      </c>
      <c r="C375" s="31" t="s">
        <v>213</v>
      </c>
      <c r="D375" s="32">
        <v>1</v>
      </c>
      <c r="E375" s="32"/>
      <c r="F375" s="32">
        <v>150</v>
      </c>
      <c r="G375" s="37"/>
      <c r="H375" s="74"/>
      <c r="I375" s="37"/>
      <c r="J375" s="32"/>
      <c r="K375" s="37"/>
      <c r="L375" s="32"/>
      <c r="M375" s="62"/>
      <c r="N375" s="68"/>
    </row>
    <row r="376" spans="1:14" s="33" customFormat="1" ht="77.25" customHeight="1" outlineLevel="1" x14ac:dyDescent="0.35">
      <c r="A376" s="51">
        <v>376</v>
      </c>
      <c r="B376" s="42" t="s">
        <v>399</v>
      </c>
      <c r="C376" s="31" t="s">
        <v>213</v>
      </c>
      <c r="D376" s="32">
        <v>1</v>
      </c>
      <c r="E376" s="32"/>
      <c r="F376" s="32">
        <v>175</v>
      </c>
      <c r="G376" s="37"/>
      <c r="H376" s="74"/>
      <c r="I376" s="37"/>
      <c r="J376" s="32"/>
      <c r="K376" s="37"/>
      <c r="L376" s="32"/>
      <c r="M376" s="62"/>
      <c r="N376" s="68"/>
    </row>
    <row r="377" spans="1:14" s="33" customFormat="1" ht="77.25" customHeight="1" outlineLevel="1" x14ac:dyDescent="0.35">
      <c r="A377" s="51">
        <v>377</v>
      </c>
      <c r="B377" s="42" t="s">
        <v>400</v>
      </c>
      <c r="C377" s="31" t="s">
        <v>213</v>
      </c>
      <c r="D377" s="32">
        <v>75</v>
      </c>
      <c r="E377" s="32"/>
      <c r="F377" s="32">
        <v>200</v>
      </c>
      <c r="G377" s="37"/>
      <c r="H377" s="74"/>
      <c r="I377" s="37"/>
      <c r="J377" s="32"/>
      <c r="K377" s="37"/>
      <c r="L377" s="32"/>
      <c r="M377" s="62"/>
      <c r="N377" s="68"/>
    </row>
    <row r="378" spans="1:14" s="33" customFormat="1" ht="77.25" customHeight="1" outlineLevel="1" x14ac:dyDescent="0.35">
      <c r="A378" s="51">
        <v>378</v>
      </c>
      <c r="B378" s="42" t="s">
        <v>401</v>
      </c>
      <c r="C378" s="31" t="s">
        <v>213</v>
      </c>
      <c r="D378" s="32">
        <v>75</v>
      </c>
      <c r="E378" s="32"/>
      <c r="F378" s="32">
        <v>259</v>
      </c>
      <c r="G378" s="37"/>
      <c r="H378" s="74"/>
      <c r="I378" s="37"/>
      <c r="J378" s="32"/>
      <c r="K378" s="37"/>
      <c r="L378" s="32"/>
      <c r="M378" s="62"/>
      <c r="N378" s="68"/>
    </row>
    <row r="379" spans="1:14" s="33" customFormat="1" ht="77.25" customHeight="1" outlineLevel="1" x14ac:dyDescent="0.35">
      <c r="A379" s="51">
        <v>379</v>
      </c>
      <c r="B379" s="42" t="s">
        <v>402</v>
      </c>
      <c r="C379" s="31" t="s">
        <v>213</v>
      </c>
      <c r="D379" s="32">
        <v>35</v>
      </c>
      <c r="E379" s="32"/>
      <c r="F379" s="32">
        <v>345</v>
      </c>
      <c r="G379" s="37"/>
      <c r="H379" s="74"/>
      <c r="I379" s="37"/>
      <c r="J379" s="32"/>
      <c r="K379" s="37"/>
      <c r="L379" s="32"/>
      <c r="M379" s="62"/>
      <c r="N379" s="68"/>
    </row>
    <row r="380" spans="1:14" s="33" customFormat="1" ht="77.25" customHeight="1" outlineLevel="1" x14ac:dyDescent="0.35">
      <c r="A380" s="51">
        <v>380</v>
      </c>
      <c r="B380" s="42" t="s">
        <v>403</v>
      </c>
      <c r="C380" s="31" t="s">
        <v>67</v>
      </c>
      <c r="D380" s="32" t="s">
        <v>67</v>
      </c>
      <c r="E380" s="32"/>
      <c r="F380" s="32"/>
      <c r="G380" s="37"/>
      <c r="H380" s="74"/>
      <c r="I380" s="37"/>
      <c r="J380" s="32"/>
      <c r="K380" s="37"/>
      <c r="L380" s="32"/>
      <c r="M380" s="62"/>
      <c r="N380" s="68"/>
    </row>
    <row r="381" spans="1:14" s="33" customFormat="1" ht="77.25" customHeight="1" outlineLevel="1" x14ac:dyDescent="0.35">
      <c r="A381" s="51">
        <v>381</v>
      </c>
      <c r="B381" s="42" t="s">
        <v>404</v>
      </c>
      <c r="C381" s="31" t="s">
        <v>213</v>
      </c>
      <c r="D381" s="32">
        <v>330</v>
      </c>
      <c r="E381" s="32"/>
      <c r="F381" s="32">
        <v>15</v>
      </c>
      <c r="G381" s="37"/>
      <c r="H381" s="74"/>
      <c r="I381" s="37"/>
      <c r="J381" s="32"/>
      <c r="K381" s="37"/>
      <c r="L381" s="32"/>
      <c r="M381" s="62"/>
      <c r="N381" s="68"/>
    </row>
    <row r="382" spans="1:14" s="33" customFormat="1" ht="77.25" customHeight="1" outlineLevel="1" x14ac:dyDescent="0.35">
      <c r="A382" s="51">
        <v>382</v>
      </c>
      <c r="B382" s="42" t="s">
        <v>405</v>
      </c>
      <c r="C382" s="31" t="s">
        <v>67</v>
      </c>
      <c r="D382" s="32" t="s">
        <v>67</v>
      </c>
      <c r="E382" s="32"/>
      <c r="F382" s="32"/>
      <c r="G382" s="37"/>
      <c r="H382" s="74"/>
      <c r="I382" s="37"/>
      <c r="J382" s="32"/>
      <c r="K382" s="37"/>
      <c r="L382" s="32"/>
      <c r="M382" s="62"/>
      <c r="N382" s="68"/>
    </row>
    <row r="383" spans="1:14" s="33" customFormat="1" ht="77.25" customHeight="1" outlineLevel="1" x14ac:dyDescent="0.35">
      <c r="A383" s="51">
        <v>383</v>
      </c>
      <c r="B383" s="42" t="s">
        <v>406</v>
      </c>
      <c r="C383" s="31" t="s">
        <v>32</v>
      </c>
      <c r="D383" s="32">
        <v>1</v>
      </c>
      <c r="E383" s="32"/>
      <c r="F383" s="32">
        <v>10</v>
      </c>
      <c r="G383" s="37"/>
      <c r="H383" s="74"/>
      <c r="I383" s="37"/>
      <c r="J383" s="32"/>
      <c r="K383" s="37"/>
      <c r="L383" s="32"/>
      <c r="M383" s="62"/>
      <c r="N383" s="68"/>
    </row>
    <row r="384" spans="1:14" s="33" customFormat="1" ht="77.25" customHeight="1" outlineLevel="1" x14ac:dyDescent="0.35">
      <c r="A384" s="51">
        <v>384</v>
      </c>
      <c r="B384" s="42" t="s">
        <v>407</v>
      </c>
      <c r="C384" s="31" t="s">
        <v>32</v>
      </c>
      <c r="D384" s="32">
        <v>1</v>
      </c>
      <c r="E384" s="32"/>
      <c r="F384" s="32">
        <v>12.6</v>
      </c>
      <c r="G384" s="37"/>
      <c r="H384" s="74"/>
      <c r="I384" s="37"/>
      <c r="J384" s="32"/>
      <c r="K384" s="37"/>
      <c r="L384" s="32"/>
      <c r="M384" s="62"/>
      <c r="N384" s="68"/>
    </row>
    <row r="385" spans="1:14" s="33" customFormat="1" ht="77.25" customHeight="1" outlineLevel="1" x14ac:dyDescent="0.35">
      <c r="A385" s="51">
        <v>385</v>
      </c>
      <c r="B385" s="42" t="s">
        <v>408</v>
      </c>
      <c r="C385" s="31" t="s">
        <v>32</v>
      </c>
      <c r="D385" s="32">
        <v>1</v>
      </c>
      <c r="E385" s="32"/>
      <c r="F385" s="32">
        <v>12.6</v>
      </c>
      <c r="G385" s="37"/>
      <c r="H385" s="74"/>
      <c r="I385" s="37"/>
      <c r="J385" s="32"/>
      <c r="K385" s="37"/>
      <c r="L385" s="32"/>
      <c r="M385" s="62"/>
      <c r="N385" s="68"/>
    </row>
    <row r="386" spans="1:14" s="33" customFormat="1" ht="77.25" customHeight="1" outlineLevel="1" x14ac:dyDescent="0.35">
      <c r="A386" s="51">
        <v>386</v>
      </c>
      <c r="B386" s="42" t="s">
        <v>409</v>
      </c>
      <c r="C386" s="31" t="s">
        <v>32</v>
      </c>
      <c r="D386" s="32">
        <v>1</v>
      </c>
      <c r="E386" s="32"/>
      <c r="F386" s="32">
        <v>17.850000000000001</v>
      </c>
      <c r="G386" s="37"/>
      <c r="H386" s="74"/>
      <c r="I386" s="37"/>
      <c r="J386" s="32"/>
      <c r="K386" s="37"/>
      <c r="L386" s="32"/>
      <c r="M386" s="62"/>
      <c r="N386" s="68"/>
    </row>
    <row r="387" spans="1:14" s="33" customFormat="1" ht="77.25" customHeight="1" outlineLevel="1" x14ac:dyDescent="0.35">
      <c r="A387" s="51">
        <v>387</v>
      </c>
      <c r="B387" s="42" t="s">
        <v>410</v>
      </c>
      <c r="C387" s="31" t="s">
        <v>32</v>
      </c>
      <c r="D387" s="32">
        <v>1</v>
      </c>
      <c r="E387" s="32"/>
      <c r="F387" s="32">
        <v>24.15</v>
      </c>
      <c r="G387" s="37"/>
      <c r="H387" s="74"/>
      <c r="I387" s="37"/>
      <c r="J387" s="32"/>
      <c r="K387" s="37"/>
      <c r="L387" s="32"/>
      <c r="M387" s="62"/>
      <c r="N387" s="68"/>
    </row>
    <row r="388" spans="1:14" s="33" customFormat="1" ht="77.25" customHeight="1" outlineLevel="1" x14ac:dyDescent="0.35">
      <c r="A388" s="51">
        <v>388</v>
      </c>
      <c r="B388" s="42" t="s">
        <v>411</v>
      </c>
      <c r="C388" s="31" t="s">
        <v>32</v>
      </c>
      <c r="D388" s="32">
        <v>1</v>
      </c>
      <c r="E388" s="32"/>
      <c r="F388" s="32">
        <v>40.950000000000003</v>
      </c>
      <c r="G388" s="37"/>
      <c r="H388" s="74"/>
      <c r="I388" s="37"/>
      <c r="J388" s="32"/>
      <c r="K388" s="37"/>
      <c r="L388" s="32"/>
      <c r="M388" s="62"/>
      <c r="N388" s="68"/>
    </row>
    <row r="389" spans="1:14" s="33" customFormat="1" ht="77.25" customHeight="1" outlineLevel="1" x14ac:dyDescent="0.35">
      <c r="A389" s="51">
        <v>389</v>
      </c>
      <c r="B389" s="42" t="s">
        <v>412</v>
      </c>
      <c r="C389" s="31" t="s">
        <v>32</v>
      </c>
      <c r="D389" s="32">
        <v>1</v>
      </c>
      <c r="E389" s="32"/>
      <c r="F389" s="32">
        <v>36</v>
      </c>
      <c r="G389" s="37"/>
      <c r="H389" s="74"/>
      <c r="I389" s="37"/>
      <c r="J389" s="32"/>
      <c r="K389" s="37"/>
      <c r="L389" s="32"/>
      <c r="M389" s="62"/>
      <c r="N389" s="68"/>
    </row>
    <row r="390" spans="1:14" s="33" customFormat="1" ht="77.25" customHeight="1" outlineLevel="1" x14ac:dyDescent="0.35">
      <c r="A390" s="51">
        <v>390</v>
      </c>
      <c r="B390" s="42" t="s">
        <v>413</v>
      </c>
      <c r="C390" s="31" t="s">
        <v>32</v>
      </c>
      <c r="D390" s="32">
        <v>1</v>
      </c>
      <c r="E390" s="32"/>
      <c r="F390" s="32">
        <v>242</v>
      </c>
      <c r="G390" s="37"/>
      <c r="H390" s="74"/>
      <c r="I390" s="37"/>
      <c r="J390" s="32"/>
      <c r="K390" s="37"/>
      <c r="L390" s="32"/>
      <c r="M390" s="62"/>
      <c r="N390" s="68"/>
    </row>
    <row r="391" spans="1:14" s="33" customFormat="1" ht="77.25" customHeight="1" outlineLevel="1" x14ac:dyDescent="0.35">
      <c r="A391" s="51">
        <v>391</v>
      </c>
      <c r="B391" s="42" t="s">
        <v>414</v>
      </c>
      <c r="C391" s="31" t="s">
        <v>32</v>
      </c>
      <c r="D391" s="32">
        <v>1</v>
      </c>
      <c r="E391" s="32"/>
      <c r="F391" s="32">
        <v>40.950000000000003</v>
      </c>
      <c r="G391" s="37"/>
      <c r="H391" s="74"/>
      <c r="I391" s="37"/>
      <c r="J391" s="32"/>
      <c r="K391" s="37"/>
      <c r="L391" s="32"/>
      <c r="M391" s="62"/>
      <c r="N391" s="68"/>
    </row>
    <row r="392" spans="1:14" s="33" customFormat="1" ht="77.25" customHeight="1" outlineLevel="1" x14ac:dyDescent="0.35">
      <c r="A392" s="51">
        <v>392</v>
      </c>
      <c r="B392" s="42" t="s">
        <v>415</v>
      </c>
      <c r="C392" s="31" t="s">
        <v>32</v>
      </c>
      <c r="D392" s="32">
        <v>1</v>
      </c>
      <c r="E392" s="32"/>
      <c r="F392" s="32">
        <v>50.4</v>
      </c>
      <c r="G392" s="37"/>
      <c r="H392" s="74"/>
      <c r="I392" s="37"/>
      <c r="J392" s="32"/>
      <c r="K392" s="37"/>
      <c r="L392" s="32"/>
      <c r="M392" s="62"/>
      <c r="N392" s="68"/>
    </row>
    <row r="393" spans="1:14" s="33" customFormat="1" ht="77.25" customHeight="1" outlineLevel="1" x14ac:dyDescent="0.35">
      <c r="A393" s="51">
        <v>393</v>
      </c>
      <c r="B393" s="42" t="s">
        <v>416</v>
      </c>
      <c r="C393" s="31" t="s">
        <v>32</v>
      </c>
      <c r="D393" s="32">
        <v>1</v>
      </c>
      <c r="E393" s="32"/>
      <c r="F393" s="32">
        <v>37</v>
      </c>
      <c r="G393" s="37"/>
      <c r="H393" s="74"/>
      <c r="I393" s="37"/>
      <c r="J393" s="32"/>
      <c r="K393" s="37"/>
      <c r="L393" s="32"/>
      <c r="M393" s="62"/>
      <c r="N393" s="68"/>
    </row>
    <row r="394" spans="1:14" s="33" customFormat="1" ht="77.25" customHeight="1" outlineLevel="1" x14ac:dyDescent="0.35">
      <c r="A394" s="51">
        <v>394</v>
      </c>
      <c r="B394" s="42" t="s">
        <v>417</v>
      </c>
      <c r="C394" s="31" t="s">
        <v>32</v>
      </c>
      <c r="D394" s="32">
        <v>1</v>
      </c>
      <c r="E394" s="32"/>
      <c r="F394" s="32">
        <v>130</v>
      </c>
      <c r="G394" s="37"/>
      <c r="H394" s="74"/>
      <c r="I394" s="37"/>
      <c r="J394" s="32"/>
      <c r="K394" s="37"/>
      <c r="L394" s="32"/>
      <c r="M394" s="62"/>
      <c r="N394" s="68"/>
    </row>
    <row r="395" spans="1:14" s="33" customFormat="1" ht="77.25" customHeight="1" outlineLevel="1" x14ac:dyDescent="0.35">
      <c r="A395" s="51">
        <v>395</v>
      </c>
      <c r="B395" s="42" t="s">
        <v>418</v>
      </c>
      <c r="C395" s="31" t="s">
        <v>32</v>
      </c>
      <c r="D395" s="32">
        <v>1</v>
      </c>
      <c r="E395" s="32"/>
      <c r="F395" s="32">
        <v>70</v>
      </c>
      <c r="G395" s="37"/>
      <c r="H395" s="74"/>
      <c r="I395" s="37"/>
      <c r="J395" s="32"/>
      <c r="K395" s="37"/>
      <c r="L395" s="32"/>
      <c r="M395" s="62"/>
      <c r="N395" s="68"/>
    </row>
    <row r="396" spans="1:14" s="33" customFormat="1" ht="77.25" customHeight="1" outlineLevel="1" x14ac:dyDescent="0.35">
      <c r="A396" s="51">
        <v>396</v>
      </c>
      <c r="B396" s="42" t="s">
        <v>419</v>
      </c>
      <c r="C396" s="31" t="s">
        <v>32</v>
      </c>
      <c r="D396" s="32">
        <v>1</v>
      </c>
      <c r="E396" s="32"/>
      <c r="F396" s="32">
        <v>145</v>
      </c>
      <c r="G396" s="37"/>
      <c r="H396" s="74"/>
      <c r="I396" s="37"/>
      <c r="J396" s="32"/>
      <c r="K396" s="37"/>
      <c r="L396" s="32"/>
      <c r="M396" s="62"/>
      <c r="N396" s="68"/>
    </row>
    <row r="397" spans="1:14" s="33" customFormat="1" ht="77.25" customHeight="1" outlineLevel="1" x14ac:dyDescent="0.35">
      <c r="A397" s="51">
        <v>397</v>
      </c>
      <c r="B397" s="42" t="s">
        <v>420</v>
      </c>
      <c r="C397" s="31" t="s">
        <v>32</v>
      </c>
      <c r="D397" s="32">
        <v>1</v>
      </c>
      <c r="E397" s="32"/>
      <c r="F397" s="32">
        <v>145</v>
      </c>
      <c r="G397" s="37"/>
      <c r="H397" s="74"/>
      <c r="I397" s="37"/>
      <c r="J397" s="32"/>
      <c r="K397" s="37"/>
      <c r="L397" s="32"/>
      <c r="M397" s="62"/>
      <c r="N397" s="68"/>
    </row>
    <row r="398" spans="1:14" s="33" customFormat="1" ht="77.25" customHeight="1" outlineLevel="1" x14ac:dyDescent="0.35">
      <c r="A398" s="51">
        <v>398</v>
      </c>
      <c r="B398" s="42" t="s">
        <v>421</v>
      </c>
      <c r="C398" s="31" t="s">
        <v>32</v>
      </c>
      <c r="D398" s="32">
        <v>1</v>
      </c>
      <c r="E398" s="32"/>
      <c r="F398" s="32">
        <v>127</v>
      </c>
      <c r="G398" s="37"/>
      <c r="H398" s="74"/>
      <c r="I398" s="37"/>
      <c r="J398" s="32"/>
      <c r="K398" s="37"/>
      <c r="L398" s="32"/>
      <c r="M398" s="62"/>
      <c r="N398" s="68"/>
    </row>
    <row r="399" spans="1:14" s="33" customFormat="1" ht="77.25" customHeight="1" outlineLevel="1" x14ac:dyDescent="0.35">
      <c r="A399" s="51">
        <v>399</v>
      </c>
      <c r="B399" s="42" t="s">
        <v>422</v>
      </c>
      <c r="C399" s="31" t="s">
        <v>32</v>
      </c>
      <c r="D399" s="32">
        <v>1</v>
      </c>
      <c r="E399" s="32"/>
      <c r="F399" s="32">
        <v>220.5</v>
      </c>
      <c r="G399" s="37"/>
      <c r="H399" s="74"/>
      <c r="I399" s="37"/>
      <c r="J399" s="32"/>
      <c r="K399" s="37"/>
      <c r="L399" s="32"/>
      <c r="M399" s="62"/>
      <c r="N399" s="68"/>
    </row>
    <row r="400" spans="1:14" s="33" customFormat="1" ht="77.25" customHeight="1" outlineLevel="1" x14ac:dyDescent="0.35">
      <c r="A400" s="51">
        <v>400</v>
      </c>
      <c r="B400" s="42" t="s">
        <v>423</v>
      </c>
      <c r="C400" s="31" t="s">
        <v>32</v>
      </c>
      <c r="D400" s="32">
        <v>1</v>
      </c>
      <c r="E400" s="32"/>
      <c r="F400" s="32">
        <v>180</v>
      </c>
      <c r="G400" s="37"/>
      <c r="H400" s="74"/>
      <c r="I400" s="37"/>
      <c r="J400" s="32"/>
      <c r="K400" s="37"/>
      <c r="L400" s="32"/>
      <c r="M400" s="62"/>
      <c r="N400" s="68"/>
    </row>
    <row r="401" spans="1:14" s="33" customFormat="1" ht="77.25" customHeight="1" outlineLevel="1" x14ac:dyDescent="0.35">
      <c r="A401" s="51">
        <v>401</v>
      </c>
      <c r="B401" s="42" t="s">
        <v>424</v>
      </c>
      <c r="C401" s="31" t="s">
        <v>32</v>
      </c>
      <c r="D401" s="32">
        <v>1</v>
      </c>
      <c r="E401" s="32"/>
      <c r="F401" s="32">
        <v>246.75</v>
      </c>
      <c r="G401" s="37"/>
      <c r="H401" s="74"/>
      <c r="I401" s="37"/>
      <c r="J401" s="32"/>
      <c r="K401" s="37"/>
      <c r="L401" s="32"/>
      <c r="M401" s="62"/>
      <c r="N401" s="68"/>
    </row>
    <row r="402" spans="1:14" s="33" customFormat="1" ht="77.25" customHeight="1" outlineLevel="1" x14ac:dyDescent="0.35">
      <c r="A402" s="51">
        <v>402</v>
      </c>
      <c r="B402" s="42" t="s">
        <v>425</v>
      </c>
      <c r="C402" s="31" t="s">
        <v>32</v>
      </c>
      <c r="D402" s="32">
        <v>1</v>
      </c>
      <c r="E402" s="32"/>
      <c r="F402" s="32">
        <v>297</v>
      </c>
      <c r="G402" s="37"/>
      <c r="H402" s="74"/>
      <c r="I402" s="37"/>
      <c r="J402" s="32"/>
      <c r="K402" s="37"/>
      <c r="L402" s="32"/>
      <c r="M402" s="62"/>
      <c r="N402" s="68"/>
    </row>
    <row r="403" spans="1:14" s="33" customFormat="1" ht="77.25" customHeight="1" outlineLevel="1" x14ac:dyDescent="0.35">
      <c r="A403" s="51">
        <v>403</v>
      </c>
      <c r="B403" s="42" t="s">
        <v>426</v>
      </c>
      <c r="C403" s="31" t="s">
        <v>67</v>
      </c>
      <c r="D403" s="32" t="s">
        <v>67</v>
      </c>
      <c r="E403" s="32"/>
      <c r="F403" s="32"/>
      <c r="G403" s="37"/>
      <c r="H403" s="74"/>
      <c r="I403" s="37"/>
      <c r="J403" s="32"/>
      <c r="K403" s="37"/>
      <c r="L403" s="32"/>
      <c r="M403" s="62"/>
      <c r="N403" s="68"/>
    </row>
    <row r="404" spans="1:14" s="33" customFormat="1" ht="77.25" customHeight="1" outlineLevel="1" x14ac:dyDescent="0.35">
      <c r="A404" s="51">
        <v>404</v>
      </c>
      <c r="B404" s="42" t="s">
        <v>427</v>
      </c>
      <c r="C404" s="31" t="s">
        <v>32</v>
      </c>
      <c r="D404" s="32">
        <v>1</v>
      </c>
      <c r="E404" s="32"/>
      <c r="F404" s="32">
        <v>61.95</v>
      </c>
      <c r="G404" s="37"/>
      <c r="H404" s="74"/>
      <c r="I404" s="37"/>
      <c r="J404" s="32"/>
      <c r="K404" s="37"/>
      <c r="L404" s="32"/>
      <c r="M404" s="62"/>
      <c r="N404" s="68"/>
    </row>
    <row r="405" spans="1:14" s="33" customFormat="1" ht="77.25" customHeight="1" outlineLevel="1" x14ac:dyDescent="0.35">
      <c r="A405" s="51">
        <v>405</v>
      </c>
      <c r="B405" s="42" t="s">
        <v>428</v>
      </c>
      <c r="C405" s="31" t="s">
        <v>32</v>
      </c>
      <c r="D405" s="32">
        <v>1</v>
      </c>
      <c r="E405" s="32"/>
      <c r="F405" s="32">
        <v>140.69999999999999</v>
      </c>
      <c r="G405" s="37"/>
      <c r="H405" s="74"/>
      <c r="I405" s="37"/>
      <c r="J405" s="32"/>
      <c r="K405" s="37"/>
      <c r="L405" s="32"/>
      <c r="M405" s="62"/>
      <c r="N405" s="68"/>
    </row>
    <row r="406" spans="1:14" s="33" customFormat="1" ht="77.25" customHeight="1" outlineLevel="1" x14ac:dyDescent="0.35">
      <c r="A406" s="51">
        <v>406</v>
      </c>
      <c r="B406" s="42" t="s">
        <v>429</v>
      </c>
      <c r="C406" s="31" t="s">
        <v>32</v>
      </c>
      <c r="D406" s="32">
        <v>1</v>
      </c>
      <c r="E406" s="32"/>
      <c r="F406" s="32">
        <v>155.4</v>
      </c>
      <c r="G406" s="37"/>
      <c r="H406" s="74"/>
      <c r="I406" s="37"/>
      <c r="J406" s="32"/>
      <c r="K406" s="37"/>
      <c r="L406" s="32"/>
      <c r="M406" s="62"/>
      <c r="N406" s="68"/>
    </row>
    <row r="407" spans="1:14" s="33" customFormat="1" ht="77.25" customHeight="1" outlineLevel="1" x14ac:dyDescent="0.35">
      <c r="A407" s="51">
        <v>407</v>
      </c>
      <c r="B407" s="42" t="s">
        <v>430</v>
      </c>
      <c r="C407" s="31" t="s">
        <v>32</v>
      </c>
      <c r="D407" s="32">
        <v>1</v>
      </c>
      <c r="E407" s="32"/>
      <c r="F407" s="32">
        <v>155.4</v>
      </c>
      <c r="G407" s="37"/>
      <c r="H407" s="74"/>
      <c r="I407" s="37"/>
      <c r="J407" s="32"/>
      <c r="K407" s="37"/>
      <c r="L407" s="32"/>
      <c r="M407" s="62"/>
      <c r="N407" s="68"/>
    </row>
    <row r="408" spans="1:14" s="33" customFormat="1" ht="77.25" customHeight="1" outlineLevel="1" x14ac:dyDescent="0.35">
      <c r="A408" s="51">
        <v>408</v>
      </c>
      <c r="B408" s="42" t="s">
        <v>431</v>
      </c>
      <c r="C408" s="31" t="s">
        <v>32</v>
      </c>
      <c r="D408" s="32">
        <v>1</v>
      </c>
      <c r="E408" s="32"/>
      <c r="F408" s="32">
        <v>155.4</v>
      </c>
      <c r="G408" s="37"/>
      <c r="H408" s="74"/>
      <c r="I408" s="37"/>
      <c r="J408" s="32"/>
      <c r="K408" s="37"/>
      <c r="L408" s="32"/>
      <c r="M408" s="62"/>
      <c r="N408" s="68"/>
    </row>
    <row r="409" spans="1:14" s="33" customFormat="1" ht="77.25" customHeight="1" outlineLevel="1" x14ac:dyDescent="0.35">
      <c r="A409" s="51">
        <v>409</v>
      </c>
      <c r="B409" s="42" t="s">
        <v>432</v>
      </c>
      <c r="C409" s="31" t="s">
        <v>32</v>
      </c>
      <c r="D409" s="32">
        <v>1</v>
      </c>
      <c r="E409" s="32"/>
      <c r="F409" s="32">
        <v>224.7</v>
      </c>
      <c r="G409" s="37"/>
      <c r="H409" s="74"/>
      <c r="I409" s="37"/>
      <c r="J409" s="32"/>
      <c r="K409" s="37"/>
      <c r="L409" s="32"/>
      <c r="M409" s="62"/>
      <c r="N409" s="68"/>
    </row>
    <row r="410" spans="1:14" s="33" customFormat="1" ht="77.25" customHeight="1" outlineLevel="1" x14ac:dyDescent="0.35">
      <c r="A410" s="51">
        <v>410</v>
      </c>
      <c r="B410" s="42" t="s">
        <v>433</v>
      </c>
      <c r="C410" s="31" t="s">
        <v>32</v>
      </c>
      <c r="D410" s="32">
        <v>1</v>
      </c>
      <c r="E410" s="32"/>
      <c r="F410" s="32">
        <v>180</v>
      </c>
      <c r="G410" s="37"/>
      <c r="H410" s="74"/>
      <c r="I410" s="37"/>
      <c r="J410" s="32"/>
      <c r="K410" s="37"/>
      <c r="L410" s="32"/>
      <c r="M410" s="62"/>
      <c r="N410" s="68"/>
    </row>
    <row r="411" spans="1:14" s="33" customFormat="1" ht="77.25" customHeight="1" outlineLevel="1" x14ac:dyDescent="0.35">
      <c r="A411" s="51">
        <v>411</v>
      </c>
      <c r="B411" s="42" t="s">
        <v>434</v>
      </c>
      <c r="C411" s="31" t="s">
        <v>32</v>
      </c>
      <c r="D411" s="32">
        <v>1</v>
      </c>
      <c r="E411" s="32"/>
      <c r="F411" s="32">
        <v>165</v>
      </c>
      <c r="G411" s="37"/>
      <c r="H411" s="74"/>
      <c r="I411" s="37"/>
      <c r="J411" s="32"/>
      <c r="K411" s="37"/>
      <c r="L411" s="32"/>
      <c r="M411" s="62"/>
      <c r="N411" s="68"/>
    </row>
    <row r="412" spans="1:14" s="33" customFormat="1" ht="77.25" customHeight="1" outlineLevel="1" x14ac:dyDescent="0.35">
      <c r="A412" s="51">
        <v>412</v>
      </c>
      <c r="B412" s="42" t="s">
        <v>435</v>
      </c>
      <c r="C412" s="31" t="s">
        <v>32</v>
      </c>
      <c r="D412" s="32">
        <v>1</v>
      </c>
      <c r="E412" s="32"/>
      <c r="F412" s="32">
        <v>145</v>
      </c>
      <c r="G412" s="37"/>
      <c r="H412" s="74"/>
      <c r="I412" s="37"/>
      <c r="J412" s="32"/>
      <c r="K412" s="37"/>
      <c r="L412" s="32"/>
      <c r="M412" s="62"/>
      <c r="N412" s="68"/>
    </row>
    <row r="413" spans="1:14" s="33" customFormat="1" ht="77.25" customHeight="1" outlineLevel="1" x14ac:dyDescent="0.35">
      <c r="A413" s="51">
        <v>413</v>
      </c>
      <c r="B413" s="42" t="s">
        <v>436</v>
      </c>
      <c r="C413" s="31" t="s">
        <v>32</v>
      </c>
      <c r="D413" s="32">
        <v>1</v>
      </c>
      <c r="E413" s="32"/>
      <c r="F413" s="32">
        <v>230</v>
      </c>
      <c r="G413" s="37"/>
      <c r="H413" s="74"/>
      <c r="I413" s="37"/>
      <c r="J413" s="32"/>
      <c r="K413" s="37"/>
      <c r="L413" s="32"/>
      <c r="M413" s="62"/>
      <c r="N413" s="68"/>
    </row>
    <row r="414" spans="1:14" s="33" customFormat="1" ht="77.25" customHeight="1" outlineLevel="1" x14ac:dyDescent="0.35">
      <c r="A414" s="51">
        <v>414</v>
      </c>
      <c r="B414" s="42" t="s">
        <v>437</v>
      </c>
      <c r="C414" s="31" t="s">
        <v>32</v>
      </c>
      <c r="D414" s="32">
        <v>1</v>
      </c>
      <c r="E414" s="32"/>
      <c r="F414" s="32">
        <v>250</v>
      </c>
      <c r="G414" s="37"/>
      <c r="H414" s="74"/>
      <c r="I414" s="37"/>
      <c r="J414" s="32"/>
      <c r="K414" s="37"/>
      <c r="L414" s="32"/>
      <c r="M414" s="62"/>
      <c r="N414" s="68"/>
    </row>
    <row r="415" spans="1:14" s="33" customFormat="1" ht="77.25" customHeight="1" outlineLevel="1" x14ac:dyDescent="0.35">
      <c r="A415" s="51">
        <v>415</v>
      </c>
      <c r="B415" s="42" t="s">
        <v>438</v>
      </c>
      <c r="C415" s="31" t="s">
        <v>32</v>
      </c>
      <c r="D415" s="32">
        <v>1</v>
      </c>
      <c r="E415" s="32"/>
      <c r="F415" s="32">
        <v>220</v>
      </c>
      <c r="G415" s="37"/>
      <c r="H415" s="74"/>
      <c r="I415" s="37"/>
      <c r="J415" s="32"/>
      <c r="K415" s="37"/>
      <c r="L415" s="32"/>
      <c r="M415" s="62"/>
      <c r="N415" s="68"/>
    </row>
    <row r="416" spans="1:14" s="33" customFormat="1" ht="77.25" customHeight="1" outlineLevel="1" x14ac:dyDescent="0.35">
      <c r="A416" s="51">
        <v>416</v>
      </c>
      <c r="B416" s="42" t="s">
        <v>439</v>
      </c>
      <c r="C416" s="31" t="s">
        <v>32</v>
      </c>
      <c r="D416" s="32">
        <v>1</v>
      </c>
      <c r="E416" s="32"/>
      <c r="F416" s="32">
        <v>240</v>
      </c>
      <c r="G416" s="37"/>
      <c r="H416" s="74"/>
      <c r="I416" s="37"/>
      <c r="J416" s="32"/>
      <c r="K416" s="37"/>
      <c r="L416" s="32"/>
      <c r="M416" s="62"/>
      <c r="N416" s="68"/>
    </row>
    <row r="417" spans="1:14" s="33" customFormat="1" ht="77.25" customHeight="1" outlineLevel="1" x14ac:dyDescent="0.35">
      <c r="A417" s="51">
        <v>417</v>
      </c>
      <c r="B417" s="42" t="s">
        <v>440</v>
      </c>
      <c r="C417" s="31" t="s">
        <v>32</v>
      </c>
      <c r="D417" s="32">
        <v>1</v>
      </c>
      <c r="E417" s="32"/>
      <c r="F417" s="32">
        <v>275</v>
      </c>
      <c r="G417" s="37"/>
      <c r="H417" s="74"/>
      <c r="I417" s="37"/>
      <c r="J417" s="32"/>
      <c r="K417" s="37"/>
      <c r="L417" s="32"/>
      <c r="M417" s="62"/>
      <c r="N417" s="68"/>
    </row>
    <row r="418" spans="1:14" s="33" customFormat="1" ht="77.25" customHeight="1" outlineLevel="1" x14ac:dyDescent="0.35">
      <c r="A418" s="51">
        <v>418</v>
      </c>
      <c r="B418" s="42" t="s">
        <v>441</v>
      </c>
      <c r="C418" s="31" t="s">
        <v>32</v>
      </c>
      <c r="D418" s="32">
        <v>1</v>
      </c>
      <c r="E418" s="32"/>
      <c r="F418" s="32">
        <v>337.05</v>
      </c>
      <c r="G418" s="37"/>
      <c r="H418" s="74"/>
      <c r="I418" s="37"/>
      <c r="J418" s="32"/>
      <c r="K418" s="37"/>
      <c r="L418" s="32"/>
      <c r="M418" s="62"/>
      <c r="N418" s="68"/>
    </row>
    <row r="419" spans="1:14" s="33" customFormat="1" ht="77.25" customHeight="1" outlineLevel="1" x14ac:dyDescent="0.35">
      <c r="A419" s="51">
        <v>419</v>
      </c>
      <c r="B419" s="42" t="s">
        <v>442</v>
      </c>
      <c r="C419" s="31" t="s">
        <v>32</v>
      </c>
      <c r="D419" s="32">
        <v>1</v>
      </c>
      <c r="E419" s="32"/>
      <c r="F419" s="32">
        <v>450</v>
      </c>
      <c r="G419" s="37"/>
      <c r="H419" s="74"/>
      <c r="I419" s="37"/>
      <c r="J419" s="32"/>
      <c r="K419" s="37"/>
      <c r="L419" s="32"/>
      <c r="M419" s="62"/>
      <c r="N419" s="68"/>
    </row>
    <row r="420" spans="1:14" s="33" customFormat="1" ht="77.25" customHeight="1" outlineLevel="1" x14ac:dyDescent="0.35">
      <c r="A420" s="51">
        <v>420</v>
      </c>
      <c r="B420" s="42" t="s">
        <v>443</v>
      </c>
      <c r="C420" s="31" t="s">
        <v>32</v>
      </c>
      <c r="D420" s="32">
        <v>1</v>
      </c>
      <c r="E420" s="32"/>
      <c r="F420" s="32">
        <v>125</v>
      </c>
      <c r="G420" s="37"/>
      <c r="H420" s="74"/>
      <c r="I420" s="37"/>
      <c r="J420" s="32"/>
      <c r="K420" s="37"/>
      <c r="L420" s="32"/>
      <c r="M420" s="62"/>
      <c r="N420" s="68"/>
    </row>
    <row r="421" spans="1:14" s="33" customFormat="1" ht="77.25" customHeight="1" outlineLevel="1" x14ac:dyDescent="0.35">
      <c r="A421" s="51">
        <v>421</v>
      </c>
      <c r="B421" s="42" t="s">
        <v>444</v>
      </c>
      <c r="C421" s="31" t="s">
        <v>32</v>
      </c>
      <c r="D421" s="32">
        <v>1</v>
      </c>
      <c r="E421" s="32"/>
      <c r="F421" s="32">
        <v>165</v>
      </c>
      <c r="G421" s="37"/>
      <c r="H421" s="74"/>
      <c r="I421" s="37"/>
      <c r="J421" s="32"/>
      <c r="K421" s="37"/>
      <c r="L421" s="32"/>
      <c r="M421" s="62"/>
      <c r="N421" s="68"/>
    </row>
    <row r="422" spans="1:14" s="33" customFormat="1" ht="77.25" customHeight="1" outlineLevel="1" x14ac:dyDescent="0.35">
      <c r="A422" s="51">
        <v>422</v>
      </c>
      <c r="B422" s="42" t="s">
        <v>445</v>
      </c>
      <c r="C422" s="31" t="s">
        <v>32</v>
      </c>
      <c r="D422" s="32">
        <v>1</v>
      </c>
      <c r="E422" s="32"/>
      <c r="F422" s="32">
        <v>65</v>
      </c>
      <c r="G422" s="37"/>
      <c r="H422" s="74"/>
      <c r="I422" s="37"/>
      <c r="J422" s="32"/>
      <c r="K422" s="37"/>
      <c r="L422" s="32"/>
      <c r="M422" s="62"/>
      <c r="N422" s="68"/>
    </row>
    <row r="423" spans="1:14" s="33" customFormat="1" ht="77.25" customHeight="1" outlineLevel="1" x14ac:dyDescent="0.35">
      <c r="A423" s="51">
        <v>423</v>
      </c>
      <c r="B423" s="42" t="s">
        <v>446</v>
      </c>
      <c r="C423" s="31" t="s">
        <v>32</v>
      </c>
      <c r="D423" s="32">
        <v>1</v>
      </c>
      <c r="E423" s="32"/>
      <c r="F423" s="32">
        <v>55</v>
      </c>
      <c r="G423" s="37"/>
      <c r="H423" s="74"/>
      <c r="I423" s="37"/>
      <c r="J423" s="32"/>
      <c r="K423" s="37"/>
      <c r="L423" s="32"/>
      <c r="M423" s="62"/>
      <c r="N423" s="68"/>
    </row>
    <row r="424" spans="1:14" s="33" customFormat="1" ht="77.25" customHeight="1" outlineLevel="1" x14ac:dyDescent="0.35">
      <c r="A424" s="51">
        <v>424</v>
      </c>
      <c r="B424" s="42" t="s">
        <v>447</v>
      </c>
      <c r="C424" s="31" t="s">
        <v>32</v>
      </c>
      <c r="D424" s="32">
        <v>1</v>
      </c>
      <c r="E424" s="32"/>
      <c r="F424" s="32">
        <v>35</v>
      </c>
      <c r="G424" s="37"/>
      <c r="H424" s="74"/>
      <c r="I424" s="37"/>
      <c r="J424" s="32"/>
      <c r="K424" s="37"/>
      <c r="L424" s="32"/>
      <c r="M424" s="62"/>
      <c r="N424" s="68"/>
    </row>
    <row r="425" spans="1:14" s="33" customFormat="1" ht="77.25" customHeight="1" outlineLevel="1" x14ac:dyDescent="0.35">
      <c r="A425" s="51">
        <v>425</v>
      </c>
      <c r="B425" s="42" t="s">
        <v>448</v>
      </c>
      <c r="C425" s="31" t="s">
        <v>67</v>
      </c>
      <c r="D425" s="32" t="s">
        <v>67</v>
      </c>
      <c r="E425" s="32"/>
      <c r="F425" s="32"/>
      <c r="G425" s="37"/>
      <c r="H425" s="74"/>
      <c r="I425" s="37"/>
      <c r="J425" s="32"/>
      <c r="K425" s="37"/>
      <c r="L425" s="32"/>
      <c r="M425" s="62"/>
      <c r="N425" s="68"/>
    </row>
    <row r="426" spans="1:14" s="33" customFormat="1" ht="77.25" customHeight="1" outlineLevel="1" x14ac:dyDescent="0.35">
      <c r="A426" s="51">
        <v>426</v>
      </c>
      <c r="B426" s="42" t="s">
        <v>427</v>
      </c>
      <c r="C426" s="31" t="s">
        <v>32</v>
      </c>
      <c r="D426" s="32">
        <v>1</v>
      </c>
      <c r="E426" s="32"/>
      <c r="F426" s="32">
        <v>205</v>
      </c>
      <c r="G426" s="37"/>
      <c r="H426" s="74"/>
      <c r="I426" s="37"/>
      <c r="J426" s="32"/>
      <c r="K426" s="37"/>
      <c r="L426" s="32"/>
      <c r="M426" s="62"/>
      <c r="N426" s="68"/>
    </row>
    <row r="427" spans="1:14" s="33" customFormat="1" ht="77.25" customHeight="1" outlineLevel="1" x14ac:dyDescent="0.35">
      <c r="A427" s="51">
        <v>427</v>
      </c>
      <c r="B427" s="42" t="s">
        <v>428</v>
      </c>
      <c r="C427" s="31" t="s">
        <v>32</v>
      </c>
      <c r="D427" s="32">
        <v>1</v>
      </c>
      <c r="E427" s="32"/>
      <c r="F427" s="32">
        <v>205</v>
      </c>
      <c r="G427" s="37"/>
      <c r="H427" s="74"/>
      <c r="I427" s="37"/>
      <c r="J427" s="32"/>
      <c r="K427" s="37"/>
      <c r="L427" s="32"/>
      <c r="M427" s="62"/>
      <c r="N427" s="68"/>
    </row>
    <row r="428" spans="1:14" s="33" customFormat="1" ht="77.25" customHeight="1" outlineLevel="1" x14ac:dyDescent="0.35">
      <c r="A428" s="51">
        <v>428</v>
      </c>
      <c r="B428" s="42" t="s">
        <v>429</v>
      </c>
      <c r="C428" s="31" t="s">
        <v>32</v>
      </c>
      <c r="D428" s="32">
        <v>1</v>
      </c>
      <c r="E428" s="32"/>
      <c r="F428" s="32">
        <v>225</v>
      </c>
      <c r="G428" s="37"/>
      <c r="H428" s="74"/>
      <c r="I428" s="37"/>
      <c r="J428" s="32"/>
      <c r="K428" s="37"/>
      <c r="L428" s="32"/>
      <c r="M428" s="62"/>
      <c r="N428" s="68"/>
    </row>
    <row r="429" spans="1:14" s="33" customFormat="1" ht="77.25" customHeight="1" outlineLevel="1" x14ac:dyDescent="0.35">
      <c r="A429" s="51">
        <v>429</v>
      </c>
      <c r="B429" s="42" t="s">
        <v>430</v>
      </c>
      <c r="C429" s="31" t="s">
        <v>32</v>
      </c>
      <c r="D429" s="32">
        <v>1</v>
      </c>
      <c r="E429" s="32"/>
      <c r="F429" s="32">
        <v>230</v>
      </c>
      <c r="G429" s="37"/>
      <c r="H429" s="74"/>
      <c r="I429" s="37"/>
      <c r="J429" s="32"/>
      <c r="K429" s="37"/>
      <c r="L429" s="32"/>
      <c r="M429" s="62"/>
      <c r="N429" s="68"/>
    </row>
    <row r="430" spans="1:14" s="33" customFormat="1" ht="77.25" customHeight="1" outlineLevel="1" x14ac:dyDescent="0.35">
      <c r="A430" s="51">
        <v>430</v>
      </c>
      <c r="B430" s="42" t="s">
        <v>431</v>
      </c>
      <c r="C430" s="31" t="s">
        <v>32</v>
      </c>
      <c r="D430" s="32">
        <v>1</v>
      </c>
      <c r="E430" s="32"/>
      <c r="F430" s="32">
        <v>235</v>
      </c>
      <c r="G430" s="37"/>
      <c r="H430" s="74"/>
      <c r="I430" s="37"/>
      <c r="J430" s="32"/>
      <c r="K430" s="37"/>
      <c r="L430" s="32"/>
      <c r="M430" s="62"/>
      <c r="N430" s="68"/>
    </row>
    <row r="431" spans="1:14" s="33" customFormat="1" ht="77.25" customHeight="1" outlineLevel="1" x14ac:dyDescent="0.35">
      <c r="A431" s="51">
        <v>431</v>
      </c>
      <c r="B431" s="42" t="s">
        <v>432</v>
      </c>
      <c r="C431" s="31" t="s">
        <v>32</v>
      </c>
      <c r="D431" s="32">
        <v>1</v>
      </c>
      <c r="E431" s="32"/>
      <c r="F431" s="32">
        <v>330</v>
      </c>
      <c r="G431" s="37"/>
      <c r="H431" s="74"/>
      <c r="I431" s="37"/>
      <c r="J431" s="32"/>
      <c r="K431" s="37"/>
      <c r="L431" s="32"/>
      <c r="M431" s="62"/>
      <c r="N431" s="68"/>
    </row>
    <row r="432" spans="1:14" s="33" customFormat="1" ht="77.25" customHeight="1" outlineLevel="1" x14ac:dyDescent="0.35">
      <c r="A432" s="51">
        <v>432</v>
      </c>
      <c r="B432" s="42" t="s">
        <v>433</v>
      </c>
      <c r="C432" s="31" t="s">
        <v>32</v>
      </c>
      <c r="D432" s="32">
        <v>1</v>
      </c>
      <c r="E432" s="32"/>
      <c r="F432" s="32">
        <v>265</v>
      </c>
      <c r="G432" s="37"/>
      <c r="H432" s="74"/>
      <c r="I432" s="37"/>
      <c r="J432" s="32"/>
      <c r="K432" s="37"/>
      <c r="L432" s="32"/>
      <c r="M432" s="62"/>
      <c r="N432" s="68"/>
    </row>
    <row r="433" spans="1:14" s="33" customFormat="1" ht="77.25" customHeight="1" outlineLevel="1" x14ac:dyDescent="0.35">
      <c r="A433" s="51">
        <v>433</v>
      </c>
      <c r="B433" s="42" t="s">
        <v>434</v>
      </c>
      <c r="C433" s="31" t="s">
        <v>32</v>
      </c>
      <c r="D433" s="32">
        <v>1</v>
      </c>
      <c r="E433" s="32"/>
      <c r="F433" s="32">
        <v>240</v>
      </c>
      <c r="G433" s="37"/>
      <c r="H433" s="74"/>
      <c r="I433" s="37"/>
      <c r="J433" s="32"/>
      <c r="K433" s="37"/>
      <c r="L433" s="32"/>
      <c r="M433" s="62"/>
      <c r="N433" s="68"/>
    </row>
    <row r="434" spans="1:14" s="33" customFormat="1" ht="77.25" customHeight="1" outlineLevel="1" x14ac:dyDescent="0.35">
      <c r="A434" s="51">
        <v>434</v>
      </c>
      <c r="B434" s="42" t="s">
        <v>435</v>
      </c>
      <c r="C434" s="31" t="s">
        <v>32</v>
      </c>
      <c r="D434" s="32">
        <v>1</v>
      </c>
      <c r="E434" s="32"/>
      <c r="F434" s="32">
        <v>215</v>
      </c>
      <c r="G434" s="37"/>
      <c r="H434" s="74"/>
      <c r="I434" s="37"/>
      <c r="J434" s="32"/>
      <c r="K434" s="37"/>
      <c r="L434" s="32"/>
      <c r="M434" s="62"/>
      <c r="N434" s="68"/>
    </row>
    <row r="435" spans="1:14" s="33" customFormat="1" ht="77.25" customHeight="1" outlineLevel="1" x14ac:dyDescent="0.35">
      <c r="A435" s="51">
        <v>435</v>
      </c>
      <c r="B435" s="42" t="s">
        <v>436</v>
      </c>
      <c r="C435" s="31" t="s">
        <v>32</v>
      </c>
      <c r="D435" s="32">
        <v>1</v>
      </c>
      <c r="E435" s="32"/>
      <c r="F435" s="32">
        <v>335</v>
      </c>
      <c r="G435" s="37"/>
      <c r="H435" s="74"/>
      <c r="I435" s="37"/>
      <c r="J435" s="32"/>
      <c r="K435" s="37"/>
      <c r="L435" s="32"/>
      <c r="M435" s="62"/>
      <c r="N435" s="68"/>
    </row>
    <row r="436" spans="1:14" s="33" customFormat="1" ht="77.25" customHeight="1" outlineLevel="1" x14ac:dyDescent="0.35">
      <c r="A436" s="51">
        <v>436</v>
      </c>
      <c r="B436" s="42" t="s">
        <v>437</v>
      </c>
      <c r="C436" s="31" t="s">
        <v>32</v>
      </c>
      <c r="D436" s="32">
        <v>1</v>
      </c>
      <c r="E436" s="32"/>
      <c r="F436" s="32">
        <v>365</v>
      </c>
      <c r="G436" s="37"/>
      <c r="H436" s="74"/>
      <c r="I436" s="37"/>
      <c r="J436" s="32"/>
      <c r="K436" s="37"/>
      <c r="L436" s="32"/>
      <c r="M436" s="62"/>
      <c r="N436" s="68"/>
    </row>
    <row r="437" spans="1:14" s="33" customFormat="1" ht="77.25" customHeight="1" outlineLevel="1" x14ac:dyDescent="0.35">
      <c r="A437" s="51">
        <v>437</v>
      </c>
      <c r="B437" s="42" t="s">
        <v>438</v>
      </c>
      <c r="C437" s="31" t="s">
        <v>32</v>
      </c>
      <c r="D437" s="32">
        <v>1</v>
      </c>
      <c r="E437" s="32"/>
      <c r="F437" s="32">
        <v>321</v>
      </c>
      <c r="G437" s="37"/>
      <c r="H437" s="74"/>
      <c r="I437" s="37"/>
      <c r="J437" s="32"/>
      <c r="K437" s="37"/>
      <c r="L437" s="32"/>
      <c r="M437" s="62"/>
      <c r="N437" s="68"/>
    </row>
    <row r="438" spans="1:14" s="33" customFormat="1" ht="77.25" customHeight="1" outlineLevel="1" x14ac:dyDescent="0.35">
      <c r="A438" s="51">
        <v>438</v>
      </c>
      <c r="B438" s="42" t="s">
        <v>439</v>
      </c>
      <c r="C438" s="31" t="s">
        <v>32</v>
      </c>
      <c r="D438" s="32">
        <v>1</v>
      </c>
      <c r="E438" s="32"/>
      <c r="F438" s="32">
        <v>357</v>
      </c>
      <c r="G438" s="37"/>
      <c r="H438" s="74"/>
      <c r="I438" s="37"/>
      <c r="J438" s="32"/>
      <c r="K438" s="37"/>
      <c r="L438" s="32"/>
      <c r="M438" s="62"/>
      <c r="N438" s="68"/>
    </row>
    <row r="439" spans="1:14" s="33" customFormat="1" ht="77.25" customHeight="1" outlineLevel="1" x14ac:dyDescent="0.35">
      <c r="A439" s="51">
        <v>439</v>
      </c>
      <c r="B439" s="42" t="s">
        <v>440</v>
      </c>
      <c r="C439" s="31" t="s">
        <v>32</v>
      </c>
      <c r="D439" s="32">
        <v>1</v>
      </c>
      <c r="E439" s="32"/>
      <c r="F439" s="32">
        <v>410</v>
      </c>
      <c r="G439" s="37"/>
      <c r="H439" s="74"/>
      <c r="I439" s="37"/>
      <c r="J439" s="32"/>
      <c r="K439" s="37"/>
      <c r="L439" s="32"/>
      <c r="M439" s="62"/>
      <c r="N439" s="68"/>
    </row>
    <row r="440" spans="1:14" s="33" customFormat="1" ht="77.25" customHeight="1" outlineLevel="1" x14ac:dyDescent="0.35">
      <c r="A440" s="51">
        <v>440</v>
      </c>
      <c r="B440" s="42" t="s">
        <v>441</v>
      </c>
      <c r="C440" s="31" t="s">
        <v>32</v>
      </c>
      <c r="D440" s="32">
        <v>1</v>
      </c>
      <c r="E440" s="32"/>
      <c r="F440" s="32">
        <v>240</v>
      </c>
      <c r="G440" s="37"/>
      <c r="H440" s="74"/>
      <c r="I440" s="37"/>
      <c r="J440" s="32"/>
      <c r="K440" s="37"/>
      <c r="L440" s="32"/>
      <c r="M440" s="62"/>
      <c r="N440" s="68"/>
    </row>
    <row r="441" spans="1:14" s="33" customFormat="1" ht="77.25" customHeight="1" outlineLevel="1" x14ac:dyDescent="0.35">
      <c r="A441" s="51">
        <v>441</v>
      </c>
      <c r="B441" s="42" t="s">
        <v>442</v>
      </c>
      <c r="C441" s="31" t="s">
        <v>32</v>
      </c>
      <c r="D441" s="32">
        <v>1</v>
      </c>
      <c r="E441" s="32"/>
      <c r="F441" s="32">
        <v>550</v>
      </c>
      <c r="G441" s="37"/>
      <c r="H441" s="74"/>
      <c r="I441" s="37"/>
      <c r="J441" s="32"/>
      <c r="K441" s="37"/>
      <c r="L441" s="32"/>
      <c r="M441" s="62"/>
      <c r="N441" s="68"/>
    </row>
    <row r="442" spans="1:14" s="33" customFormat="1" ht="77.25" customHeight="1" outlineLevel="1" x14ac:dyDescent="0.35">
      <c r="A442" s="51">
        <v>442</v>
      </c>
      <c r="B442" s="42" t="s">
        <v>443</v>
      </c>
      <c r="C442" s="31" t="s">
        <v>32</v>
      </c>
      <c r="D442" s="32">
        <v>1</v>
      </c>
      <c r="E442" s="32"/>
      <c r="F442" s="32">
        <v>25</v>
      </c>
      <c r="G442" s="37"/>
      <c r="H442" s="74"/>
      <c r="I442" s="37"/>
      <c r="J442" s="32"/>
      <c r="K442" s="37"/>
      <c r="L442" s="32"/>
      <c r="M442" s="62"/>
      <c r="N442" s="68"/>
    </row>
    <row r="443" spans="1:14" s="33" customFormat="1" ht="77.25" customHeight="1" outlineLevel="1" x14ac:dyDescent="0.35">
      <c r="A443" s="51">
        <v>443</v>
      </c>
      <c r="B443" s="42" t="s">
        <v>444</v>
      </c>
      <c r="C443" s="31" t="s">
        <v>32</v>
      </c>
      <c r="D443" s="32">
        <v>1</v>
      </c>
      <c r="E443" s="32"/>
      <c r="F443" s="32">
        <v>30</v>
      </c>
      <c r="G443" s="37"/>
      <c r="H443" s="74"/>
      <c r="I443" s="37"/>
      <c r="J443" s="32"/>
      <c r="K443" s="37"/>
      <c r="L443" s="32"/>
      <c r="M443" s="62"/>
      <c r="N443" s="68"/>
    </row>
    <row r="444" spans="1:14" s="33" customFormat="1" ht="77.25" customHeight="1" outlineLevel="1" x14ac:dyDescent="0.35">
      <c r="A444" s="51">
        <v>444</v>
      </c>
      <c r="B444" s="42" t="s">
        <v>445</v>
      </c>
      <c r="C444" s="31" t="s">
        <v>32</v>
      </c>
      <c r="D444" s="32">
        <v>1</v>
      </c>
      <c r="E444" s="32"/>
      <c r="F444" s="32">
        <v>40</v>
      </c>
      <c r="G444" s="37"/>
      <c r="H444" s="74"/>
      <c r="I444" s="37"/>
      <c r="J444" s="32"/>
      <c r="K444" s="37"/>
      <c r="L444" s="32"/>
      <c r="M444" s="62"/>
      <c r="N444" s="68"/>
    </row>
    <row r="445" spans="1:14" s="33" customFormat="1" ht="77.25" customHeight="1" outlineLevel="1" x14ac:dyDescent="0.35">
      <c r="A445" s="51">
        <v>445</v>
      </c>
      <c r="B445" s="42" t="s">
        <v>446</v>
      </c>
      <c r="C445" s="31" t="s">
        <v>32</v>
      </c>
      <c r="D445" s="32">
        <v>1</v>
      </c>
      <c r="E445" s="32"/>
      <c r="F445" s="32">
        <v>25</v>
      </c>
      <c r="G445" s="37"/>
      <c r="H445" s="74"/>
      <c r="I445" s="37"/>
      <c r="J445" s="32"/>
      <c r="K445" s="37"/>
      <c r="L445" s="32"/>
      <c r="M445" s="62"/>
      <c r="N445" s="68"/>
    </row>
    <row r="446" spans="1:14" s="33" customFormat="1" ht="77.25" customHeight="1" outlineLevel="1" x14ac:dyDescent="0.35">
      <c r="A446" s="51">
        <v>446</v>
      </c>
      <c r="B446" s="42" t="s">
        <v>447</v>
      </c>
      <c r="C446" s="31" t="s">
        <v>32</v>
      </c>
      <c r="D446" s="32">
        <v>1</v>
      </c>
      <c r="E446" s="32"/>
      <c r="F446" s="32">
        <v>20</v>
      </c>
      <c r="G446" s="37"/>
      <c r="H446" s="74"/>
      <c r="I446" s="37"/>
      <c r="J446" s="32"/>
      <c r="K446" s="37"/>
      <c r="L446" s="32"/>
      <c r="M446" s="62"/>
      <c r="N446" s="68"/>
    </row>
    <row r="447" spans="1:14" s="33" customFormat="1" ht="77.25" customHeight="1" outlineLevel="1" x14ac:dyDescent="0.35">
      <c r="A447" s="51">
        <v>447</v>
      </c>
      <c r="B447" s="42" t="s">
        <v>449</v>
      </c>
      <c r="C447" s="31" t="s">
        <v>67</v>
      </c>
      <c r="D447" s="32" t="s">
        <v>67</v>
      </c>
      <c r="E447" s="32"/>
      <c r="F447" s="32"/>
      <c r="G447" s="37"/>
      <c r="H447" s="74"/>
      <c r="I447" s="37"/>
      <c r="J447" s="32"/>
      <c r="K447" s="37"/>
      <c r="L447" s="32"/>
      <c r="M447" s="62"/>
      <c r="N447" s="68"/>
    </row>
    <row r="448" spans="1:14" s="33" customFormat="1" ht="77.25" customHeight="1" outlineLevel="1" x14ac:dyDescent="0.35">
      <c r="A448" s="51">
        <v>448</v>
      </c>
      <c r="B448" s="42" t="s">
        <v>450</v>
      </c>
      <c r="C448" s="31" t="s">
        <v>32</v>
      </c>
      <c r="D448" s="32">
        <v>5</v>
      </c>
      <c r="E448" s="32"/>
      <c r="F448" s="32">
        <v>80</v>
      </c>
      <c r="G448" s="37"/>
      <c r="H448" s="74"/>
      <c r="I448" s="37"/>
      <c r="J448" s="32"/>
      <c r="K448" s="37"/>
      <c r="L448" s="32"/>
      <c r="M448" s="62"/>
      <c r="N448" s="68"/>
    </row>
    <row r="449" spans="1:14" s="33" customFormat="1" ht="77.25" customHeight="1" outlineLevel="1" x14ac:dyDescent="0.35">
      <c r="A449" s="51">
        <v>449</v>
      </c>
      <c r="B449" s="42" t="s">
        <v>451</v>
      </c>
      <c r="C449" s="31" t="s">
        <v>32</v>
      </c>
      <c r="D449" s="32">
        <v>15</v>
      </c>
      <c r="E449" s="32"/>
      <c r="F449" s="32">
        <v>140</v>
      </c>
      <c r="G449" s="37"/>
      <c r="H449" s="74"/>
      <c r="I449" s="37"/>
      <c r="J449" s="32"/>
      <c r="K449" s="37"/>
      <c r="L449" s="32"/>
      <c r="M449" s="62"/>
      <c r="N449" s="68"/>
    </row>
    <row r="450" spans="1:14" s="33" customFormat="1" ht="77.25" customHeight="1" outlineLevel="1" x14ac:dyDescent="0.35">
      <c r="A450" s="51">
        <v>450</v>
      </c>
      <c r="B450" s="42" t="s">
        <v>452</v>
      </c>
      <c r="C450" s="31" t="s">
        <v>67</v>
      </c>
      <c r="D450" s="32" t="s">
        <v>67</v>
      </c>
      <c r="E450" s="32"/>
      <c r="F450" s="32"/>
      <c r="G450" s="37"/>
      <c r="H450" s="74"/>
      <c r="I450" s="37"/>
      <c r="J450" s="32"/>
      <c r="K450" s="37"/>
      <c r="L450" s="32"/>
      <c r="M450" s="62"/>
      <c r="N450" s="68"/>
    </row>
    <row r="451" spans="1:14" s="33" customFormat="1" ht="77.25" customHeight="1" outlineLevel="1" x14ac:dyDescent="0.35">
      <c r="A451" s="51">
        <v>451</v>
      </c>
      <c r="B451" s="42" t="s">
        <v>453</v>
      </c>
      <c r="C451" s="31" t="s">
        <v>67</v>
      </c>
      <c r="D451" s="32" t="s">
        <v>67</v>
      </c>
      <c r="E451" s="32"/>
      <c r="F451" s="32"/>
      <c r="G451" s="37"/>
      <c r="H451" s="74"/>
      <c r="I451" s="37"/>
      <c r="J451" s="32"/>
      <c r="K451" s="37"/>
      <c r="L451" s="32"/>
      <c r="M451" s="62"/>
      <c r="N451" s="68"/>
    </row>
    <row r="452" spans="1:14" s="33" customFormat="1" ht="77.25" customHeight="1" outlineLevel="1" x14ac:dyDescent="0.35">
      <c r="A452" s="51">
        <v>452</v>
      </c>
      <c r="B452" s="42" t="s">
        <v>454</v>
      </c>
      <c r="C452" s="31" t="s">
        <v>32</v>
      </c>
      <c r="D452" s="32">
        <v>1</v>
      </c>
      <c r="E452" s="32"/>
      <c r="F452" s="32">
        <v>396.75</v>
      </c>
      <c r="G452" s="37"/>
      <c r="H452" s="74"/>
      <c r="I452" s="37"/>
      <c r="J452" s="32"/>
      <c r="K452" s="37"/>
      <c r="L452" s="32"/>
      <c r="M452" s="62"/>
      <c r="N452" s="68"/>
    </row>
    <row r="453" spans="1:14" s="33" customFormat="1" ht="77.25" customHeight="1" outlineLevel="1" x14ac:dyDescent="0.35">
      <c r="A453" s="51">
        <v>453</v>
      </c>
      <c r="B453" s="42" t="s">
        <v>455</v>
      </c>
      <c r="C453" s="31" t="s">
        <v>32</v>
      </c>
      <c r="D453" s="32">
        <v>4</v>
      </c>
      <c r="E453" s="32"/>
      <c r="F453" s="32">
        <v>376.91250000000002</v>
      </c>
      <c r="G453" s="37"/>
      <c r="H453" s="74"/>
      <c r="I453" s="37"/>
      <c r="J453" s="32"/>
      <c r="K453" s="37"/>
      <c r="L453" s="32"/>
      <c r="M453" s="62"/>
      <c r="N453" s="68"/>
    </row>
    <row r="454" spans="1:14" s="33" customFormat="1" ht="77.25" customHeight="1" outlineLevel="1" x14ac:dyDescent="0.35">
      <c r="A454" s="51">
        <v>454</v>
      </c>
      <c r="B454" s="42" t="s">
        <v>456</v>
      </c>
      <c r="C454" s="31" t="s">
        <v>32</v>
      </c>
      <c r="D454" s="32">
        <v>2</v>
      </c>
      <c r="E454" s="32"/>
      <c r="F454" s="32">
        <v>285.66000000000003</v>
      </c>
      <c r="G454" s="37"/>
      <c r="H454" s="74"/>
      <c r="I454" s="37"/>
      <c r="J454" s="32"/>
      <c r="K454" s="37"/>
      <c r="L454" s="32"/>
      <c r="M454" s="62"/>
      <c r="N454" s="68"/>
    </row>
    <row r="455" spans="1:14" s="33" customFormat="1" ht="77.25" customHeight="1" outlineLevel="1" x14ac:dyDescent="0.35">
      <c r="A455" s="51">
        <v>455</v>
      </c>
      <c r="B455" s="42" t="s">
        <v>457</v>
      </c>
      <c r="C455" s="31" t="s">
        <v>32</v>
      </c>
      <c r="D455" s="32">
        <v>13</v>
      </c>
      <c r="E455" s="32"/>
      <c r="F455" s="32">
        <v>234.08249999999998</v>
      </c>
      <c r="G455" s="37"/>
      <c r="H455" s="74"/>
      <c r="I455" s="37"/>
      <c r="J455" s="32"/>
      <c r="K455" s="37"/>
      <c r="L455" s="32"/>
      <c r="M455" s="62"/>
      <c r="N455" s="68"/>
    </row>
    <row r="456" spans="1:14" s="33" customFormat="1" ht="77.25" customHeight="1" outlineLevel="1" x14ac:dyDescent="0.35">
      <c r="A456" s="51">
        <v>456</v>
      </c>
      <c r="B456" s="42" t="s">
        <v>458</v>
      </c>
      <c r="C456" s="31" t="s">
        <v>32</v>
      </c>
      <c r="D456" s="32">
        <v>2</v>
      </c>
      <c r="E456" s="32"/>
      <c r="F456" s="32">
        <v>186.4725</v>
      </c>
      <c r="G456" s="37"/>
      <c r="H456" s="74"/>
      <c r="I456" s="37"/>
      <c r="J456" s="32"/>
      <c r="K456" s="37"/>
      <c r="L456" s="32"/>
      <c r="M456" s="62"/>
      <c r="N456" s="68"/>
    </row>
    <row r="457" spans="1:14" s="33" customFormat="1" ht="77.25" customHeight="1" outlineLevel="1" x14ac:dyDescent="0.35">
      <c r="A457" s="51">
        <v>457</v>
      </c>
      <c r="B457" s="42" t="s">
        <v>459</v>
      </c>
      <c r="C457" s="31" t="s">
        <v>32</v>
      </c>
      <c r="D457" s="32">
        <v>16</v>
      </c>
      <c r="E457" s="32"/>
      <c r="F457" s="32">
        <v>146.79749999999999</v>
      </c>
      <c r="G457" s="37"/>
      <c r="H457" s="74"/>
      <c r="I457" s="37"/>
      <c r="J457" s="32"/>
      <c r="K457" s="37"/>
      <c r="L457" s="32"/>
      <c r="M457" s="62"/>
      <c r="N457" s="68"/>
    </row>
    <row r="458" spans="1:14" s="33" customFormat="1" ht="77.25" customHeight="1" outlineLevel="1" x14ac:dyDescent="0.35">
      <c r="A458" s="51">
        <v>458</v>
      </c>
      <c r="B458" s="42" t="s">
        <v>460</v>
      </c>
      <c r="C458" s="31" t="s">
        <v>32</v>
      </c>
      <c r="D458" s="32">
        <v>2</v>
      </c>
      <c r="E458" s="32"/>
      <c r="F458" s="32">
        <v>122.99250000000001</v>
      </c>
      <c r="G458" s="37"/>
      <c r="H458" s="74"/>
      <c r="I458" s="37"/>
      <c r="J458" s="32"/>
      <c r="K458" s="37"/>
      <c r="L458" s="32"/>
      <c r="M458" s="62"/>
      <c r="N458" s="68"/>
    </row>
    <row r="459" spans="1:14" s="33" customFormat="1" ht="77.25" customHeight="1" outlineLevel="1" x14ac:dyDescent="0.35">
      <c r="A459" s="51">
        <v>459</v>
      </c>
      <c r="B459" s="42" t="s">
        <v>461</v>
      </c>
      <c r="C459" s="31" t="s">
        <v>32</v>
      </c>
      <c r="D459" s="32">
        <v>1</v>
      </c>
      <c r="E459" s="32"/>
      <c r="F459" s="32">
        <v>122.99250000000001</v>
      </c>
      <c r="G459" s="37"/>
      <c r="H459" s="74"/>
      <c r="I459" s="37"/>
      <c r="J459" s="32"/>
      <c r="K459" s="37"/>
      <c r="L459" s="32"/>
      <c r="M459" s="62"/>
      <c r="N459" s="68"/>
    </row>
    <row r="460" spans="1:14" s="33" customFormat="1" ht="77.25" customHeight="1" outlineLevel="1" x14ac:dyDescent="0.35">
      <c r="A460" s="51">
        <v>460</v>
      </c>
      <c r="B460" s="42" t="s">
        <v>462</v>
      </c>
      <c r="C460" s="31" t="s">
        <v>32</v>
      </c>
      <c r="D460" s="32">
        <v>1</v>
      </c>
      <c r="E460" s="32"/>
      <c r="F460" s="32">
        <v>55.545000000000002</v>
      </c>
      <c r="G460" s="37"/>
      <c r="H460" s="74"/>
      <c r="I460" s="37"/>
      <c r="J460" s="32"/>
      <c r="K460" s="37"/>
      <c r="L460" s="32"/>
      <c r="M460" s="62"/>
      <c r="N460" s="68"/>
    </row>
    <row r="461" spans="1:14" s="33" customFormat="1" ht="77.25" customHeight="1" outlineLevel="1" x14ac:dyDescent="0.35">
      <c r="A461" s="51">
        <v>461</v>
      </c>
      <c r="B461" s="42" t="s">
        <v>463</v>
      </c>
      <c r="C461" s="31" t="s">
        <v>32</v>
      </c>
      <c r="D461" s="32">
        <v>1</v>
      </c>
      <c r="E461" s="32"/>
      <c r="F461" s="32">
        <v>350</v>
      </c>
      <c r="G461" s="37"/>
      <c r="H461" s="74"/>
      <c r="I461" s="37"/>
      <c r="J461" s="32"/>
      <c r="K461" s="37"/>
      <c r="L461" s="32"/>
      <c r="M461" s="62"/>
      <c r="N461" s="68"/>
    </row>
    <row r="462" spans="1:14" s="33" customFormat="1" ht="77.25" customHeight="1" outlineLevel="1" x14ac:dyDescent="0.35">
      <c r="A462" s="51">
        <v>462</v>
      </c>
      <c r="B462" s="42" t="s">
        <v>464</v>
      </c>
      <c r="C462" s="31" t="s">
        <v>32</v>
      </c>
      <c r="D462" s="32">
        <v>1</v>
      </c>
      <c r="E462" s="32"/>
      <c r="F462" s="32">
        <v>250</v>
      </c>
      <c r="G462" s="37"/>
      <c r="H462" s="74"/>
      <c r="I462" s="37"/>
      <c r="J462" s="32"/>
      <c r="K462" s="37"/>
      <c r="L462" s="32"/>
      <c r="M462" s="62"/>
      <c r="N462" s="68"/>
    </row>
    <row r="463" spans="1:14" s="33" customFormat="1" ht="77.25" customHeight="1" outlineLevel="1" x14ac:dyDescent="0.35">
      <c r="A463" s="51">
        <v>463</v>
      </c>
      <c r="B463" s="42" t="s">
        <v>465</v>
      </c>
      <c r="C463" s="31" t="s">
        <v>32</v>
      </c>
      <c r="D463" s="32">
        <v>1</v>
      </c>
      <c r="E463" s="32"/>
      <c r="F463" s="32">
        <v>191.76249999999999</v>
      </c>
      <c r="G463" s="37"/>
      <c r="H463" s="74"/>
      <c r="I463" s="37"/>
      <c r="J463" s="32"/>
      <c r="K463" s="37"/>
      <c r="L463" s="32"/>
      <c r="M463" s="62"/>
      <c r="N463" s="68"/>
    </row>
    <row r="464" spans="1:14" s="33" customFormat="1" ht="77.25" customHeight="1" outlineLevel="1" x14ac:dyDescent="0.35">
      <c r="A464" s="51">
        <v>464</v>
      </c>
      <c r="B464" s="42" t="s">
        <v>466</v>
      </c>
      <c r="C464" s="31" t="s">
        <v>32</v>
      </c>
      <c r="D464" s="32">
        <v>1</v>
      </c>
      <c r="E464" s="32"/>
      <c r="F464" s="32">
        <v>198.375</v>
      </c>
      <c r="G464" s="37"/>
      <c r="H464" s="74"/>
      <c r="I464" s="37"/>
      <c r="J464" s="32"/>
      <c r="K464" s="37"/>
      <c r="L464" s="32"/>
      <c r="M464" s="62"/>
      <c r="N464" s="68"/>
    </row>
    <row r="465" spans="1:14" s="33" customFormat="1" ht="77.25" customHeight="1" outlineLevel="1" x14ac:dyDescent="0.35">
      <c r="A465" s="51">
        <v>465</v>
      </c>
      <c r="B465" s="42" t="s">
        <v>467</v>
      </c>
      <c r="C465" s="31" t="s">
        <v>32</v>
      </c>
      <c r="D465" s="32">
        <v>1</v>
      </c>
      <c r="E465" s="32"/>
      <c r="F465" s="32">
        <v>198.375</v>
      </c>
      <c r="G465" s="37"/>
      <c r="H465" s="74"/>
      <c r="I465" s="37"/>
      <c r="J465" s="32"/>
      <c r="K465" s="37"/>
      <c r="L465" s="32"/>
      <c r="M465" s="62"/>
      <c r="N465" s="68"/>
    </row>
    <row r="466" spans="1:14" s="33" customFormat="1" ht="77.25" customHeight="1" outlineLevel="1" x14ac:dyDescent="0.35">
      <c r="A466" s="51">
        <v>466</v>
      </c>
      <c r="B466" s="42" t="s">
        <v>468</v>
      </c>
      <c r="C466" s="31" t="s">
        <v>32</v>
      </c>
      <c r="D466" s="32">
        <v>1</v>
      </c>
      <c r="E466" s="32"/>
      <c r="F466" s="32">
        <v>113.73499999999999</v>
      </c>
      <c r="G466" s="37"/>
      <c r="H466" s="74"/>
      <c r="I466" s="37"/>
      <c r="J466" s="32"/>
      <c r="K466" s="37"/>
      <c r="L466" s="32"/>
      <c r="M466" s="62"/>
      <c r="N466" s="68"/>
    </row>
    <row r="467" spans="1:14" s="33" customFormat="1" ht="77.25" customHeight="1" outlineLevel="1" x14ac:dyDescent="0.35">
      <c r="A467" s="51">
        <v>467</v>
      </c>
      <c r="B467" s="42" t="s">
        <v>469</v>
      </c>
      <c r="C467" s="31" t="s">
        <v>32</v>
      </c>
      <c r="D467" s="32">
        <v>15</v>
      </c>
      <c r="E467" s="32"/>
      <c r="F467" s="32">
        <v>458.90750000000003</v>
      </c>
      <c r="G467" s="37"/>
      <c r="H467" s="74"/>
      <c r="I467" s="37"/>
      <c r="J467" s="32"/>
      <c r="K467" s="37"/>
      <c r="L467" s="32"/>
      <c r="M467" s="62"/>
      <c r="N467" s="68"/>
    </row>
    <row r="468" spans="1:14" s="33" customFormat="1" ht="77.25" customHeight="1" outlineLevel="1" x14ac:dyDescent="0.35">
      <c r="A468" s="51">
        <v>468</v>
      </c>
      <c r="B468" s="42" t="s">
        <v>470</v>
      </c>
      <c r="C468" s="31" t="s">
        <v>32</v>
      </c>
      <c r="D468" s="32">
        <v>10</v>
      </c>
      <c r="E468" s="32"/>
      <c r="F468" s="32">
        <v>1100</v>
      </c>
      <c r="G468" s="37"/>
      <c r="H468" s="74"/>
      <c r="I468" s="37"/>
      <c r="J468" s="32"/>
      <c r="K468" s="37"/>
      <c r="L468" s="32"/>
      <c r="M468" s="62"/>
      <c r="N468" s="68"/>
    </row>
    <row r="469" spans="1:14" s="33" customFormat="1" ht="77.25" customHeight="1" outlineLevel="1" x14ac:dyDescent="0.35">
      <c r="A469" s="51">
        <v>469</v>
      </c>
      <c r="B469" s="42" t="s">
        <v>471</v>
      </c>
      <c r="C469" s="31" t="s">
        <v>32</v>
      </c>
      <c r="D469" s="32">
        <v>15</v>
      </c>
      <c r="E469" s="32"/>
      <c r="F469" s="32">
        <v>25.127499999999998</v>
      </c>
      <c r="G469" s="37"/>
      <c r="H469" s="74"/>
      <c r="I469" s="37"/>
      <c r="J469" s="32"/>
      <c r="K469" s="37"/>
      <c r="L469" s="32"/>
      <c r="M469" s="62"/>
      <c r="N469" s="68"/>
    </row>
    <row r="470" spans="1:14" s="33" customFormat="1" ht="77.25" customHeight="1" outlineLevel="1" x14ac:dyDescent="0.35">
      <c r="A470" s="51">
        <v>470</v>
      </c>
      <c r="B470" s="42" t="s">
        <v>472</v>
      </c>
      <c r="C470" s="31" t="s">
        <v>32</v>
      </c>
      <c r="D470" s="32">
        <v>1</v>
      </c>
      <c r="E470" s="32"/>
      <c r="F470" s="32">
        <v>67.447499999999991</v>
      </c>
      <c r="G470" s="37"/>
      <c r="H470" s="74"/>
      <c r="I470" s="37"/>
      <c r="J470" s="32"/>
      <c r="K470" s="37"/>
      <c r="L470" s="32"/>
      <c r="M470" s="62"/>
      <c r="N470" s="68"/>
    </row>
    <row r="471" spans="1:14" s="33" customFormat="1" ht="77.25" customHeight="1" outlineLevel="1" x14ac:dyDescent="0.35">
      <c r="A471" s="51">
        <v>471</v>
      </c>
      <c r="B471" s="42" t="s">
        <v>473</v>
      </c>
      <c r="C471" s="31" t="s">
        <v>32</v>
      </c>
      <c r="D471" s="32">
        <v>1</v>
      </c>
      <c r="E471" s="32"/>
      <c r="F471" s="32">
        <v>59.512500000000003</v>
      </c>
      <c r="G471" s="37"/>
      <c r="H471" s="74"/>
      <c r="I471" s="37"/>
      <c r="J471" s="32"/>
      <c r="K471" s="37"/>
      <c r="L471" s="32"/>
      <c r="M471" s="62"/>
      <c r="N471" s="68"/>
    </row>
    <row r="472" spans="1:14" s="33" customFormat="1" ht="77.25" customHeight="1" outlineLevel="1" x14ac:dyDescent="0.35">
      <c r="A472" s="51">
        <v>472</v>
      </c>
      <c r="B472" s="42" t="s">
        <v>474</v>
      </c>
      <c r="C472" s="31" t="s">
        <v>32</v>
      </c>
      <c r="D472" s="32">
        <v>1</v>
      </c>
      <c r="E472" s="32"/>
      <c r="F472" s="32">
        <v>51.577500000000001</v>
      </c>
      <c r="G472" s="37"/>
      <c r="H472" s="74"/>
      <c r="I472" s="37"/>
      <c r="J472" s="32"/>
      <c r="K472" s="37"/>
      <c r="L472" s="32"/>
      <c r="M472" s="62"/>
      <c r="N472" s="68"/>
    </row>
    <row r="473" spans="1:14" s="33" customFormat="1" ht="77.25" customHeight="1" outlineLevel="1" x14ac:dyDescent="0.35">
      <c r="A473" s="51">
        <v>473</v>
      </c>
      <c r="B473" s="42" t="s">
        <v>475</v>
      </c>
      <c r="C473" s="31" t="s">
        <v>32</v>
      </c>
      <c r="D473" s="32">
        <v>5</v>
      </c>
      <c r="E473" s="32"/>
      <c r="F473" s="32">
        <v>43.642499999999998</v>
      </c>
      <c r="G473" s="37"/>
      <c r="H473" s="74"/>
      <c r="I473" s="37"/>
      <c r="J473" s="32"/>
      <c r="K473" s="37"/>
      <c r="L473" s="32"/>
      <c r="M473" s="62"/>
      <c r="N473" s="68"/>
    </row>
    <row r="474" spans="1:14" s="33" customFormat="1" ht="77.25" customHeight="1" outlineLevel="1" x14ac:dyDescent="0.35">
      <c r="A474" s="51">
        <v>474</v>
      </c>
      <c r="B474" s="42" t="s">
        <v>476</v>
      </c>
      <c r="C474" s="31" t="s">
        <v>32</v>
      </c>
      <c r="D474" s="32">
        <v>1</v>
      </c>
      <c r="E474" s="32"/>
      <c r="F474" s="32">
        <v>55.545000000000002</v>
      </c>
      <c r="G474" s="37"/>
      <c r="H474" s="74"/>
      <c r="I474" s="37"/>
      <c r="J474" s="32"/>
      <c r="K474" s="37"/>
      <c r="L474" s="32"/>
      <c r="M474" s="62"/>
      <c r="N474" s="68"/>
    </row>
    <row r="475" spans="1:14" s="33" customFormat="1" ht="77.25" customHeight="1" outlineLevel="1" x14ac:dyDescent="0.35">
      <c r="A475" s="51">
        <v>475</v>
      </c>
      <c r="B475" s="42" t="s">
        <v>477</v>
      </c>
      <c r="C475" s="31" t="s">
        <v>32</v>
      </c>
      <c r="D475" s="32">
        <v>1</v>
      </c>
      <c r="E475" s="32"/>
      <c r="F475" s="32">
        <v>72.737499999999997</v>
      </c>
      <c r="G475" s="37"/>
      <c r="H475" s="74"/>
      <c r="I475" s="37"/>
      <c r="J475" s="32"/>
      <c r="K475" s="37"/>
      <c r="L475" s="32"/>
      <c r="M475" s="62"/>
      <c r="N475" s="68"/>
    </row>
    <row r="476" spans="1:14" s="33" customFormat="1" ht="77.25" customHeight="1" outlineLevel="1" x14ac:dyDescent="0.35">
      <c r="A476" s="51">
        <v>476</v>
      </c>
      <c r="B476" s="42" t="s">
        <v>478</v>
      </c>
      <c r="C476" s="31" t="s">
        <v>32</v>
      </c>
      <c r="D476" s="32">
        <v>3</v>
      </c>
      <c r="E476" s="32"/>
      <c r="F476" s="32">
        <v>79.349999999999994</v>
      </c>
      <c r="G476" s="37"/>
      <c r="H476" s="74"/>
      <c r="I476" s="37"/>
      <c r="J476" s="32"/>
      <c r="K476" s="37"/>
      <c r="L476" s="32"/>
      <c r="M476" s="62"/>
      <c r="N476" s="68"/>
    </row>
    <row r="477" spans="1:14" s="33" customFormat="1" ht="77.25" customHeight="1" outlineLevel="1" x14ac:dyDescent="0.35">
      <c r="A477" s="51">
        <v>477</v>
      </c>
      <c r="B477" s="42" t="s">
        <v>479</v>
      </c>
      <c r="C477" s="31" t="s">
        <v>67</v>
      </c>
      <c r="D477" s="32" t="s">
        <v>67</v>
      </c>
      <c r="E477" s="32"/>
      <c r="F477" s="32"/>
      <c r="G477" s="37"/>
      <c r="H477" s="74"/>
      <c r="I477" s="37"/>
      <c r="J477" s="32"/>
      <c r="K477" s="37"/>
      <c r="L477" s="32"/>
      <c r="M477" s="62"/>
      <c r="N477" s="68"/>
    </row>
    <row r="478" spans="1:14" s="33" customFormat="1" ht="77.25" customHeight="1" outlineLevel="1" x14ac:dyDescent="0.35">
      <c r="A478" s="51">
        <v>478</v>
      </c>
      <c r="B478" s="42" t="s">
        <v>480</v>
      </c>
      <c r="C478" s="31" t="s">
        <v>67</v>
      </c>
      <c r="D478" s="32" t="s">
        <v>67</v>
      </c>
      <c r="E478" s="32"/>
      <c r="F478" s="32"/>
      <c r="G478" s="37"/>
      <c r="H478" s="74"/>
      <c r="I478" s="37"/>
      <c r="J478" s="32"/>
      <c r="K478" s="37"/>
      <c r="L478" s="32"/>
      <c r="M478" s="62"/>
      <c r="N478" s="68"/>
    </row>
    <row r="479" spans="1:14" s="33" customFormat="1" ht="77.25" customHeight="1" outlineLevel="1" x14ac:dyDescent="0.35">
      <c r="A479" s="51">
        <v>479</v>
      </c>
      <c r="B479" s="42" t="s">
        <v>481</v>
      </c>
      <c r="C479" s="31" t="s">
        <v>32</v>
      </c>
      <c r="D479" s="32">
        <v>1</v>
      </c>
      <c r="E479" s="32"/>
      <c r="F479" s="32">
        <v>200</v>
      </c>
      <c r="G479" s="37"/>
      <c r="H479" s="74"/>
      <c r="I479" s="37"/>
      <c r="J479" s="32"/>
      <c r="K479" s="37"/>
      <c r="L479" s="32"/>
      <c r="M479" s="62"/>
      <c r="N479" s="68"/>
    </row>
    <row r="480" spans="1:14" s="33" customFormat="1" ht="77.25" customHeight="1" outlineLevel="1" x14ac:dyDescent="0.35">
      <c r="A480" s="51">
        <v>480</v>
      </c>
      <c r="B480" s="42" t="s">
        <v>482</v>
      </c>
      <c r="C480" s="31" t="s">
        <v>32</v>
      </c>
      <c r="D480" s="32">
        <v>4</v>
      </c>
      <c r="E480" s="32"/>
      <c r="F480" s="32">
        <v>250</v>
      </c>
      <c r="G480" s="37"/>
      <c r="H480" s="74"/>
      <c r="I480" s="37"/>
      <c r="J480" s="32"/>
      <c r="K480" s="37"/>
      <c r="L480" s="32"/>
      <c r="M480" s="62"/>
      <c r="N480" s="68"/>
    </row>
    <row r="481" spans="1:14" s="33" customFormat="1" ht="77.25" customHeight="1" outlineLevel="1" x14ac:dyDescent="0.35">
      <c r="A481" s="51">
        <v>481</v>
      </c>
      <c r="B481" s="42" t="s">
        <v>483</v>
      </c>
      <c r="C481" s="31" t="s">
        <v>32</v>
      </c>
      <c r="D481" s="32">
        <v>1</v>
      </c>
      <c r="E481" s="32"/>
      <c r="F481" s="32">
        <v>350</v>
      </c>
      <c r="G481" s="37"/>
      <c r="H481" s="74"/>
      <c r="I481" s="37"/>
      <c r="J481" s="32"/>
      <c r="K481" s="37"/>
      <c r="L481" s="32"/>
      <c r="M481" s="62"/>
      <c r="N481" s="68"/>
    </row>
    <row r="482" spans="1:14" s="33" customFormat="1" ht="77.25" customHeight="1" outlineLevel="1" x14ac:dyDescent="0.35">
      <c r="A482" s="51">
        <v>482</v>
      </c>
      <c r="B482" s="42" t="s">
        <v>484</v>
      </c>
      <c r="C482" s="31" t="s">
        <v>32</v>
      </c>
      <c r="D482" s="32">
        <v>1</v>
      </c>
      <c r="E482" s="32"/>
      <c r="F482" s="32">
        <v>450</v>
      </c>
      <c r="G482" s="37"/>
      <c r="H482" s="74"/>
      <c r="I482" s="37"/>
      <c r="J482" s="32"/>
      <c r="K482" s="37"/>
      <c r="L482" s="32"/>
      <c r="M482" s="62"/>
      <c r="N482" s="68"/>
    </row>
    <row r="483" spans="1:14" s="33" customFormat="1" ht="77.25" customHeight="1" outlineLevel="1" x14ac:dyDescent="0.35">
      <c r="A483" s="51">
        <v>483</v>
      </c>
      <c r="B483" s="42" t="s">
        <v>485</v>
      </c>
      <c r="C483" s="31" t="s">
        <v>32</v>
      </c>
      <c r="D483" s="32">
        <v>1</v>
      </c>
      <c r="E483" s="32"/>
      <c r="F483" s="32">
        <v>600</v>
      </c>
      <c r="G483" s="37"/>
      <c r="H483" s="74"/>
      <c r="I483" s="37"/>
      <c r="J483" s="32"/>
      <c r="K483" s="37"/>
      <c r="L483" s="32"/>
      <c r="M483" s="62"/>
      <c r="N483" s="68"/>
    </row>
    <row r="484" spans="1:14" s="33" customFormat="1" ht="77.25" customHeight="1" outlineLevel="1" x14ac:dyDescent="0.35">
      <c r="A484" s="51">
        <v>484</v>
      </c>
      <c r="B484" s="42" t="s">
        <v>486</v>
      </c>
      <c r="C484" s="31" t="s">
        <v>32</v>
      </c>
      <c r="D484" s="32">
        <v>1</v>
      </c>
      <c r="E484" s="32"/>
      <c r="F484" s="32">
        <v>750</v>
      </c>
      <c r="G484" s="37"/>
      <c r="H484" s="74"/>
      <c r="I484" s="37"/>
      <c r="J484" s="32"/>
      <c r="K484" s="37"/>
      <c r="L484" s="32"/>
      <c r="M484" s="62"/>
      <c r="N484" s="68"/>
    </row>
    <row r="485" spans="1:14" s="33" customFormat="1" ht="77.25" customHeight="1" outlineLevel="1" x14ac:dyDescent="0.35">
      <c r="A485" s="51">
        <v>485</v>
      </c>
      <c r="B485" s="42" t="s">
        <v>487</v>
      </c>
      <c r="C485" s="31" t="s">
        <v>67</v>
      </c>
      <c r="D485" s="32" t="s">
        <v>67</v>
      </c>
      <c r="E485" s="32"/>
      <c r="F485" s="32"/>
      <c r="G485" s="37"/>
      <c r="H485" s="74"/>
      <c r="I485" s="37"/>
      <c r="J485" s="32"/>
      <c r="K485" s="37"/>
      <c r="L485" s="32"/>
      <c r="M485" s="62"/>
      <c r="N485" s="68"/>
    </row>
    <row r="486" spans="1:14" s="33" customFormat="1" ht="77.25" customHeight="1" outlineLevel="1" x14ac:dyDescent="0.35">
      <c r="A486" s="51">
        <v>486</v>
      </c>
      <c r="B486" s="42" t="s">
        <v>488</v>
      </c>
      <c r="C486" s="31" t="s">
        <v>213</v>
      </c>
      <c r="D486" s="32">
        <v>1500</v>
      </c>
      <c r="E486" s="32"/>
      <c r="F486" s="32">
        <v>15</v>
      </c>
      <c r="G486" s="37"/>
      <c r="H486" s="74"/>
      <c r="I486" s="37"/>
      <c r="J486" s="32"/>
      <c r="K486" s="37"/>
      <c r="L486" s="32"/>
      <c r="M486" s="62"/>
      <c r="N486" s="68"/>
    </row>
    <row r="487" spans="1:14" s="33" customFormat="1" ht="77.25" customHeight="1" outlineLevel="1" x14ac:dyDescent="0.35">
      <c r="A487" s="51">
        <v>487</v>
      </c>
      <c r="B487" s="42" t="s">
        <v>489</v>
      </c>
      <c r="C487" s="31" t="s">
        <v>213</v>
      </c>
      <c r="D487" s="32">
        <v>1</v>
      </c>
      <c r="E487" s="32"/>
      <c r="F487" s="32">
        <v>13</v>
      </c>
      <c r="G487" s="37"/>
      <c r="H487" s="74"/>
      <c r="I487" s="37"/>
      <c r="J487" s="32"/>
      <c r="K487" s="37"/>
      <c r="L487" s="32"/>
      <c r="M487" s="62"/>
      <c r="N487" s="68"/>
    </row>
    <row r="488" spans="1:14" s="33" customFormat="1" ht="77.25" customHeight="1" outlineLevel="1" x14ac:dyDescent="0.35">
      <c r="A488" s="51">
        <v>488</v>
      </c>
      <c r="B488" s="42" t="s">
        <v>490</v>
      </c>
      <c r="C488" s="31" t="s">
        <v>213</v>
      </c>
      <c r="D488" s="32">
        <v>1</v>
      </c>
      <c r="E488" s="32"/>
      <c r="F488" s="32">
        <v>25</v>
      </c>
      <c r="G488" s="37"/>
      <c r="H488" s="74"/>
      <c r="I488" s="37"/>
      <c r="J488" s="32"/>
      <c r="K488" s="37"/>
      <c r="L488" s="32"/>
      <c r="M488" s="62"/>
      <c r="N488" s="68"/>
    </row>
    <row r="489" spans="1:14" s="33" customFormat="1" ht="77.25" customHeight="1" outlineLevel="1" x14ac:dyDescent="0.35">
      <c r="A489" s="51">
        <v>489</v>
      </c>
      <c r="B489" s="42" t="s">
        <v>491</v>
      </c>
      <c r="C489" s="31" t="s">
        <v>213</v>
      </c>
      <c r="D489" s="32">
        <v>1</v>
      </c>
      <c r="E489" s="32"/>
      <c r="F489" s="32">
        <v>11</v>
      </c>
      <c r="G489" s="37"/>
      <c r="H489" s="74"/>
      <c r="I489" s="37"/>
      <c r="J489" s="32"/>
      <c r="K489" s="37"/>
      <c r="L489" s="32"/>
      <c r="M489" s="62"/>
      <c r="N489" s="68"/>
    </row>
    <row r="490" spans="1:14" s="33" customFormat="1" ht="77.25" customHeight="1" outlineLevel="1" x14ac:dyDescent="0.35">
      <c r="A490" s="51">
        <v>490</v>
      </c>
      <c r="B490" s="42" t="s">
        <v>492</v>
      </c>
      <c r="C490" s="31" t="s">
        <v>67</v>
      </c>
      <c r="D490" s="32" t="s">
        <v>67</v>
      </c>
      <c r="E490" s="32"/>
      <c r="F490" s="32"/>
      <c r="G490" s="37"/>
      <c r="H490" s="74"/>
      <c r="I490" s="37"/>
      <c r="J490" s="32"/>
      <c r="K490" s="37"/>
      <c r="L490" s="32"/>
      <c r="M490" s="62"/>
      <c r="N490" s="68"/>
    </row>
    <row r="491" spans="1:14" s="33" customFormat="1" ht="77.25" customHeight="1" outlineLevel="1" x14ac:dyDescent="0.35">
      <c r="A491" s="51">
        <v>491</v>
      </c>
      <c r="B491" s="42" t="s">
        <v>493</v>
      </c>
      <c r="C491" s="31" t="s">
        <v>67</v>
      </c>
      <c r="D491" s="32" t="s">
        <v>67</v>
      </c>
      <c r="E491" s="32"/>
      <c r="F491" s="32"/>
      <c r="G491" s="37"/>
      <c r="H491" s="74"/>
      <c r="I491" s="37"/>
      <c r="J491" s="32"/>
      <c r="K491" s="37"/>
      <c r="L491" s="32"/>
      <c r="M491" s="62"/>
      <c r="N491" s="68"/>
    </row>
    <row r="492" spans="1:14" s="33" customFormat="1" ht="77.25" customHeight="1" outlineLevel="1" x14ac:dyDescent="0.35">
      <c r="A492" s="51">
        <v>492</v>
      </c>
      <c r="B492" s="42" t="s">
        <v>494</v>
      </c>
      <c r="C492" s="31" t="s">
        <v>213</v>
      </c>
      <c r="D492" s="32">
        <v>1</v>
      </c>
      <c r="E492" s="32"/>
      <c r="F492" s="32">
        <v>550</v>
      </c>
      <c r="G492" s="37"/>
      <c r="H492" s="74"/>
      <c r="I492" s="37"/>
      <c r="J492" s="32"/>
      <c r="K492" s="37"/>
      <c r="L492" s="32"/>
      <c r="M492" s="62"/>
      <c r="N492" s="68"/>
    </row>
    <row r="493" spans="1:14" s="33" customFormat="1" ht="77.25" customHeight="1" outlineLevel="1" x14ac:dyDescent="0.35">
      <c r="A493" s="51">
        <v>493</v>
      </c>
      <c r="B493" s="42" t="s">
        <v>495</v>
      </c>
      <c r="C493" s="31" t="s">
        <v>213</v>
      </c>
      <c r="D493" s="32">
        <v>1</v>
      </c>
      <c r="E493" s="32"/>
      <c r="F493" s="32">
        <v>490</v>
      </c>
      <c r="G493" s="37"/>
      <c r="H493" s="74"/>
      <c r="I493" s="37"/>
      <c r="J493" s="32"/>
      <c r="K493" s="37"/>
      <c r="L493" s="32"/>
      <c r="M493" s="62"/>
      <c r="N493" s="68"/>
    </row>
    <row r="494" spans="1:14" s="33" customFormat="1" ht="77.25" customHeight="1" outlineLevel="1" x14ac:dyDescent="0.35">
      <c r="A494" s="51">
        <v>494</v>
      </c>
      <c r="B494" s="42" t="s">
        <v>496</v>
      </c>
      <c r="C494" s="31" t="s">
        <v>213</v>
      </c>
      <c r="D494" s="32">
        <v>1</v>
      </c>
      <c r="E494" s="32"/>
      <c r="F494" s="32">
        <v>440</v>
      </c>
      <c r="G494" s="37"/>
      <c r="H494" s="74"/>
      <c r="I494" s="37"/>
      <c r="J494" s="32"/>
      <c r="K494" s="37"/>
      <c r="L494" s="32"/>
      <c r="M494" s="62"/>
      <c r="N494" s="68"/>
    </row>
    <row r="495" spans="1:14" s="33" customFormat="1" ht="77.25" customHeight="1" outlineLevel="1" x14ac:dyDescent="0.35">
      <c r="A495" s="51">
        <v>495</v>
      </c>
      <c r="B495" s="42" t="s">
        <v>497</v>
      </c>
      <c r="C495" s="31" t="s">
        <v>213</v>
      </c>
      <c r="D495" s="32">
        <v>1</v>
      </c>
      <c r="E495" s="32"/>
      <c r="F495" s="32">
        <v>410</v>
      </c>
      <c r="G495" s="37"/>
      <c r="H495" s="74"/>
      <c r="I495" s="37"/>
      <c r="J495" s="32"/>
      <c r="K495" s="37"/>
      <c r="L495" s="32"/>
      <c r="M495" s="62"/>
      <c r="N495" s="68"/>
    </row>
    <row r="496" spans="1:14" s="33" customFormat="1" ht="77.25" customHeight="1" outlineLevel="1" x14ac:dyDescent="0.35">
      <c r="A496" s="51">
        <v>496</v>
      </c>
      <c r="B496" s="42" t="s">
        <v>498</v>
      </c>
      <c r="C496" s="31" t="s">
        <v>213</v>
      </c>
      <c r="D496" s="32">
        <v>1</v>
      </c>
      <c r="E496" s="32"/>
      <c r="F496" s="32">
        <v>380</v>
      </c>
      <c r="G496" s="37"/>
      <c r="H496" s="74"/>
      <c r="I496" s="37"/>
      <c r="J496" s="32"/>
      <c r="K496" s="37"/>
      <c r="L496" s="32"/>
      <c r="M496" s="62"/>
      <c r="N496" s="68"/>
    </row>
    <row r="497" spans="1:14" s="33" customFormat="1" ht="77.25" customHeight="1" outlineLevel="1" x14ac:dyDescent="0.35">
      <c r="A497" s="51">
        <v>497</v>
      </c>
      <c r="B497" s="42" t="s">
        <v>499</v>
      </c>
      <c r="C497" s="31" t="s">
        <v>213</v>
      </c>
      <c r="D497" s="32">
        <v>1</v>
      </c>
      <c r="E497" s="32"/>
      <c r="F497" s="32">
        <v>365</v>
      </c>
      <c r="G497" s="37"/>
      <c r="H497" s="74"/>
      <c r="I497" s="37"/>
      <c r="J497" s="32"/>
      <c r="K497" s="37"/>
      <c r="L497" s="32"/>
      <c r="M497" s="62"/>
      <c r="N497" s="68"/>
    </row>
    <row r="498" spans="1:14" s="33" customFormat="1" ht="77.25" customHeight="1" outlineLevel="1" x14ac:dyDescent="0.35">
      <c r="A498" s="51">
        <v>498</v>
      </c>
      <c r="B498" s="42" t="s">
        <v>500</v>
      </c>
      <c r="C498" s="31" t="s">
        <v>213</v>
      </c>
      <c r="D498" s="32">
        <v>75</v>
      </c>
      <c r="E498" s="32"/>
      <c r="F498" s="32">
        <v>275</v>
      </c>
      <c r="G498" s="37"/>
      <c r="H498" s="74"/>
      <c r="I498" s="37"/>
      <c r="J498" s="32"/>
      <c r="K498" s="37"/>
      <c r="L498" s="32"/>
      <c r="M498" s="62"/>
      <c r="N498" s="68"/>
    </row>
    <row r="499" spans="1:14" s="33" customFormat="1" ht="77.25" customHeight="1" outlineLevel="1" x14ac:dyDescent="0.35">
      <c r="A499" s="51">
        <v>499</v>
      </c>
      <c r="B499" s="42" t="s">
        <v>501</v>
      </c>
      <c r="C499" s="31" t="s">
        <v>213</v>
      </c>
      <c r="D499" s="32">
        <v>90</v>
      </c>
      <c r="E499" s="32"/>
      <c r="F499" s="32">
        <v>225</v>
      </c>
      <c r="G499" s="37"/>
      <c r="H499" s="74"/>
      <c r="I499" s="37"/>
      <c r="J499" s="32"/>
      <c r="K499" s="37"/>
      <c r="L499" s="32"/>
      <c r="M499" s="62"/>
      <c r="N499" s="68"/>
    </row>
    <row r="500" spans="1:14" s="33" customFormat="1" ht="77.25" customHeight="1" outlineLevel="1" x14ac:dyDescent="0.35">
      <c r="A500" s="51">
        <v>500</v>
      </c>
      <c r="B500" s="42" t="s">
        <v>502</v>
      </c>
      <c r="C500" s="31" t="s">
        <v>67</v>
      </c>
      <c r="D500" s="32" t="s">
        <v>67</v>
      </c>
      <c r="E500" s="32"/>
      <c r="F500" s="32"/>
      <c r="G500" s="37"/>
      <c r="H500" s="74"/>
      <c r="I500" s="37"/>
      <c r="J500" s="32"/>
      <c r="K500" s="37"/>
      <c r="L500" s="32"/>
      <c r="M500" s="62"/>
      <c r="N500" s="68"/>
    </row>
    <row r="501" spans="1:14" s="33" customFormat="1" ht="77.25" customHeight="1" outlineLevel="1" x14ac:dyDescent="0.35">
      <c r="A501" s="51">
        <v>501</v>
      </c>
      <c r="B501" s="42" t="s">
        <v>503</v>
      </c>
      <c r="C501" s="31" t="s">
        <v>213</v>
      </c>
      <c r="D501" s="32">
        <v>1</v>
      </c>
      <c r="E501" s="32"/>
      <c r="F501" s="32">
        <v>500</v>
      </c>
      <c r="G501" s="37"/>
      <c r="H501" s="74"/>
      <c r="I501" s="37"/>
      <c r="J501" s="32"/>
      <c r="K501" s="37"/>
      <c r="L501" s="32"/>
      <c r="M501" s="62"/>
      <c r="N501" s="68"/>
    </row>
    <row r="502" spans="1:14" s="33" customFormat="1" ht="77.25" customHeight="1" outlineLevel="1" x14ac:dyDescent="0.35">
      <c r="A502" s="51">
        <v>502</v>
      </c>
      <c r="B502" s="42" t="s">
        <v>504</v>
      </c>
      <c r="C502" s="31" t="s">
        <v>213</v>
      </c>
      <c r="D502" s="32">
        <v>1</v>
      </c>
      <c r="E502" s="32"/>
      <c r="F502" s="32">
        <v>600</v>
      </c>
      <c r="G502" s="37"/>
      <c r="H502" s="74"/>
      <c r="I502" s="37"/>
      <c r="J502" s="32"/>
      <c r="K502" s="37"/>
      <c r="L502" s="32"/>
      <c r="M502" s="62"/>
      <c r="N502" s="68"/>
    </row>
    <row r="503" spans="1:14" s="33" customFormat="1" ht="77.25" customHeight="1" outlineLevel="1" x14ac:dyDescent="0.35">
      <c r="A503" s="51">
        <v>503</v>
      </c>
      <c r="B503" s="42" t="s">
        <v>505</v>
      </c>
      <c r="C503" s="31" t="s">
        <v>213</v>
      </c>
      <c r="D503" s="32">
        <v>1</v>
      </c>
      <c r="E503" s="32"/>
      <c r="F503" s="32">
        <v>750</v>
      </c>
      <c r="G503" s="37"/>
      <c r="H503" s="74"/>
      <c r="I503" s="37"/>
      <c r="J503" s="32"/>
      <c r="K503" s="37"/>
      <c r="L503" s="32"/>
      <c r="M503" s="62"/>
      <c r="N503" s="68"/>
    </row>
    <row r="504" spans="1:14" s="33" customFormat="1" ht="77.25" customHeight="1" outlineLevel="1" x14ac:dyDescent="0.35">
      <c r="A504" s="51">
        <v>504</v>
      </c>
      <c r="B504" s="42" t="s">
        <v>506</v>
      </c>
      <c r="C504" s="31" t="s">
        <v>67</v>
      </c>
      <c r="D504" s="32" t="s">
        <v>67</v>
      </c>
      <c r="E504" s="32"/>
      <c r="F504" s="32"/>
      <c r="G504" s="37"/>
      <c r="H504" s="74"/>
      <c r="I504" s="37"/>
      <c r="J504" s="32"/>
      <c r="K504" s="37"/>
      <c r="L504" s="32"/>
      <c r="M504" s="62"/>
      <c r="N504" s="68"/>
    </row>
    <row r="505" spans="1:14" s="33" customFormat="1" ht="77.25" customHeight="1" outlineLevel="1" x14ac:dyDescent="0.35">
      <c r="A505" s="51">
        <v>505</v>
      </c>
      <c r="B505" s="42" t="s">
        <v>507</v>
      </c>
      <c r="C505" s="31" t="s">
        <v>32</v>
      </c>
      <c r="D505" s="32">
        <v>1</v>
      </c>
      <c r="E505" s="32"/>
      <c r="F505" s="32">
        <v>2500</v>
      </c>
      <c r="G505" s="37"/>
      <c r="H505" s="74"/>
      <c r="I505" s="37"/>
      <c r="J505" s="32"/>
      <c r="K505" s="37"/>
      <c r="L505" s="32"/>
      <c r="M505" s="62"/>
      <c r="N505" s="68"/>
    </row>
    <row r="506" spans="1:14" s="33" customFormat="1" ht="77.25" customHeight="1" outlineLevel="1" x14ac:dyDescent="0.35">
      <c r="A506" s="51">
        <v>506</v>
      </c>
      <c r="B506" s="42" t="s">
        <v>508</v>
      </c>
      <c r="C506" s="31" t="s">
        <v>32</v>
      </c>
      <c r="D506" s="32">
        <v>1</v>
      </c>
      <c r="E506" s="32"/>
      <c r="F506" s="32">
        <v>2500</v>
      </c>
      <c r="G506" s="37"/>
      <c r="H506" s="74"/>
      <c r="I506" s="37"/>
      <c r="J506" s="32"/>
      <c r="K506" s="37"/>
      <c r="L506" s="32"/>
      <c r="M506" s="62"/>
      <c r="N506" s="68"/>
    </row>
    <row r="507" spans="1:14" s="33" customFormat="1" ht="77.25" customHeight="1" outlineLevel="1" x14ac:dyDescent="0.35">
      <c r="A507" s="51">
        <v>507</v>
      </c>
      <c r="B507" s="42" t="s">
        <v>509</v>
      </c>
      <c r="C507" s="31" t="s">
        <v>32</v>
      </c>
      <c r="D507" s="32">
        <v>1</v>
      </c>
      <c r="E507" s="32"/>
      <c r="F507" s="32">
        <v>2500</v>
      </c>
      <c r="G507" s="37"/>
      <c r="H507" s="74"/>
      <c r="I507" s="37"/>
      <c r="J507" s="32"/>
      <c r="K507" s="37"/>
      <c r="L507" s="32"/>
      <c r="M507" s="62"/>
      <c r="N507" s="68"/>
    </row>
    <row r="508" spans="1:14" s="33" customFormat="1" ht="77.25" customHeight="1" outlineLevel="1" x14ac:dyDescent="0.35">
      <c r="A508" s="51">
        <v>508</v>
      </c>
      <c r="B508" s="42" t="s">
        <v>510</v>
      </c>
      <c r="C508" s="31" t="s">
        <v>32</v>
      </c>
      <c r="D508" s="32">
        <v>1</v>
      </c>
      <c r="E508" s="32"/>
      <c r="F508" s="32">
        <v>2500</v>
      </c>
      <c r="G508" s="37"/>
      <c r="H508" s="74"/>
      <c r="I508" s="37"/>
      <c r="J508" s="32"/>
      <c r="K508" s="37"/>
      <c r="L508" s="32"/>
      <c r="M508" s="62"/>
      <c r="N508" s="68"/>
    </row>
    <row r="509" spans="1:14" s="33" customFormat="1" ht="77.25" customHeight="1" outlineLevel="1" x14ac:dyDescent="0.35">
      <c r="A509" s="51">
        <v>509</v>
      </c>
      <c r="B509" s="42" t="s">
        <v>511</v>
      </c>
      <c r="C509" s="31" t="s">
        <v>32</v>
      </c>
      <c r="D509" s="32">
        <v>1</v>
      </c>
      <c r="E509" s="32"/>
      <c r="F509" s="32">
        <v>2500</v>
      </c>
      <c r="G509" s="37"/>
      <c r="H509" s="74"/>
      <c r="I509" s="37"/>
      <c r="J509" s="32"/>
      <c r="K509" s="37"/>
      <c r="L509" s="32"/>
      <c r="M509" s="62"/>
      <c r="N509" s="68"/>
    </row>
    <row r="510" spans="1:14" s="33" customFormat="1" ht="77.25" customHeight="1" outlineLevel="1" x14ac:dyDescent="0.35">
      <c r="A510" s="51">
        <v>510</v>
      </c>
      <c r="B510" s="42" t="s">
        <v>512</v>
      </c>
      <c r="C510" s="31" t="s">
        <v>32</v>
      </c>
      <c r="D510" s="32">
        <v>1</v>
      </c>
      <c r="E510" s="32"/>
      <c r="F510" s="32">
        <v>2500</v>
      </c>
      <c r="G510" s="37"/>
      <c r="H510" s="74"/>
      <c r="I510" s="37"/>
      <c r="J510" s="32"/>
      <c r="K510" s="37"/>
      <c r="L510" s="32"/>
      <c r="M510" s="62"/>
      <c r="N510" s="68"/>
    </row>
    <row r="511" spans="1:14" s="33" customFormat="1" ht="77.25" customHeight="1" outlineLevel="1" x14ac:dyDescent="0.35">
      <c r="A511" s="51">
        <v>511</v>
      </c>
      <c r="B511" s="42" t="s">
        <v>513</v>
      </c>
      <c r="C511" s="31" t="s">
        <v>32</v>
      </c>
      <c r="D511" s="32">
        <v>1</v>
      </c>
      <c r="E511" s="32"/>
      <c r="F511" s="32">
        <v>2500</v>
      </c>
      <c r="G511" s="37"/>
      <c r="H511" s="74"/>
      <c r="I511" s="37"/>
      <c r="J511" s="32"/>
      <c r="K511" s="37"/>
      <c r="L511" s="32"/>
      <c r="M511" s="62"/>
      <c r="N511" s="68"/>
    </row>
    <row r="512" spans="1:14" s="33" customFormat="1" ht="77.25" customHeight="1" outlineLevel="1" x14ac:dyDescent="0.35">
      <c r="A512" s="51">
        <v>512</v>
      </c>
      <c r="B512" s="42" t="s">
        <v>514</v>
      </c>
      <c r="C512" s="31" t="s">
        <v>32</v>
      </c>
      <c r="D512" s="32">
        <v>1</v>
      </c>
      <c r="E512" s="32"/>
      <c r="F512" s="32">
        <v>2500</v>
      </c>
      <c r="G512" s="37"/>
      <c r="H512" s="74"/>
      <c r="I512" s="37"/>
      <c r="J512" s="32"/>
      <c r="K512" s="37"/>
      <c r="L512" s="32"/>
      <c r="M512" s="62"/>
      <c r="N512" s="68"/>
    </row>
    <row r="513" spans="1:14" s="33" customFormat="1" ht="77.25" customHeight="1" outlineLevel="1" x14ac:dyDescent="0.35">
      <c r="A513" s="51">
        <v>513</v>
      </c>
      <c r="B513" s="42" t="s">
        <v>515</v>
      </c>
      <c r="C513" s="31" t="s">
        <v>67</v>
      </c>
      <c r="D513" s="32" t="s">
        <v>67</v>
      </c>
      <c r="E513" s="32"/>
      <c r="F513" s="32"/>
      <c r="G513" s="37"/>
      <c r="H513" s="74"/>
      <c r="I513" s="37"/>
      <c r="J513" s="32"/>
      <c r="K513" s="37"/>
      <c r="L513" s="32"/>
      <c r="M513" s="62"/>
      <c r="N513" s="68"/>
    </row>
    <row r="514" spans="1:14" s="33" customFormat="1" ht="77.25" customHeight="1" outlineLevel="1" x14ac:dyDescent="0.35">
      <c r="A514" s="51">
        <v>514</v>
      </c>
      <c r="B514" s="42" t="s">
        <v>516</v>
      </c>
      <c r="C514" s="31" t="s">
        <v>32</v>
      </c>
      <c r="D514" s="32">
        <v>1</v>
      </c>
      <c r="E514" s="32"/>
      <c r="F514" s="32">
        <v>1677.87</v>
      </c>
      <c r="G514" s="37"/>
      <c r="H514" s="74"/>
      <c r="I514" s="37"/>
      <c r="J514" s="32"/>
      <c r="K514" s="37"/>
      <c r="L514" s="32"/>
      <c r="M514" s="62"/>
      <c r="N514" s="68"/>
    </row>
    <row r="515" spans="1:14" s="33" customFormat="1" ht="77.25" customHeight="1" outlineLevel="1" x14ac:dyDescent="0.35">
      <c r="A515" s="51">
        <v>515</v>
      </c>
      <c r="B515" s="42" t="s">
        <v>517</v>
      </c>
      <c r="C515" s="31" t="s">
        <v>32</v>
      </c>
      <c r="D515" s="32">
        <v>1</v>
      </c>
      <c r="E515" s="32"/>
      <c r="F515" s="32">
        <v>2214.5</v>
      </c>
      <c r="G515" s="37"/>
      <c r="H515" s="74"/>
      <c r="I515" s="37"/>
      <c r="J515" s="32"/>
      <c r="K515" s="37"/>
      <c r="L515" s="32"/>
      <c r="M515" s="62"/>
      <c r="N515" s="68"/>
    </row>
    <row r="516" spans="1:14" s="33" customFormat="1" ht="77.25" customHeight="1" outlineLevel="1" x14ac:dyDescent="0.35">
      <c r="A516" s="51">
        <v>516</v>
      </c>
      <c r="B516" s="42" t="s">
        <v>518</v>
      </c>
      <c r="C516" s="31" t="s">
        <v>32</v>
      </c>
      <c r="D516" s="32">
        <v>2</v>
      </c>
      <c r="E516" s="32"/>
      <c r="F516" s="32">
        <v>1500</v>
      </c>
      <c r="G516" s="37"/>
      <c r="H516" s="74"/>
      <c r="I516" s="37"/>
      <c r="J516" s="32"/>
      <c r="K516" s="37"/>
      <c r="L516" s="32"/>
      <c r="M516" s="62"/>
      <c r="N516" s="68"/>
    </row>
    <row r="517" spans="1:14" s="33" customFormat="1" ht="77.25" customHeight="1" outlineLevel="1" x14ac:dyDescent="0.35">
      <c r="A517" s="51">
        <v>517</v>
      </c>
      <c r="B517" s="42" t="s">
        <v>519</v>
      </c>
      <c r="C517" s="31" t="s">
        <v>32</v>
      </c>
      <c r="D517" s="32">
        <v>1</v>
      </c>
      <c r="E517" s="32"/>
      <c r="F517" s="32">
        <v>2400</v>
      </c>
      <c r="G517" s="37"/>
      <c r="H517" s="74"/>
      <c r="I517" s="37"/>
      <c r="J517" s="32"/>
      <c r="K517" s="37"/>
      <c r="L517" s="32"/>
      <c r="M517" s="62"/>
      <c r="N517" s="68"/>
    </row>
    <row r="518" spans="1:14" s="33" customFormat="1" ht="77.25" customHeight="1" outlineLevel="1" x14ac:dyDescent="0.35">
      <c r="A518" s="51">
        <v>518</v>
      </c>
      <c r="B518" s="42" t="s">
        <v>520</v>
      </c>
      <c r="C518" s="31" t="s">
        <v>32</v>
      </c>
      <c r="D518" s="32">
        <v>1</v>
      </c>
      <c r="E518" s="32"/>
      <c r="F518" s="32">
        <v>1600</v>
      </c>
      <c r="G518" s="37"/>
      <c r="H518" s="74"/>
      <c r="I518" s="37"/>
      <c r="J518" s="32"/>
      <c r="K518" s="37"/>
      <c r="L518" s="32"/>
      <c r="M518" s="62"/>
      <c r="N518" s="68"/>
    </row>
    <row r="519" spans="1:14" s="33" customFormat="1" ht="77.25" customHeight="1" outlineLevel="1" x14ac:dyDescent="0.35">
      <c r="A519" s="51">
        <v>519</v>
      </c>
      <c r="B519" s="42" t="s">
        <v>521</v>
      </c>
      <c r="C519" s="31" t="s">
        <v>32</v>
      </c>
      <c r="D519" s="32">
        <v>56</v>
      </c>
      <c r="E519" s="32"/>
      <c r="F519" s="32">
        <v>45</v>
      </c>
      <c r="G519" s="37"/>
      <c r="H519" s="74"/>
      <c r="I519" s="37"/>
      <c r="J519" s="32"/>
      <c r="K519" s="37"/>
      <c r="L519" s="32"/>
      <c r="M519" s="62"/>
      <c r="N519" s="68"/>
    </row>
    <row r="520" spans="1:14" s="33" customFormat="1" ht="77.25" customHeight="1" outlineLevel="1" x14ac:dyDescent="0.35">
      <c r="A520" s="51">
        <v>520</v>
      </c>
      <c r="B520" s="42" t="s">
        <v>522</v>
      </c>
      <c r="C520" s="31" t="s">
        <v>32</v>
      </c>
      <c r="D520" s="32">
        <v>1</v>
      </c>
      <c r="E520" s="32"/>
      <c r="F520" s="32">
        <v>2500</v>
      </c>
      <c r="G520" s="37"/>
      <c r="H520" s="74"/>
      <c r="I520" s="37"/>
      <c r="J520" s="32"/>
      <c r="K520" s="37"/>
      <c r="L520" s="32"/>
      <c r="M520" s="62"/>
      <c r="N520" s="68"/>
    </row>
    <row r="521" spans="1:14" s="33" customFormat="1" ht="77.25" customHeight="1" outlineLevel="1" x14ac:dyDescent="0.35">
      <c r="A521" s="51">
        <v>521</v>
      </c>
      <c r="B521" s="42" t="s">
        <v>523</v>
      </c>
      <c r="C521" s="31" t="s">
        <v>32</v>
      </c>
      <c r="D521" s="32">
        <v>1</v>
      </c>
      <c r="E521" s="32"/>
      <c r="F521" s="32">
        <v>100</v>
      </c>
      <c r="G521" s="37"/>
      <c r="H521" s="74"/>
      <c r="I521" s="37"/>
      <c r="J521" s="32"/>
      <c r="K521" s="37"/>
      <c r="L521" s="32"/>
      <c r="M521" s="62"/>
      <c r="N521" s="68"/>
    </row>
    <row r="522" spans="1:14" s="33" customFormat="1" ht="77.25" customHeight="1" outlineLevel="1" x14ac:dyDescent="0.35">
      <c r="A522" s="51">
        <v>522</v>
      </c>
      <c r="B522" s="42" t="s">
        <v>524</v>
      </c>
      <c r="C522" s="31" t="s">
        <v>525</v>
      </c>
      <c r="D522" s="32">
        <v>1</v>
      </c>
      <c r="E522" s="32"/>
      <c r="F522" s="32">
        <v>32416</v>
      </c>
      <c r="G522" s="37"/>
      <c r="H522" s="74"/>
      <c r="I522" s="37"/>
      <c r="J522" s="32"/>
      <c r="K522" s="37"/>
      <c r="L522" s="32"/>
      <c r="M522" s="62"/>
      <c r="N522" s="68"/>
    </row>
    <row r="523" spans="1:14" s="18" customFormat="1" ht="77.25" customHeight="1" collapsed="1" x14ac:dyDescent="0.5">
      <c r="A523" s="23"/>
      <c r="B523" s="43" t="s">
        <v>527</v>
      </c>
      <c r="C523" s="22"/>
      <c r="D523" s="22"/>
      <c r="E523" s="22"/>
      <c r="F523" s="36"/>
      <c r="G523" s="36">
        <f>SUM(G190:G522)</f>
        <v>0</v>
      </c>
      <c r="H523" s="73">
        <f>SUM(H190:H522)</f>
        <v>0</v>
      </c>
      <c r="I523" s="36"/>
      <c r="J523" s="36">
        <f>SUM(J190:J522)</f>
        <v>0</v>
      </c>
      <c r="K523" s="36">
        <f>SUM(K190:K522)</f>
        <v>0</v>
      </c>
      <c r="L523" s="36"/>
      <c r="M523" s="60">
        <f>SUM(M190:M522)</f>
        <v>0</v>
      </c>
      <c r="N523" s="66">
        <f>SUM(N190:N522)</f>
        <v>0</v>
      </c>
    </row>
    <row r="524" spans="1:14" s="18" customFormat="1" ht="77.25" customHeight="1" x14ac:dyDescent="0.5">
      <c r="A524" s="23"/>
      <c r="B524" s="43" t="s">
        <v>526</v>
      </c>
      <c r="C524" s="22" t="s">
        <v>22</v>
      </c>
      <c r="D524" s="22" t="s">
        <v>22</v>
      </c>
      <c r="E524" s="22"/>
      <c r="F524" s="36"/>
      <c r="G524" s="36">
        <f>SUM(G3+G49+G121+G181)</f>
        <v>7502340</v>
      </c>
      <c r="H524" s="73">
        <f>SUM(H3+H49+H121+H181)</f>
        <v>6856845</v>
      </c>
      <c r="I524" s="36"/>
      <c r="J524" s="36">
        <f>SUM(J3+J49+J121+J181)</f>
        <v>7536133</v>
      </c>
      <c r="K524" s="36">
        <f>SUM(K3+K49+K121+K181)</f>
        <v>7009280</v>
      </c>
      <c r="L524" s="36"/>
      <c r="M524" s="36">
        <f>SUM(M3+M49+M121+M181)</f>
        <v>7463050</v>
      </c>
      <c r="N524" s="36">
        <f>SUM(N3+N49+N121+N181)</f>
        <v>6816010</v>
      </c>
    </row>
    <row r="525" spans="1:14" ht="77.25" customHeight="1" x14ac:dyDescent="0.35">
      <c r="H525" s="80">
        <f>H524*1.18</f>
        <v>8091077.0999999996</v>
      </c>
      <c r="I525" s="30">
        <f>H524-6856845</f>
        <v>0</v>
      </c>
      <c r="K525" s="81"/>
    </row>
    <row r="526" spans="1:14" ht="77.25" customHeight="1" x14ac:dyDescent="0.35">
      <c r="H526" s="69"/>
    </row>
  </sheetData>
  <autoFilter ref="A2:N525"/>
  <mergeCells count="3">
    <mergeCell ref="F1:H1"/>
    <mergeCell ref="I1:K1"/>
    <mergeCell ref="L1:N1"/>
  </mergeCells>
  <conditionalFormatting sqref="F121">
    <cfRule type="cellIs" dxfId="3" priority="1" operator="greaterThan">
      <formula>99</formula>
    </cfRule>
    <cfRule type="cellIs" dxfId="2" priority="2" operator="greaterThan">
      <formula>1000</formula>
    </cfRule>
  </conditionalFormatting>
  <conditionalFormatting sqref="I49">
    <cfRule type="cellIs" dxfId="1" priority="3" operator="greaterThan">
      <formula>99</formula>
    </cfRule>
    <cfRule type="cellIs" dxfId="0" priority="4" operator="greaterThan">
      <formula>1000</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6"/>
  <sheetViews>
    <sheetView showGridLines="0" tabSelected="1" zoomScale="39" zoomScaleNormal="50" workbookViewId="0">
      <pane xSplit="3" ySplit="2" topLeftCell="D522" activePane="bottomRight" state="frozen"/>
      <selection pane="topRight" activeCell="D1" sqref="D1"/>
      <selection pane="bottomLeft" activeCell="A3" sqref="A3"/>
      <selection pane="bottomRight" activeCell="I525" sqref="I525"/>
    </sheetView>
  </sheetViews>
  <sheetFormatPr defaultColWidth="8.7265625" defaultRowHeight="77.25" customHeight="1" outlineLevelRow="1" outlineLevelCol="1" x14ac:dyDescent="0.35"/>
  <cols>
    <col min="1" max="1" width="7.7265625" style="29" customWidth="1"/>
    <col min="2" max="2" width="128.81640625" style="48" customWidth="1"/>
    <col min="3" max="3" width="10.90625" style="29" customWidth="1"/>
    <col min="4" max="4" width="12.7265625" style="29" customWidth="1"/>
    <col min="5" max="5" width="34.90625" style="29" customWidth="1"/>
    <col min="6" max="6" width="12.1796875" style="29" customWidth="1" outlineLevel="1"/>
    <col min="7" max="8" width="25.54296875" style="29" customWidth="1"/>
    <col min="9" max="9" width="19.54296875" style="30" customWidth="1" outlineLevel="1"/>
    <col min="10" max="11" width="21.7265625" style="29" customWidth="1"/>
    <col min="12" max="12" width="12.1796875" style="29" customWidth="1" outlineLevel="1"/>
    <col min="13" max="13" width="16.81640625" style="29" customWidth="1"/>
    <col min="14" max="14" width="22.453125" style="29" customWidth="1"/>
    <col min="15" max="15" width="23.7265625" style="11" customWidth="1"/>
    <col min="16" max="17" width="8.7265625" style="11"/>
    <col min="18" max="18" width="5.54296875" style="11" customWidth="1"/>
    <col min="19" max="19" width="6.1796875" style="11" customWidth="1"/>
    <col min="20" max="21" width="8.7265625" style="11"/>
    <col min="22" max="22" width="5.54296875" style="11" customWidth="1"/>
    <col min="23" max="16384" width="8.7265625" style="11"/>
  </cols>
  <sheetData>
    <row r="1" spans="1:14" s="19" customFormat="1" ht="77.25" customHeight="1" x14ac:dyDescent="0.35">
      <c r="A1" s="25"/>
      <c r="B1" s="44"/>
      <c r="C1" s="25"/>
      <c r="D1" s="25"/>
      <c r="E1" s="25"/>
      <c r="F1" s="77" t="s">
        <v>5</v>
      </c>
      <c r="G1" s="78"/>
      <c r="H1" s="79"/>
      <c r="I1" s="77" t="s">
        <v>3</v>
      </c>
      <c r="J1" s="78"/>
      <c r="K1" s="79"/>
      <c r="L1" s="77" t="s">
        <v>4</v>
      </c>
      <c r="M1" s="78"/>
      <c r="N1" s="78"/>
    </row>
    <row r="2" spans="1:14" s="54" customFormat="1" ht="77.25" customHeight="1" x14ac:dyDescent="0.35">
      <c r="A2" s="49" t="s">
        <v>15</v>
      </c>
      <c r="B2" s="49" t="s">
        <v>16</v>
      </c>
      <c r="C2" s="49" t="s">
        <v>17</v>
      </c>
      <c r="D2" s="49" t="s">
        <v>534</v>
      </c>
      <c r="E2" s="53"/>
      <c r="F2" s="75" t="s">
        <v>18</v>
      </c>
      <c r="G2" s="75" t="s">
        <v>536</v>
      </c>
      <c r="H2" s="75" t="s">
        <v>537</v>
      </c>
      <c r="I2" s="76" t="s">
        <v>18</v>
      </c>
      <c r="J2" s="75" t="s">
        <v>19</v>
      </c>
      <c r="K2" s="75" t="s">
        <v>537</v>
      </c>
      <c r="L2" s="75" t="s">
        <v>18</v>
      </c>
      <c r="M2" s="75" t="s">
        <v>19</v>
      </c>
      <c r="N2" s="75" t="s">
        <v>537</v>
      </c>
    </row>
    <row r="3" spans="1:14" s="24" customFormat="1" ht="77.25" customHeight="1" x14ac:dyDescent="0.35">
      <c r="A3" s="20"/>
      <c r="B3" s="45" t="s">
        <v>20</v>
      </c>
      <c r="C3" s="22" t="s">
        <v>22</v>
      </c>
      <c r="D3" s="22" t="s">
        <v>22</v>
      </c>
      <c r="E3" s="22" t="s">
        <v>535</v>
      </c>
      <c r="F3" s="21"/>
      <c r="G3" s="21">
        <f>SUM(G4:G48)</f>
        <v>1080635</v>
      </c>
      <c r="H3" s="70">
        <f>SUM(H4:H48)</f>
        <v>1037725</v>
      </c>
      <c r="I3" s="21"/>
      <c r="J3" s="21">
        <f>SUM(J4:J48)</f>
        <v>1063410</v>
      </c>
      <c r="K3" s="21">
        <f>SUM(K4:K48)</f>
        <v>1054800</v>
      </c>
      <c r="L3" s="21"/>
      <c r="M3" s="55">
        <f>SUM(M4:M48)</f>
        <v>1057845</v>
      </c>
      <c r="N3" s="63">
        <f>SUM(N4:N48)</f>
        <v>1039600</v>
      </c>
    </row>
    <row r="4" spans="1:14" ht="77.25" customHeight="1" outlineLevel="1" x14ac:dyDescent="0.35">
      <c r="A4" s="50">
        <v>1</v>
      </c>
      <c r="B4" s="46" t="s">
        <v>23</v>
      </c>
      <c r="C4" s="38" t="s">
        <v>24</v>
      </c>
      <c r="D4" s="26">
        <v>100</v>
      </c>
      <c r="E4" s="52"/>
      <c r="F4" s="26">
        <v>20</v>
      </c>
      <c r="G4" s="26">
        <f>F4*$D4</f>
        <v>2000</v>
      </c>
      <c r="H4" s="71">
        <f t="shared" ref="H4:H35" si="0">F4*$E4</f>
        <v>0</v>
      </c>
      <c r="I4" s="26">
        <v>20</v>
      </c>
      <c r="J4" s="26">
        <f t="shared" ref="J4:J35" si="1">I4*$D4</f>
        <v>2000</v>
      </c>
      <c r="K4" s="26">
        <f t="shared" ref="K4:K35" si="2">I4*$E4</f>
        <v>0</v>
      </c>
      <c r="L4" s="26">
        <v>20</v>
      </c>
      <c r="M4" s="56">
        <f t="shared" ref="M4:M35" si="3">L4*$D4</f>
        <v>2000</v>
      </c>
      <c r="N4" s="26">
        <f t="shared" ref="N4:N35" si="4">L4*$E4</f>
        <v>0</v>
      </c>
    </row>
    <row r="5" spans="1:14" ht="77.25" customHeight="1" outlineLevel="1" x14ac:dyDescent="0.35">
      <c r="A5" s="40">
        <v>2</v>
      </c>
      <c r="B5" s="42" t="s">
        <v>25</v>
      </c>
      <c r="C5" s="39" t="s">
        <v>24</v>
      </c>
      <c r="D5" s="27">
        <v>100</v>
      </c>
      <c r="E5" s="26"/>
      <c r="F5" s="27">
        <v>20</v>
      </c>
      <c r="G5" s="27">
        <f t="shared" ref="G5:G48" si="5">F5*$D5</f>
        <v>2000</v>
      </c>
      <c r="H5" s="71">
        <f t="shared" si="0"/>
        <v>0</v>
      </c>
      <c r="I5" s="27">
        <v>20</v>
      </c>
      <c r="J5" s="27">
        <f t="shared" si="1"/>
        <v>2000</v>
      </c>
      <c r="K5" s="27">
        <f t="shared" si="2"/>
        <v>0</v>
      </c>
      <c r="L5" s="27">
        <v>20</v>
      </c>
      <c r="M5" s="57">
        <f t="shared" si="3"/>
        <v>2000</v>
      </c>
      <c r="N5" s="64">
        <f t="shared" si="4"/>
        <v>0</v>
      </c>
    </row>
    <row r="6" spans="1:14" ht="77.25" customHeight="1" outlineLevel="1" x14ac:dyDescent="0.35">
      <c r="A6" s="40">
        <v>3</v>
      </c>
      <c r="B6" s="42" t="s">
        <v>26</v>
      </c>
      <c r="C6" s="39" t="s">
        <v>24</v>
      </c>
      <c r="D6" s="27">
        <v>100</v>
      </c>
      <c r="E6" s="27"/>
      <c r="F6" s="27">
        <v>12</v>
      </c>
      <c r="G6" s="27">
        <f t="shared" si="5"/>
        <v>1200</v>
      </c>
      <c r="H6" s="71">
        <f t="shared" si="0"/>
        <v>0</v>
      </c>
      <c r="I6" s="27">
        <v>12</v>
      </c>
      <c r="J6" s="27">
        <f t="shared" si="1"/>
        <v>1200</v>
      </c>
      <c r="K6" s="27">
        <f t="shared" si="2"/>
        <v>0</v>
      </c>
      <c r="L6" s="27">
        <v>20</v>
      </c>
      <c r="M6" s="57">
        <f t="shared" si="3"/>
        <v>2000</v>
      </c>
      <c r="N6" s="64">
        <f t="shared" si="4"/>
        <v>0</v>
      </c>
    </row>
    <row r="7" spans="1:14" ht="77.25" customHeight="1" outlineLevel="1" x14ac:dyDescent="0.35">
      <c r="A7" s="40">
        <v>4</v>
      </c>
      <c r="B7" s="42" t="s">
        <v>27</v>
      </c>
      <c r="C7" s="39" t="s">
        <v>24</v>
      </c>
      <c r="D7" s="27">
        <v>100</v>
      </c>
      <c r="E7" s="27"/>
      <c r="F7" s="27">
        <v>12</v>
      </c>
      <c r="G7" s="27">
        <f t="shared" si="5"/>
        <v>1200</v>
      </c>
      <c r="H7" s="71">
        <f t="shared" si="0"/>
        <v>0</v>
      </c>
      <c r="I7" s="27">
        <v>12</v>
      </c>
      <c r="J7" s="27">
        <f t="shared" si="1"/>
        <v>1200</v>
      </c>
      <c r="K7" s="27">
        <f t="shared" si="2"/>
        <v>0</v>
      </c>
      <c r="L7" s="27">
        <v>12</v>
      </c>
      <c r="M7" s="57">
        <f t="shared" si="3"/>
        <v>1200</v>
      </c>
      <c r="N7" s="64">
        <f t="shared" si="4"/>
        <v>0</v>
      </c>
    </row>
    <row r="8" spans="1:14" ht="77.25" customHeight="1" outlineLevel="1" x14ac:dyDescent="0.35">
      <c r="A8" s="40">
        <v>5</v>
      </c>
      <c r="B8" s="42" t="s">
        <v>28</v>
      </c>
      <c r="C8" s="39" t="s">
        <v>24</v>
      </c>
      <c r="D8" s="27">
        <v>100</v>
      </c>
      <c r="E8" s="27"/>
      <c r="F8" s="27">
        <v>18</v>
      </c>
      <c r="G8" s="27">
        <f t="shared" si="5"/>
        <v>1800</v>
      </c>
      <c r="H8" s="71">
        <f t="shared" si="0"/>
        <v>0</v>
      </c>
      <c r="I8" s="27">
        <v>18</v>
      </c>
      <c r="J8" s="27">
        <f t="shared" si="1"/>
        <v>1800</v>
      </c>
      <c r="K8" s="27">
        <f t="shared" si="2"/>
        <v>0</v>
      </c>
      <c r="L8" s="27">
        <v>18</v>
      </c>
      <c r="M8" s="57">
        <f t="shared" si="3"/>
        <v>1800</v>
      </c>
      <c r="N8" s="64">
        <f t="shared" si="4"/>
        <v>0</v>
      </c>
    </row>
    <row r="9" spans="1:14" ht="77.25" customHeight="1" outlineLevel="1" x14ac:dyDescent="0.35">
      <c r="A9" s="40">
        <v>6</v>
      </c>
      <c r="B9" s="42" t="s">
        <v>29</v>
      </c>
      <c r="C9" s="39" t="s">
        <v>24</v>
      </c>
      <c r="D9" s="27">
        <v>100</v>
      </c>
      <c r="E9" s="27"/>
      <c r="F9" s="27">
        <v>18</v>
      </c>
      <c r="G9" s="27">
        <f t="shared" si="5"/>
        <v>1800</v>
      </c>
      <c r="H9" s="71">
        <f t="shared" si="0"/>
        <v>0</v>
      </c>
      <c r="I9" s="27">
        <v>18</v>
      </c>
      <c r="J9" s="27">
        <f t="shared" si="1"/>
        <v>1800</v>
      </c>
      <c r="K9" s="27">
        <f t="shared" si="2"/>
        <v>0</v>
      </c>
      <c r="L9" s="27">
        <v>18</v>
      </c>
      <c r="M9" s="57">
        <f t="shared" si="3"/>
        <v>1800</v>
      </c>
      <c r="N9" s="64">
        <f t="shared" si="4"/>
        <v>0</v>
      </c>
    </row>
    <row r="10" spans="1:14" ht="77.25" customHeight="1" outlineLevel="1" x14ac:dyDescent="0.35">
      <c r="A10" s="40">
        <v>7</v>
      </c>
      <c r="B10" s="42" t="s">
        <v>30</v>
      </c>
      <c r="C10" s="39" t="s">
        <v>24</v>
      </c>
      <c r="D10" s="27">
        <v>100</v>
      </c>
      <c r="E10" s="27"/>
      <c r="F10" s="27">
        <v>20</v>
      </c>
      <c r="G10" s="27">
        <f t="shared" si="5"/>
        <v>2000</v>
      </c>
      <c r="H10" s="71">
        <f t="shared" si="0"/>
        <v>0</v>
      </c>
      <c r="I10" s="27">
        <v>20</v>
      </c>
      <c r="J10" s="27">
        <f t="shared" si="1"/>
        <v>2000</v>
      </c>
      <c r="K10" s="27">
        <f t="shared" si="2"/>
        <v>0</v>
      </c>
      <c r="L10" s="27">
        <v>20</v>
      </c>
      <c r="M10" s="57">
        <f t="shared" si="3"/>
        <v>2000</v>
      </c>
      <c r="N10" s="64">
        <f t="shared" si="4"/>
        <v>0</v>
      </c>
    </row>
    <row r="11" spans="1:14" ht="77.25" customHeight="1" outlineLevel="1" x14ac:dyDescent="0.35">
      <c r="A11" s="40">
        <v>8</v>
      </c>
      <c r="B11" s="42" t="s">
        <v>31</v>
      </c>
      <c r="C11" s="39" t="s">
        <v>32</v>
      </c>
      <c r="D11" s="27">
        <v>2</v>
      </c>
      <c r="E11" s="27"/>
      <c r="F11" s="27">
        <v>3000</v>
      </c>
      <c r="G11" s="27">
        <f t="shared" si="5"/>
        <v>6000</v>
      </c>
      <c r="H11" s="71">
        <f t="shared" si="0"/>
        <v>0</v>
      </c>
      <c r="I11" s="27">
        <v>3000</v>
      </c>
      <c r="J11" s="27">
        <f t="shared" si="1"/>
        <v>6000</v>
      </c>
      <c r="K11" s="27">
        <f t="shared" si="2"/>
        <v>0</v>
      </c>
      <c r="L11" s="27">
        <v>3000</v>
      </c>
      <c r="M11" s="57">
        <f t="shared" si="3"/>
        <v>6000</v>
      </c>
      <c r="N11" s="64">
        <f t="shared" si="4"/>
        <v>0</v>
      </c>
    </row>
    <row r="12" spans="1:14" ht="77.25" customHeight="1" outlineLevel="1" x14ac:dyDescent="0.35">
      <c r="A12" s="40">
        <v>9</v>
      </c>
      <c r="B12" s="42" t="s">
        <v>33</v>
      </c>
      <c r="C12" s="39" t="s">
        <v>32</v>
      </c>
      <c r="D12" s="27">
        <v>1</v>
      </c>
      <c r="E12" s="27">
        <v>10</v>
      </c>
      <c r="F12" s="27">
        <v>3500</v>
      </c>
      <c r="G12" s="27">
        <f t="shared" si="5"/>
        <v>3500</v>
      </c>
      <c r="H12" s="71">
        <f t="shared" si="0"/>
        <v>35000</v>
      </c>
      <c r="I12" s="27">
        <v>4500</v>
      </c>
      <c r="J12" s="27">
        <f t="shared" si="1"/>
        <v>4500</v>
      </c>
      <c r="K12" s="27">
        <f t="shared" si="2"/>
        <v>45000</v>
      </c>
      <c r="L12" s="27">
        <v>3500</v>
      </c>
      <c r="M12" s="57">
        <f t="shared" si="3"/>
        <v>3500</v>
      </c>
      <c r="N12" s="64">
        <f t="shared" si="4"/>
        <v>35000</v>
      </c>
    </row>
    <row r="13" spans="1:14" ht="77.25" customHeight="1" outlineLevel="1" x14ac:dyDescent="0.35">
      <c r="A13" s="40">
        <v>10</v>
      </c>
      <c r="B13" s="42" t="s">
        <v>34</v>
      </c>
      <c r="C13" s="39" t="s">
        <v>32</v>
      </c>
      <c r="D13" s="27">
        <v>2</v>
      </c>
      <c r="E13" s="27"/>
      <c r="F13" s="27">
        <v>300</v>
      </c>
      <c r="G13" s="27">
        <f t="shared" si="5"/>
        <v>600</v>
      </c>
      <c r="H13" s="71">
        <f t="shared" si="0"/>
        <v>0</v>
      </c>
      <c r="I13" s="27">
        <v>300</v>
      </c>
      <c r="J13" s="27">
        <f t="shared" si="1"/>
        <v>600</v>
      </c>
      <c r="K13" s="27">
        <f t="shared" si="2"/>
        <v>0</v>
      </c>
      <c r="L13" s="27">
        <v>300</v>
      </c>
      <c r="M13" s="57">
        <f t="shared" si="3"/>
        <v>600</v>
      </c>
      <c r="N13" s="64">
        <f t="shared" si="4"/>
        <v>0</v>
      </c>
    </row>
    <row r="14" spans="1:14" ht="77.25" customHeight="1" outlineLevel="1" x14ac:dyDescent="0.35">
      <c r="A14" s="40">
        <v>11</v>
      </c>
      <c r="B14" s="42" t="s">
        <v>35</v>
      </c>
      <c r="C14" s="39" t="s">
        <v>24</v>
      </c>
      <c r="D14" s="27">
        <v>100</v>
      </c>
      <c r="E14" s="27"/>
      <c r="F14" s="27">
        <v>22</v>
      </c>
      <c r="G14" s="27">
        <f t="shared" si="5"/>
        <v>2200</v>
      </c>
      <c r="H14" s="71">
        <f t="shared" si="0"/>
        <v>0</v>
      </c>
      <c r="I14" s="27">
        <v>22</v>
      </c>
      <c r="J14" s="27">
        <f t="shared" si="1"/>
        <v>2200</v>
      </c>
      <c r="K14" s="27">
        <f t="shared" si="2"/>
        <v>0</v>
      </c>
      <c r="L14" s="27">
        <v>22</v>
      </c>
      <c r="M14" s="57">
        <f t="shared" si="3"/>
        <v>2200</v>
      </c>
      <c r="N14" s="64">
        <f t="shared" si="4"/>
        <v>0</v>
      </c>
    </row>
    <row r="15" spans="1:14" ht="77.25" customHeight="1" outlineLevel="1" x14ac:dyDescent="0.35">
      <c r="A15" s="40">
        <v>12</v>
      </c>
      <c r="B15" s="42" t="s">
        <v>36</v>
      </c>
      <c r="C15" s="39" t="s">
        <v>24</v>
      </c>
      <c r="D15" s="27">
        <v>100</v>
      </c>
      <c r="E15" s="27"/>
      <c r="F15" s="27">
        <v>15</v>
      </c>
      <c r="G15" s="27">
        <f t="shared" si="5"/>
        <v>1500</v>
      </c>
      <c r="H15" s="71">
        <f t="shared" si="0"/>
        <v>0</v>
      </c>
      <c r="I15" s="27">
        <v>15</v>
      </c>
      <c r="J15" s="27">
        <f t="shared" si="1"/>
        <v>1500</v>
      </c>
      <c r="K15" s="27">
        <f t="shared" si="2"/>
        <v>0</v>
      </c>
      <c r="L15" s="27">
        <v>15</v>
      </c>
      <c r="M15" s="57">
        <f t="shared" si="3"/>
        <v>1500</v>
      </c>
      <c r="N15" s="64">
        <f t="shared" si="4"/>
        <v>0</v>
      </c>
    </row>
    <row r="16" spans="1:14" ht="77.25" customHeight="1" outlineLevel="1" x14ac:dyDescent="0.35">
      <c r="A16" s="40">
        <v>13</v>
      </c>
      <c r="B16" s="42" t="s">
        <v>37</v>
      </c>
      <c r="C16" s="39" t="s">
        <v>24</v>
      </c>
      <c r="D16" s="27">
        <v>100</v>
      </c>
      <c r="E16" s="27"/>
      <c r="F16" s="27">
        <v>25</v>
      </c>
      <c r="G16" s="27">
        <f t="shared" si="5"/>
        <v>2500</v>
      </c>
      <c r="H16" s="71">
        <f t="shared" si="0"/>
        <v>0</v>
      </c>
      <c r="I16" s="27">
        <v>25</v>
      </c>
      <c r="J16" s="27">
        <f t="shared" si="1"/>
        <v>2500</v>
      </c>
      <c r="K16" s="27">
        <f t="shared" si="2"/>
        <v>0</v>
      </c>
      <c r="L16" s="27">
        <v>25</v>
      </c>
      <c r="M16" s="57">
        <f t="shared" si="3"/>
        <v>2500</v>
      </c>
      <c r="N16" s="64">
        <f t="shared" si="4"/>
        <v>0</v>
      </c>
    </row>
    <row r="17" spans="1:14" ht="77.25" customHeight="1" outlineLevel="1" x14ac:dyDescent="0.35">
      <c r="A17" s="40">
        <v>14</v>
      </c>
      <c r="B17" s="42" t="s">
        <v>38</v>
      </c>
      <c r="C17" s="39" t="s">
        <v>21</v>
      </c>
      <c r="D17" s="27">
        <v>1</v>
      </c>
      <c r="E17" s="27"/>
      <c r="F17" s="27">
        <v>3500</v>
      </c>
      <c r="G17" s="27">
        <f t="shared" si="5"/>
        <v>3500</v>
      </c>
      <c r="H17" s="71">
        <f t="shared" si="0"/>
        <v>0</v>
      </c>
      <c r="I17" s="27">
        <v>3500</v>
      </c>
      <c r="J17" s="27">
        <f t="shared" si="1"/>
        <v>3500</v>
      </c>
      <c r="K17" s="27">
        <f t="shared" si="2"/>
        <v>0</v>
      </c>
      <c r="L17" s="27">
        <v>3500</v>
      </c>
      <c r="M17" s="57">
        <f t="shared" si="3"/>
        <v>3500</v>
      </c>
      <c r="N17" s="64">
        <f t="shared" si="4"/>
        <v>0</v>
      </c>
    </row>
    <row r="18" spans="1:14" ht="77.25" customHeight="1" outlineLevel="1" x14ac:dyDescent="0.35">
      <c r="A18" s="40">
        <v>15</v>
      </c>
      <c r="B18" s="42" t="s">
        <v>39</v>
      </c>
      <c r="C18" s="39" t="s">
        <v>24</v>
      </c>
      <c r="D18" s="27">
        <v>100</v>
      </c>
      <c r="E18" s="27"/>
      <c r="F18" s="27">
        <v>50</v>
      </c>
      <c r="G18" s="27">
        <f t="shared" si="5"/>
        <v>5000</v>
      </c>
      <c r="H18" s="71">
        <f t="shared" si="0"/>
        <v>0</v>
      </c>
      <c r="I18" s="27">
        <v>50</v>
      </c>
      <c r="J18" s="27">
        <f t="shared" si="1"/>
        <v>5000</v>
      </c>
      <c r="K18" s="27">
        <f t="shared" si="2"/>
        <v>0</v>
      </c>
      <c r="L18" s="27">
        <v>50</v>
      </c>
      <c r="M18" s="57">
        <f t="shared" si="3"/>
        <v>5000</v>
      </c>
      <c r="N18" s="64">
        <f t="shared" si="4"/>
        <v>0</v>
      </c>
    </row>
    <row r="19" spans="1:14" ht="77.25" customHeight="1" outlineLevel="1" x14ac:dyDescent="0.35">
      <c r="A19" s="40">
        <v>16</v>
      </c>
      <c r="B19" s="42" t="s">
        <v>40</v>
      </c>
      <c r="C19" s="39" t="s">
        <v>41</v>
      </c>
      <c r="D19" s="27">
        <v>50</v>
      </c>
      <c r="E19" s="27"/>
      <c r="F19" s="27">
        <v>150</v>
      </c>
      <c r="G19" s="27">
        <f t="shared" si="5"/>
        <v>7500</v>
      </c>
      <c r="H19" s="71">
        <f t="shared" si="0"/>
        <v>0</v>
      </c>
      <c r="I19" s="27">
        <v>150</v>
      </c>
      <c r="J19" s="27">
        <f t="shared" si="1"/>
        <v>7500</v>
      </c>
      <c r="K19" s="27">
        <f t="shared" si="2"/>
        <v>0</v>
      </c>
      <c r="L19" s="27">
        <v>175</v>
      </c>
      <c r="M19" s="57">
        <f t="shared" si="3"/>
        <v>8750</v>
      </c>
      <c r="N19" s="64">
        <f t="shared" si="4"/>
        <v>0</v>
      </c>
    </row>
    <row r="20" spans="1:14" ht="77.25" customHeight="1" outlineLevel="1" x14ac:dyDescent="0.35">
      <c r="A20" s="40">
        <v>17</v>
      </c>
      <c r="B20" s="42" t="s">
        <v>42</v>
      </c>
      <c r="C20" s="39" t="s">
        <v>41</v>
      </c>
      <c r="D20" s="27">
        <v>15</v>
      </c>
      <c r="E20" s="27"/>
      <c r="F20" s="27">
        <v>250</v>
      </c>
      <c r="G20" s="27">
        <f t="shared" si="5"/>
        <v>3750</v>
      </c>
      <c r="H20" s="71">
        <f t="shared" si="0"/>
        <v>0</v>
      </c>
      <c r="I20" s="27">
        <v>250</v>
      </c>
      <c r="J20" s="27">
        <f t="shared" si="1"/>
        <v>3750</v>
      </c>
      <c r="K20" s="27">
        <f t="shared" si="2"/>
        <v>0</v>
      </c>
      <c r="L20" s="27">
        <v>285</v>
      </c>
      <c r="M20" s="57">
        <f t="shared" si="3"/>
        <v>4275</v>
      </c>
      <c r="N20" s="64">
        <f t="shared" si="4"/>
        <v>0</v>
      </c>
    </row>
    <row r="21" spans="1:14" ht="77.25" customHeight="1" outlineLevel="1" x14ac:dyDescent="0.35">
      <c r="A21" s="40">
        <v>18</v>
      </c>
      <c r="B21" s="42" t="s">
        <v>43</v>
      </c>
      <c r="C21" s="39" t="s">
        <v>24</v>
      </c>
      <c r="D21" s="27">
        <v>850</v>
      </c>
      <c r="E21" s="27">
        <v>800</v>
      </c>
      <c r="F21" s="27">
        <v>65</v>
      </c>
      <c r="G21" s="27">
        <f t="shared" si="5"/>
        <v>55250</v>
      </c>
      <c r="H21" s="71">
        <f t="shared" si="0"/>
        <v>52000</v>
      </c>
      <c r="I21" s="27">
        <v>65</v>
      </c>
      <c r="J21" s="27">
        <f t="shared" si="1"/>
        <v>55250</v>
      </c>
      <c r="K21" s="27">
        <f t="shared" si="2"/>
        <v>52000</v>
      </c>
      <c r="L21" s="27">
        <v>65</v>
      </c>
      <c r="M21" s="57">
        <f t="shared" si="3"/>
        <v>55250</v>
      </c>
      <c r="N21" s="64">
        <f t="shared" si="4"/>
        <v>52000</v>
      </c>
    </row>
    <row r="22" spans="1:14" ht="77.25" customHeight="1" outlineLevel="1" x14ac:dyDescent="0.35">
      <c r="A22" s="40">
        <v>19</v>
      </c>
      <c r="B22" s="42" t="s">
        <v>44</v>
      </c>
      <c r="C22" s="39" t="s">
        <v>24</v>
      </c>
      <c r="D22" s="27">
        <v>10</v>
      </c>
      <c r="E22" s="27"/>
      <c r="F22" s="27">
        <v>80</v>
      </c>
      <c r="G22" s="27">
        <f t="shared" si="5"/>
        <v>800</v>
      </c>
      <c r="H22" s="71">
        <f t="shared" si="0"/>
        <v>0</v>
      </c>
      <c r="I22" s="27">
        <v>80</v>
      </c>
      <c r="J22" s="27">
        <f t="shared" si="1"/>
        <v>800</v>
      </c>
      <c r="K22" s="27">
        <f t="shared" si="2"/>
        <v>0</v>
      </c>
      <c r="L22" s="27">
        <v>80</v>
      </c>
      <c r="M22" s="57">
        <f t="shared" si="3"/>
        <v>800</v>
      </c>
      <c r="N22" s="64">
        <f t="shared" si="4"/>
        <v>0</v>
      </c>
    </row>
    <row r="23" spans="1:14" ht="77.25" customHeight="1" outlineLevel="1" x14ac:dyDescent="0.35">
      <c r="A23" s="40">
        <v>20</v>
      </c>
      <c r="B23" s="42" t="s">
        <v>45</v>
      </c>
      <c r="C23" s="39" t="s">
        <v>24</v>
      </c>
      <c r="D23" s="27">
        <v>1</v>
      </c>
      <c r="E23" s="27"/>
      <c r="F23" s="27">
        <v>95</v>
      </c>
      <c r="G23" s="27">
        <f t="shared" si="5"/>
        <v>95</v>
      </c>
      <c r="H23" s="71">
        <f t="shared" si="0"/>
        <v>0</v>
      </c>
      <c r="I23" s="27">
        <v>95</v>
      </c>
      <c r="J23" s="27">
        <f t="shared" si="1"/>
        <v>95</v>
      </c>
      <c r="K23" s="27">
        <f t="shared" si="2"/>
        <v>0</v>
      </c>
      <c r="L23" s="27">
        <v>105</v>
      </c>
      <c r="M23" s="57">
        <f t="shared" si="3"/>
        <v>105</v>
      </c>
      <c r="N23" s="64">
        <f t="shared" si="4"/>
        <v>0</v>
      </c>
    </row>
    <row r="24" spans="1:14" ht="77.25" customHeight="1" outlineLevel="1" x14ac:dyDescent="0.35">
      <c r="A24" s="40">
        <v>21</v>
      </c>
      <c r="B24" s="42" t="s">
        <v>46</v>
      </c>
      <c r="C24" s="39" t="s">
        <v>24</v>
      </c>
      <c r="D24" s="27">
        <v>1</v>
      </c>
      <c r="E24" s="27"/>
      <c r="F24" s="27">
        <v>145</v>
      </c>
      <c r="G24" s="27">
        <f t="shared" si="5"/>
        <v>145</v>
      </c>
      <c r="H24" s="71">
        <f t="shared" si="0"/>
        <v>0</v>
      </c>
      <c r="I24" s="27">
        <v>145</v>
      </c>
      <c r="J24" s="27">
        <f t="shared" si="1"/>
        <v>145</v>
      </c>
      <c r="K24" s="27">
        <f t="shared" si="2"/>
        <v>0</v>
      </c>
      <c r="L24" s="27">
        <v>145</v>
      </c>
      <c r="M24" s="57">
        <f t="shared" si="3"/>
        <v>145</v>
      </c>
      <c r="N24" s="64">
        <f t="shared" si="4"/>
        <v>0</v>
      </c>
    </row>
    <row r="25" spans="1:14" ht="77.25" customHeight="1" outlineLevel="1" x14ac:dyDescent="0.35">
      <c r="A25" s="40">
        <v>22</v>
      </c>
      <c r="B25" s="42" t="s">
        <v>47</v>
      </c>
      <c r="C25" s="39" t="s">
        <v>24</v>
      </c>
      <c r="D25" s="27">
        <v>1</v>
      </c>
      <c r="E25" s="27"/>
      <c r="F25" s="27">
        <v>165</v>
      </c>
      <c r="G25" s="27">
        <f t="shared" si="5"/>
        <v>165</v>
      </c>
      <c r="H25" s="71">
        <f t="shared" si="0"/>
        <v>0</v>
      </c>
      <c r="I25" s="27">
        <v>165</v>
      </c>
      <c r="J25" s="27">
        <f t="shared" si="1"/>
        <v>165</v>
      </c>
      <c r="K25" s="27">
        <f t="shared" si="2"/>
        <v>0</v>
      </c>
      <c r="L25" s="27">
        <v>165</v>
      </c>
      <c r="M25" s="57">
        <f t="shared" si="3"/>
        <v>165</v>
      </c>
      <c r="N25" s="64">
        <f t="shared" si="4"/>
        <v>0</v>
      </c>
    </row>
    <row r="26" spans="1:14" ht="77.25" customHeight="1" outlineLevel="1" x14ac:dyDescent="0.35">
      <c r="A26" s="40">
        <v>23</v>
      </c>
      <c r="B26" s="42" t="s">
        <v>48</v>
      </c>
      <c r="C26" s="39" t="s">
        <v>24</v>
      </c>
      <c r="D26" s="27">
        <v>1</v>
      </c>
      <c r="E26" s="27"/>
      <c r="F26" s="27">
        <v>210</v>
      </c>
      <c r="G26" s="27">
        <f t="shared" si="5"/>
        <v>210</v>
      </c>
      <c r="H26" s="71">
        <f t="shared" si="0"/>
        <v>0</v>
      </c>
      <c r="I26" s="27">
        <v>210</v>
      </c>
      <c r="J26" s="27">
        <f t="shared" si="1"/>
        <v>210</v>
      </c>
      <c r="K26" s="27">
        <f t="shared" si="2"/>
        <v>0</v>
      </c>
      <c r="L26" s="27">
        <v>210</v>
      </c>
      <c r="M26" s="57">
        <f t="shared" si="3"/>
        <v>210</v>
      </c>
      <c r="N26" s="64">
        <f t="shared" si="4"/>
        <v>0</v>
      </c>
    </row>
    <row r="27" spans="1:14" ht="77.25" customHeight="1" outlineLevel="1" x14ac:dyDescent="0.35">
      <c r="A27" s="40">
        <v>24</v>
      </c>
      <c r="B27" s="42" t="s">
        <v>49</v>
      </c>
      <c r="C27" s="39" t="s">
        <v>24</v>
      </c>
      <c r="D27" s="27">
        <v>2025</v>
      </c>
      <c r="E27" s="27">
        <v>2100</v>
      </c>
      <c r="F27" s="27">
        <v>160</v>
      </c>
      <c r="G27" s="27">
        <f t="shared" si="5"/>
        <v>324000</v>
      </c>
      <c r="H27" s="71">
        <f t="shared" si="0"/>
        <v>336000</v>
      </c>
      <c r="I27" s="27">
        <v>160</v>
      </c>
      <c r="J27" s="27">
        <f t="shared" si="1"/>
        <v>324000</v>
      </c>
      <c r="K27" s="27">
        <f t="shared" si="2"/>
        <v>336000</v>
      </c>
      <c r="L27" s="27">
        <v>160</v>
      </c>
      <c r="M27" s="57">
        <f t="shared" si="3"/>
        <v>324000</v>
      </c>
      <c r="N27" s="64">
        <f t="shared" si="4"/>
        <v>336000</v>
      </c>
    </row>
    <row r="28" spans="1:14" ht="77.25" customHeight="1" outlineLevel="1" x14ac:dyDescent="0.35">
      <c r="A28" s="40">
        <v>25</v>
      </c>
      <c r="B28" s="42" t="s">
        <v>50</v>
      </c>
      <c r="C28" s="39" t="s">
        <v>24</v>
      </c>
      <c r="D28" s="27">
        <v>150</v>
      </c>
      <c r="E28" s="27"/>
      <c r="F28" s="27">
        <v>160</v>
      </c>
      <c r="G28" s="27">
        <f t="shared" si="5"/>
        <v>24000</v>
      </c>
      <c r="H28" s="71">
        <f t="shared" si="0"/>
        <v>0</v>
      </c>
      <c r="I28" s="27">
        <v>160</v>
      </c>
      <c r="J28" s="27">
        <f t="shared" si="1"/>
        <v>24000</v>
      </c>
      <c r="K28" s="27">
        <f t="shared" si="2"/>
        <v>0</v>
      </c>
      <c r="L28" s="27">
        <v>160</v>
      </c>
      <c r="M28" s="57">
        <f t="shared" si="3"/>
        <v>24000</v>
      </c>
      <c r="N28" s="64">
        <f t="shared" si="4"/>
        <v>0</v>
      </c>
    </row>
    <row r="29" spans="1:14" ht="77.25" customHeight="1" outlineLevel="1" x14ac:dyDescent="0.35">
      <c r="A29" s="40">
        <v>26</v>
      </c>
      <c r="B29" s="42" t="s">
        <v>51</v>
      </c>
      <c r="C29" s="39" t="s">
        <v>24</v>
      </c>
      <c r="D29" s="27">
        <v>1</v>
      </c>
      <c r="E29" s="27"/>
      <c r="F29" s="27">
        <v>220</v>
      </c>
      <c r="G29" s="27">
        <f t="shared" si="5"/>
        <v>220</v>
      </c>
      <c r="H29" s="71">
        <f t="shared" si="0"/>
        <v>0</v>
      </c>
      <c r="I29" s="27">
        <v>220</v>
      </c>
      <c r="J29" s="27">
        <f t="shared" si="1"/>
        <v>220</v>
      </c>
      <c r="K29" s="27">
        <f t="shared" si="2"/>
        <v>0</v>
      </c>
      <c r="L29" s="27">
        <v>220</v>
      </c>
      <c r="M29" s="57">
        <f t="shared" si="3"/>
        <v>220</v>
      </c>
      <c r="N29" s="64">
        <f t="shared" si="4"/>
        <v>0</v>
      </c>
    </row>
    <row r="30" spans="1:14" ht="77.25" customHeight="1" outlineLevel="1" x14ac:dyDescent="0.35">
      <c r="A30" s="40">
        <v>27</v>
      </c>
      <c r="B30" s="42" t="s">
        <v>52</v>
      </c>
      <c r="C30" s="39" t="s">
        <v>24</v>
      </c>
      <c r="D30" s="27">
        <v>45</v>
      </c>
      <c r="E30" s="27">
        <v>75</v>
      </c>
      <c r="F30" s="27">
        <v>175</v>
      </c>
      <c r="G30" s="27">
        <f t="shared" si="5"/>
        <v>7875</v>
      </c>
      <c r="H30" s="71">
        <f t="shared" si="0"/>
        <v>13125</v>
      </c>
      <c r="I30" s="27">
        <v>200</v>
      </c>
      <c r="J30" s="27">
        <f t="shared" si="1"/>
        <v>9000</v>
      </c>
      <c r="K30" s="27">
        <f t="shared" si="2"/>
        <v>15000</v>
      </c>
      <c r="L30" s="27">
        <v>200</v>
      </c>
      <c r="M30" s="57">
        <f t="shared" si="3"/>
        <v>9000</v>
      </c>
      <c r="N30" s="64">
        <f t="shared" si="4"/>
        <v>15000</v>
      </c>
    </row>
    <row r="31" spans="1:14" ht="77.25" customHeight="1" outlineLevel="1" x14ac:dyDescent="0.35">
      <c r="A31" s="40">
        <v>28</v>
      </c>
      <c r="B31" s="42" t="s">
        <v>53</v>
      </c>
      <c r="C31" s="39" t="s">
        <v>41</v>
      </c>
      <c r="D31" s="27">
        <v>20</v>
      </c>
      <c r="E31" s="27"/>
      <c r="F31" s="27">
        <v>185</v>
      </c>
      <c r="G31" s="27">
        <f t="shared" si="5"/>
        <v>3700</v>
      </c>
      <c r="H31" s="71">
        <f t="shared" si="0"/>
        <v>0</v>
      </c>
      <c r="I31" s="27">
        <v>185</v>
      </c>
      <c r="J31" s="27">
        <f t="shared" si="1"/>
        <v>3700</v>
      </c>
      <c r="K31" s="27">
        <f t="shared" si="2"/>
        <v>0</v>
      </c>
      <c r="L31" s="27">
        <v>185</v>
      </c>
      <c r="M31" s="57">
        <f t="shared" si="3"/>
        <v>3700</v>
      </c>
      <c r="N31" s="64">
        <f t="shared" si="4"/>
        <v>0</v>
      </c>
    </row>
    <row r="32" spans="1:14" ht="77.25" customHeight="1" outlineLevel="1" x14ac:dyDescent="0.35">
      <c r="A32" s="40">
        <v>29</v>
      </c>
      <c r="B32" s="42" t="s">
        <v>54</v>
      </c>
      <c r="C32" s="39" t="s">
        <v>24</v>
      </c>
      <c r="D32" s="27">
        <v>4000</v>
      </c>
      <c r="E32" s="27">
        <v>3200</v>
      </c>
      <c r="F32" s="27">
        <v>55</v>
      </c>
      <c r="G32" s="27">
        <f t="shared" si="5"/>
        <v>220000</v>
      </c>
      <c r="H32" s="71">
        <f t="shared" si="0"/>
        <v>176000</v>
      </c>
      <c r="I32" s="27">
        <v>55</v>
      </c>
      <c r="J32" s="27">
        <f t="shared" si="1"/>
        <v>220000</v>
      </c>
      <c r="K32" s="27">
        <f t="shared" si="2"/>
        <v>176000</v>
      </c>
      <c r="L32" s="27">
        <v>55</v>
      </c>
      <c r="M32" s="57">
        <f t="shared" si="3"/>
        <v>220000</v>
      </c>
      <c r="N32" s="64">
        <f t="shared" si="4"/>
        <v>176000</v>
      </c>
    </row>
    <row r="33" spans="1:15" ht="77.25" customHeight="1" outlineLevel="1" x14ac:dyDescent="0.35">
      <c r="A33" s="40">
        <v>30</v>
      </c>
      <c r="B33" s="42" t="s">
        <v>55</v>
      </c>
      <c r="C33" s="39" t="s">
        <v>41</v>
      </c>
      <c r="D33" s="27">
        <v>45</v>
      </c>
      <c r="E33" s="27"/>
      <c r="F33" s="27">
        <v>30</v>
      </c>
      <c r="G33" s="27">
        <f t="shared" si="5"/>
        <v>1350</v>
      </c>
      <c r="H33" s="71">
        <f t="shared" si="0"/>
        <v>0</v>
      </c>
      <c r="I33" s="27">
        <v>30</v>
      </c>
      <c r="J33" s="27">
        <f t="shared" si="1"/>
        <v>1350</v>
      </c>
      <c r="K33" s="27">
        <f t="shared" si="2"/>
        <v>0</v>
      </c>
      <c r="L33" s="27">
        <v>30</v>
      </c>
      <c r="M33" s="57">
        <f t="shared" si="3"/>
        <v>1350</v>
      </c>
      <c r="N33" s="64">
        <f t="shared" si="4"/>
        <v>0</v>
      </c>
    </row>
    <row r="34" spans="1:15" ht="77.25" customHeight="1" outlineLevel="1" x14ac:dyDescent="0.35">
      <c r="A34" s="40">
        <v>31</v>
      </c>
      <c r="B34" s="42" t="s">
        <v>56</v>
      </c>
      <c r="C34" s="39" t="s">
        <v>41</v>
      </c>
      <c r="D34" s="27">
        <v>50</v>
      </c>
      <c r="E34" s="27"/>
      <c r="F34" s="27">
        <v>35</v>
      </c>
      <c r="G34" s="27">
        <f t="shared" si="5"/>
        <v>1750</v>
      </c>
      <c r="H34" s="71">
        <f t="shared" si="0"/>
        <v>0</v>
      </c>
      <c r="I34" s="27">
        <v>35</v>
      </c>
      <c r="J34" s="27">
        <f t="shared" si="1"/>
        <v>1750</v>
      </c>
      <c r="K34" s="27">
        <f t="shared" si="2"/>
        <v>0</v>
      </c>
      <c r="L34" s="27">
        <v>35</v>
      </c>
      <c r="M34" s="57">
        <f t="shared" si="3"/>
        <v>1750</v>
      </c>
      <c r="N34" s="64">
        <f t="shared" si="4"/>
        <v>0</v>
      </c>
    </row>
    <row r="35" spans="1:15" ht="77.25" customHeight="1" outlineLevel="1" x14ac:dyDescent="0.35">
      <c r="A35" s="40">
        <v>32</v>
      </c>
      <c r="B35" s="42" t="s">
        <v>57</v>
      </c>
      <c r="C35" s="39" t="s">
        <v>24</v>
      </c>
      <c r="D35" s="27">
        <v>1</v>
      </c>
      <c r="E35" s="27"/>
      <c r="F35" s="27">
        <v>55</v>
      </c>
      <c r="G35" s="27">
        <f t="shared" si="5"/>
        <v>55</v>
      </c>
      <c r="H35" s="71">
        <f t="shared" si="0"/>
        <v>0</v>
      </c>
      <c r="I35" s="27">
        <v>55</v>
      </c>
      <c r="J35" s="27">
        <f t="shared" si="1"/>
        <v>55</v>
      </c>
      <c r="K35" s="27">
        <f t="shared" si="2"/>
        <v>0</v>
      </c>
      <c r="L35" s="27">
        <v>55</v>
      </c>
      <c r="M35" s="57">
        <f t="shared" si="3"/>
        <v>55</v>
      </c>
      <c r="N35" s="64">
        <f t="shared" si="4"/>
        <v>0</v>
      </c>
    </row>
    <row r="36" spans="1:15" ht="77.25" customHeight="1" outlineLevel="1" x14ac:dyDescent="0.35">
      <c r="A36" s="40">
        <v>33</v>
      </c>
      <c r="B36" s="42" t="s">
        <v>58</v>
      </c>
      <c r="C36" s="39" t="s">
        <v>24</v>
      </c>
      <c r="D36" s="27">
        <v>700</v>
      </c>
      <c r="E36" s="27"/>
      <c r="F36" s="27">
        <v>100</v>
      </c>
      <c r="G36" s="27">
        <f t="shared" si="5"/>
        <v>70000</v>
      </c>
      <c r="H36" s="71">
        <f t="shared" ref="H36:H67" si="6">F36*$E36</f>
        <v>0</v>
      </c>
      <c r="I36" s="27">
        <v>90</v>
      </c>
      <c r="J36" s="27">
        <f t="shared" ref="J36:J67" si="7">I36*$D36</f>
        <v>63000</v>
      </c>
      <c r="K36" s="27">
        <f t="shared" ref="K36:K67" si="8">I36*$E36</f>
        <v>0</v>
      </c>
      <c r="L36" s="27">
        <v>90</v>
      </c>
      <c r="M36" s="57">
        <f t="shared" ref="M36:M67" si="9">L36*$D36</f>
        <v>63000</v>
      </c>
      <c r="N36" s="64">
        <f t="shared" ref="N36:N67" si="10">L36*$E36</f>
        <v>0</v>
      </c>
    </row>
    <row r="37" spans="1:15" ht="77.25" customHeight="1" outlineLevel="1" x14ac:dyDescent="0.35">
      <c r="A37" s="40">
        <v>34</v>
      </c>
      <c r="B37" s="42" t="s">
        <v>59</v>
      </c>
      <c r="C37" s="39" t="s">
        <v>24</v>
      </c>
      <c r="D37" s="27">
        <v>650</v>
      </c>
      <c r="E37" s="27"/>
      <c r="F37" s="27">
        <v>100</v>
      </c>
      <c r="G37" s="27">
        <f t="shared" si="5"/>
        <v>65000</v>
      </c>
      <c r="H37" s="71">
        <f t="shared" si="6"/>
        <v>0</v>
      </c>
      <c r="I37" s="27">
        <v>70</v>
      </c>
      <c r="J37" s="27">
        <f t="shared" si="7"/>
        <v>45500</v>
      </c>
      <c r="K37" s="27">
        <f t="shared" si="8"/>
        <v>0</v>
      </c>
      <c r="L37" s="27">
        <v>70</v>
      </c>
      <c r="M37" s="57">
        <f t="shared" si="9"/>
        <v>45500</v>
      </c>
      <c r="N37" s="64">
        <f t="shared" si="10"/>
        <v>0</v>
      </c>
    </row>
    <row r="38" spans="1:15" ht="77.25" customHeight="1" outlineLevel="1" x14ac:dyDescent="0.35">
      <c r="A38" s="40">
        <v>35</v>
      </c>
      <c r="B38" s="42" t="s">
        <v>60</v>
      </c>
      <c r="C38" s="39" t="s">
        <v>24</v>
      </c>
      <c r="D38" s="27">
        <v>1</v>
      </c>
      <c r="E38" s="27">
        <v>1700</v>
      </c>
      <c r="F38" s="27">
        <v>110</v>
      </c>
      <c r="G38" s="27">
        <f t="shared" si="5"/>
        <v>110</v>
      </c>
      <c r="H38" s="71">
        <f t="shared" si="6"/>
        <v>187000</v>
      </c>
      <c r="I38" s="27">
        <v>110</v>
      </c>
      <c r="J38" s="27">
        <f t="shared" si="7"/>
        <v>110</v>
      </c>
      <c r="K38" s="27">
        <f t="shared" si="8"/>
        <v>187000</v>
      </c>
      <c r="L38" s="27">
        <v>110</v>
      </c>
      <c r="M38" s="57">
        <f t="shared" si="9"/>
        <v>110</v>
      </c>
      <c r="N38" s="64">
        <f t="shared" si="10"/>
        <v>187000</v>
      </c>
    </row>
    <row r="39" spans="1:15" ht="77.25" customHeight="1" outlineLevel="1" x14ac:dyDescent="0.35">
      <c r="A39" s="40">
        <v>36</v>
      </c>
      <c r="B39" s="42" t="s">
        <v>61</v>
      </c>
      <c r="C39" s="39" t="s">
        <v>24</v>
      </c>
      <c r="D39" s="27">
        <v>1</v>
      </c>
      <c r="E39" s="27"/>
      <c r="F39" s="27">
        <v>110</v>
      </c>
      <c r="G39" s="27">
        <f t="shared" si="5"/>
        <v>110</v>
      </c>
      <c r="H39" s="71">
        <f t="shared" si="6"/>
        <v>0</v>
      </c>
      <c r="I39" s="27">
        <v>110</v>
      </c>
      <c r="J39" s="27">
        <f t="shared" si="7"/>
        <v>110</v>
      </c>
      <c r="K39" s="27">
        <f t="shared" si="8"/>
        <v>0</v>
      </c>
      <c r="L39" s="27">
        <v>110</v>
      </c>
      <c r="M39" s="57">
        <f t="shared" si="9"/>
        <v>110</v>
      </c>
      <c r="N39" s="64">
        <f t="shared" si="10"/>
        <v>0</v>
      </c>
    </row>
    <row r="40" spans="1:15" ht="77.25" customHeight="1" outlineLevel="1" x14ac:dyDescent="0.35">
      <c r="A40" s="40">
        <v>37</v>
      </c>
      <c r="B40" s="42" t="s">
        <v>62</v>
      </c>
      <c r="C40" s="39" t="s">
        <v>24</v>
      </c>
      <c r="D40" s="27">
        <v>700</v>
      </c>
      <c r="E40" s="27">
        <v>800</v>
      </c>
      <c r="F40" s="27">
        <v>210</v>
      </c>
      <c r="G40" s="27">
        <f t="shared" si="5"/>
        <v>147000</v>
      </c>
      <c r="H40" s="71">
        <f t="shared" si="6"/>
        <v>168000</v>
      </c>
      <c r="I40" s="27">
        <v>210</v>
      </c>
      <c r="J40" s="27">
        <f t="shared" si="7"/>
        <v>147000</v>
      </c>
      <c r="K40" s="27">
        <f t="shared" si="8"/>
        <v>168000</v>
      </c>
      <c r="L40" s="27">
        <v>210</v>
      </c>
      <c r="M40" s="57">
        <f t="shared" si="9"/>
        <v>147000</v>
      </c>
      <c r="N40" s="64">
        <f t="shared" si="10"/>
        <v>168000</v>
      </c>
    </row>
    <row r="41" spans="1:15" ht="77.25" customHeight="1" outlineLevel="1" x14ac:dyDescent="0.35">
      <c r="A41" s="40">
        <v>38</v>
      </c>
      <c r="B41" s="42" t="s">
        <v>63</v>
      </c>
      <c r="C41" s="39" t="s">
        <v>41</v>
      </c>
      <c r="D41" s="27">
        <v>160</v>
      </c>
      <c r="E41" s="27">
        <v>240</v>
      </c>
      <c r="F41" s="27">
        <v>75</v>
      </c>
      <c r="G41" s="27">
        <f t="shared" si="5"/>
        <v>12000</v>
      </c>
      <c r="H41" s="71">
        <f t="shared" si="6"/>
        <v>18000</v>
      </c>
      <c r="I41" s="27">
        <v>75</v>
      </c>
      <c r="J41" s="27">
        <f t="shared" si="7"/>
        <v>12000</v>
      </c>
      <c r="K41" s="27">
        <f t="shared" si="8"/>
        <v>18000</v>
      </c>
      <c r="L41" s="27">
        <v>75</v>
      </c>
      <c r="M41" s="57">
        <f t="shared" si="9"/>
        <v>12000</v>
      </c>
      <c r="N41" s="64">
        <f t="shared" si="10"/>
        <v>18000</v>
      </c>
    </row>
    <row r="42" spans="1:15" ht="77.25" customHeight="1" outlineLevel="1" x14ac:dyDescent="0.35">
      <c r="A42" s="40">
        <v>39</v>
      </c>
      <c r="B42" s="42" t="s">
        <v>64</v>
      </c>
      <c r="C42" s="39" t="s">
        <v>41</v>
      </c>
      <c r="D42" s="27">
        <v>160</v>
      </c>
      <c r="E42" s="27"/>
      <c r="F42" s="27">
        <v>140</v>
      </c>
      <c r="G42" s="27">
        <f t="shared" si="5"/>
        <v>22400</v>
      </c>
      <c r="H42" s="71">
        <f t="shared" si="6"/>
        <v>0</v>
      </c>
      <c r="I42" s="27">
        <v>140</v>
      </c>
      <c r="J42" s="27">
        <f t="shared" si="7"/>
        <v>22400</v>
      </c>
      <c r="K42" s="27">
        <f t="shared" si="8"/>
        <v>0</v>
      </c>
      <c r="L42" s="27">
        <v>140</v>
      </c>
      <c r="M42" s="57">
        <f t="shared" si="9"/>
        <v>22400</v>
      </c>
      <c r="N42" s="64">
        <f t="shared" si="10"/>
        <v>0</v>
      </c>
    </row>
    <row r="43" spans="1:15" ht="77.25" customHeight="1" outlineLevel="1" x14ac:dyDescent="0.35">
      <c r="A43" s="40">
        <v>40</v>
      </c>
      <c r="B43" s="42" t="s">
        <v>65</v>
      </c>
      <c r="C43" s="39" t="s">
        <v>21</v>
      </c>
      <c r="D43" s="27">
        <v>1</v>
      </c>
      <c r="E43" s="27"/>
      <c r="F43" s="27">
        <v>6500</v>
      </c>
      <c r="G43" s="27">
        <f t="shared" si="5"/>
        <v>6500</v>
      </c>
      <c r="H43" s="71">
        <f t="shared" si="6"/>
        <v>0</v>
      </c>
      <c r="I43" s="27">
        <v>6500</v>
      </c>
      <c r="J43" s="27">
        <f t="shared" si="7"/>
        <v>6500</v>
      </c>
      <c r="K43" s="27">
        <f t="shared" si="8"/>
        <v>0</v>
      </c>
      <c r="L43" s="27">
        <v>6500</v>
      </c>
      <c r="M43" s="57">
        <f t="shared" si="9"/>
        <v>6500</v>
      </c>
      <c r="N43" s="64">
        <f t="shared" si="10"/>
        <v>0</v>
      </c>
    </row>
    <row r="44" spans="1:15" ht="77.25" customHeight="1" outlineLevel="1" x14ac:dyDescent="0.35">
      <c r="A44" s="40">
        <v>41</v>
      </c>
      <c r="B44" s="42" t="s">
        <v>66</v>
      </c>
      <c r="C44" s="39" t="s">
        <v>67</v>
      </c>
      <c r="D44" s="27">
        <v>1</v>
      </c>
      <c r="E44" s="27"/>
      <c r="F44" s="27">
        <v>6000</v>
      </c>
      <c r="G44" s="27">
        <f t="shared" si="5"/>
        <v>6000</v>
      </c>
      <c r="H44" s="71">
        <f t="shared" si="6"/>
        <v>0</v>
      </c>
      <c r="I44" s="27">
        <v>6000</v>
      </c>
      <c r="J44" s="27">
        <f t="shared" si="7"/>
        <v>6000</v>
      </c>
      <c r="K44" s="27">
        <f t="shared" si="8"/>
        <v>0</v>
      </c>
      <c r="L44" s="27">
        <v>6000</v>
      </c>
      <c r="M44" s="57">
        <f t="shared" si="9"/>
        <v>6000</v>
      </c>
      <c r="N44" s="64">
        <f t="shared" si="10"/>
        <v>0</v>
      </c>
    </row>
    <row r="45" spans="1:15" ht="77.25" customHeight="1" outlineLevel="1" x14ac:dyDescent="0.35">
      <c r="A45" s="40">
        <v>42</v>
      </c>
      <c r="B45" s="42" t="s">
        <v>68</v>
      </c>
      <c r="C45" s="39" t="s">
        <v>21</v>
      </c>
      <c r="D45" s="27">
        <v>11</v>
      </c>
      <c r="E45" s="27">
        <v>8</v>
      </c>
      <c r="F45" s="27">
        <v>3750</v>
      </c>
      <c r="G45" s="27">
        <f t="shared" si="5"/>
        <v>41250</v>
      </c>
      <c r="H45" s="71">
        <f t="shared" si="6"/>
        <v>30000</v>
      </c>
      <c r="I45" s="27">
        <v>4400</v>
      </c>
      <c r="J45" s="27">
        <f t="shared" si="7"/>
        <v>48400</v>
      </c>
      <c r="K45" s="27">
        <f t="shared" si="8"/>
        <v>35200</v>
      </c>
      <c r="L45" s="27">
        <v>3750</v>
      </c>
      <c r="M45" s="57">
        <f t="shared" si="9"/>
        <v>41250</v>
      </c>
      <c r="N45" s="64">
        <f t="shared" si="10"/>
        <v>30000</v>
      </c>
      <c r="O45" s="41"/>
    </row>
    <row r="46" spans="1:15" ht="77.25" customHeight="1" outlineLevel="1" x14ac:dyDescent="0.35">
      <c r="A46" s="40">
        <v>43</v>
      </c>
      <c r="B46" s="42" t="s">
        <v>69</v>
      </c>
      <c r="C46" s="39" t="s">
        <v>21</v>
      </c>
      <c r="D46" s="27">
        <v>2</v>
      </c>
      <c r="E46" s="27">
        <v>2</v>
      </c>
      <c r="F46" s="27">
        <v>3850</v>
      </c>
      <c r="G46" s="27">
        <f t="shared" si="5"/>
        <v>7700</v>
      </c>
      <c r="H46" s="71">
        <f t="shared" si="6"/>
        <v>7700</v>
      </c>
      <c r="I46" s="27">
        <v>3850</v>
      </c>
      <c r="J46" s="27">
        <f t="shared" si="7"/>
        <v>7700</v>
      </c>
      <c r="K46" s="27">
        <f t="shared" si="8"/>
        <v>7700</v>
      </c>
      <c r="L46" s="27">
        <v>3850</v>
      </c>
      <c r="M46" s="57">
        <f t="shared" si="9"/>
        <v>7700</v>
      </c>
      <c r="N46" s="64">
        <f t="shared" si="10"/>
        <v>7700</v>
      </c>
    </row>
    <row r="47" spans="1:15" ht="77.25" customHeight="1" outlineLevel="1" x14ac:dyDescent="0.35">
      <c r="A47" s="40">
        <v>44</v>
      </c>
      <c r="B47" s="42" t="s">
        <v>70</v>
      </c>
      <c r="C47" s="39" t="s">
        <v>21</v>
      </c>
      <c r="D47" s="27">
        <v>1</v>
      </c>
      <c r="E47" s="27">
        <v>1</v>
      </c>
      <c r="F47" s="27">
        <v>4100</v>
      </c>
      <c r="G47" s="27">
        <f t="shared" si="5"/>
        <v>4100</v>
      </c>
      <c r="H47" s="71">
        <f t="shared" si="6"/>
        <v>4100</v>
      </c>
      <c r="I47" s="27">
        <v>4100</v>
      </c>
      <c r="J47" s="27">
        <f t="shared" si="7"/>
        <v>4100</v>
      </c>
      <c r="K47" s="27">
        <f t="shared" si="8"/>
        <v>4100</v>
      </c>
      <c r="L47" s="27">
        <v>4100</v>
      </c>
      <c r="M47" s="57">
        <f t="shared" si="9"/>
        <v>4100</v>
      </c>
      <c r="N47" s="64">
        <f t="shared" si="10"/>
        <v>4100</v>
      </c>
    </row>
    <row r="48" spans="1:15" ht="77.25" customHeight="1" outlineLevel="1" x14ac:dyDescent="0.35">
      <c r="A48" s="40">
        <v>45</v>
      </c>
      <c r="B48" s="42" t="s">
        <v>71</v>
      </c>
      <c r="C48" s="39" t="s">
        <v>21</v>
      </c>
      <c r="D48" s="27">
        <v>1</v>
      </c>
      <c r="E48" s="27">
        <v>1</v>
      </c>
      <c r="F48" s="27">
        <v>10800</v>
      </c>
      <c r="G48" s="27">
        <f t="shared" si="5"/>
        <v>10800</v>
      </c>
      <c r="H48" s="71">
        <f t="shared" si="6"/>
        <v>10800</v>
      </c>
      <c r="I48" s="27">
        <v>10800</v>
      </c>
      <c r="J48" s="27">
        <f t="shared" si="7"/>
        <v>10800</v>
      </c>
      <c r="K48" s="27">
        <f t="shared" si="8"/>
        <v>10800</v>
      </c>
      <c r="L48" s="27">
        <v>10800</v>
      </c>
      <c r="M48" s="57">
        <f t="shared" si="9"/>
        <v>10800</v>
      </c>
      <c r="N48" s="64">
        <f t="shared" si="10"/>
        <v>10800</v>
      </c>
    </row>
    <row r="49" spans="1:15" s="17" customFormat="1" ht="77.25" customHeight="1" x14ac:dyDescent="0.35">
      <c r="A49" s="20"/>
      <c r="B49" s="45" t="s">
        <v>72</v>
      </c>
      <c r="C49" s="22" t="s">
        <v>22</v>
      </c>
      <c r="D49" s="22" t="s">
        <v>22</v>
      </c>
      <c r="E49" s="22"/>
      <c r="F49" s="21"/>
      <c r="G49" s="21">
        <f>SUM(G50:G120)</f>
        <v>5679360</v>
      </c>
      <c r="H49" s="70">
        <f>SUM(H50:H120)</f>
        <v>5319490</v>
      </c>
      <c r="I49" s="21">
        <v>0</v>
      </c>
      <c r="J49" s="21">
        <f>SUM(J50:J120)</f>
        <v>5752898</v>
      </c>
      <c r="K49" s="21">
        <f>SUM(K50:K120)</f>
        <v>5454850</v>
      </c>
      <c r="L49" s="21"/>
      <c r="M49" s="21">
        <f>SUM(M50:M120)</f>
        <v>5652580</v>
      </c>
      <c r="N49" s="21">
        <f>SUM(N50:N120)</f>
        <v>5267115</v>
      </c>
    </row>
    <row r="50" spans="1:15" ht="77.25" customHeight="1" outlineLevel="1" x14ac:dyDescent="0.35">
      <c r="A50" s="40">
        <v>1</v>
      </c>
      <c r="B50" s="42" t="s">
        <v>73</v>
      </c>
      <c r="C50" s="39" t="s">
        <v>24</v>
      </c>
      <c r="D50" s="27">
        <v>2100</v>
      </c>
      <c r="E50" s="27">
        <v>2400</v>
      </c>
      <c r="F50" s="27">
        <v>10</v>
      </c>
      <c r="G50" s="27">
        <f t="shared" ref="G50:G81" si="11">F50*$D50</f>
        <v>21000</v>
      </c>
      <c r="H50" s="71">
        <f t="shared" si="6"/>
        <v>24000</v>
      </c>
      <c r="I50" s="27">
        <v>10</v>
      </c>
      <c r="J50" s="26">
        <f t="shared" si="7"/>
        <v>21000</v>
      </c>
      <c r="K50" s="27">
        <f t="shared" si="8"/>
        <v>24000</v>
      </c>
      <c r="L50" s="27">
        <v>12</v>
      </c>
      <c r="M50" s="26">
        <f t="shared" si="9"/>
        <v>25200</v>
      </c>
      <c r="N50" s="64">
        <f t="shared" si="10"/>
        <v>28800</v>
      </c>
    </row>
    <row r="51" spans="1:15" ht="77.25" customHeight="1" outlineLevel="1" x14ac:dyDescent="0.35">
      <c r="A51" s="40">
        <v>2</v>
      </c>
      <c r="B51" s="42" t="s">
        <v>74</v>
      </c>
      <c r="C51" s="39" t="s">
        <v>24</v>
      </c>
      <c r="D51" s="27">
        <v>830</v>
      </c>
      <c r="E51" s="27">
        <v>920</v>
      </c>
      <c r="F51" s="27">
        <v>160</v>
      </c>
      <c r="G51" s="27">
        <f t="shared" si="11"/>
        <v>132800</v>
      </c>
      <c r="H51" s="70">
        <f t="shared" si="6"/>
        <v>147200</v>
      </c>
      <c r="I51" s="27">
        <v>160</v>
      </c>
      <c r="J51" s="27">
        <f t="shared" si="7"/>
        <v>132800</v>
      </c>
      <c r="K51" s="27">
        <f t="shared" si="8"/>
        <v>147200</v>
      </c>
      <c r="L51" s="27">
        <v>160</v>
      </c>
      <c r="M51" s="57">
        <f t="shared" si="9"/>
        <v>132800</v>
      </c>
      <c r="N51" s="64">
        <f t="shared" si="10"/>
        <v>147200</v>
      </c>
    </row>
    <row r="52" spans="1:15" ht="77.25" customHeight="1" outlineLevel="1" x14ac:dyDescent="0.35">
      <c r="A52" s="40">
        <v>3</v>
      </c>
      <c r="B52" s="42" t="s">
        <v>529</v>
      </c>
      <c r="C52" s="39" t="s">
        <v>24</v>
      </c>
      <c r="D52" s="27">
        <v>750</v>
      </c>
      <c r="E52" s="27">
        <v>1150</v>
      </c>
      <c r="F52" s="27">
        <v>285</v>
      </c>
      <c r="G52" s="27">
        <f t="shared" si="11"/>
        <v>213750</v>
      </c>
      <c r="H52" s="70">
        <f t="shared" si="6"/>
        <v>327750</v>
      </c>
      <c r="I52" s="34">
        <v>285</v>
      </c>
      <c r="J52" s="34">
        <f t="shared" si="7"/>
        <v>213750</v>
      </c>
      <c r="K52" s="34">
        <f t="shared" si="8"/>
        <v>327750</v>
      </c>
      <c r="L52" s="27">
        <v>285</v>
      </c>
      <c r="M52" s="57">
        <f t="shared" si="9"/>
        <v>213750</v>
      </c>
      <c r="N52" s="64">
        <f t="shared" si="10"/>
        <v>327750</v>
      </c>
    </row>
    <row r="53" spans="1:15" ht="113.25" customHeight="1" outlineLevel="1" x14ac:dyDescent="0.35">
      <c r="A53" s="40">
        <v>4</v>
      </c>
      <c r="B53" s="42" t="s">
        <v>530</v>
      </c>
      <c r="C53" s="39" t="s">
        <v>24</v>
      </c>
      <c r="D53" s="27">
        <v>500</v>
      </c>
      <c r="E53" s="27">
        <v>450</v>
      </c>
      <c r="F53" s="27">
        <v>390</v>
      </c>
      <c r="G53" s="27">
        <f t="shared" si="11"/>
        <v>195000</v>
      </c>
      <c r="H53" s="70">
        <f t="shared" si="6"/>
        <v>175500</v>
      </c>
      <c r="I53" s="34">
        <v>370</v>
      </c>
      <c r="J53" s="34">
        <f t="shared" si="7"/>
        <v>185000</v>
      </c>
      <c r="K53" s="34">
        <f t="shared" si="8"/>
        <v>166500</v>
      </c>
      <c r="L53" s="27">
        <v>370</v>
      </c>
      <c r="M53" s="57">
        <f t="shared" si="9"/>
        <v>185000</v>
      </c>
      <c r="N53" s="64">
        <f t="shared" si="10"/>
        <v>166500</v>
      </c>
    </row>
    <row r="54" spans="1:15" ht="77.25" customHeight="1" outlineLevel="1" x14ac:dyDescent="0.35">
      <c r="A54" s="40">
        <v>5</v>
      </c>
      <c r="B54" s="42" t="s">
        <v>75</v>
      </c>
      <c r="C54" s="39" t="s">
        <v>41</v>
      </c>
      <c r="D54" s="27">
        <v>165</v>
      </c>
      <c r="E54" s="27">
        <v>175</v>
      </c>
      <c r="F54" s="27">
        <v>130</v>
      </c>
      <c r="G54" s="27">
        <f t="shared" si="11"/>
        <v>21450</v>
      </c>
      <c r="H54" s="70">
        <f t="shared" si="6"/>
        <v>22750</v>
      </c>
      <c r="I54" s="27">
        <v>130</v>
      </c>
      <c r="J54" s="27">
        <f t="shared" si="7"/>
        <v>21450</v>
      </c>
      <c r="K54" s="27">
        <f t="shared" si="8"/>
        <v>22750</v>
      </c>
      <c r="L54" s="27">
        <v>130</v>
      </c>
      <c r="M54" s="57">
        <f t="shared" si="9"/>
        <v>21450</v>
      </c>
      <c r="N54" s="64">
        <f t="shared" si="10"/>
        <v>22750</v>
      </c>
    </row>
    <row r="55" spans="1:15" ht="77.25" customHeight="1" outlineLevel="1" x14ac:dyDescent="0.35">
      <c r="A55" s="40">
        <v>6</v>
      </c>
      <c r="B55" s="42" t="s">
        <v>76</v>
      </c>
      <c r="C55" s="39" t="s">
        <v>24</v>
      </c>
      <c r="D55" s="27">
        <v>270</v>
      </c>
      <c r="E55" s="27">
        <v>275</v>
      </c>
      <c r="F55" s="27">
        <v>460</v>
      </c>
      <c r="G55" s="27">
        <f t="shared" si="11"/>
        <v>124200</v>
      </c>
      <c r="H55" s="70">
        <f t="shared" si="6"/>
        <v>126500</v>
      </c>
      <c r="I55" s="27">
        <v>450</v>
      </c>
      <c r="J55" s="27">
        <f t="shared" si="7"/>
        <v>121500</v>
      </c>
      <c r="K55" s="27">
        <f t="shared" si="8"/>
        <v>123750</v>
      </c>
      <c r="L55" s="27">
        <v>410</v>
      </c>
      <c r="M55" s="57">
        <f t="shared" si="9"/>
        <v>110700</v>
      </c>
      <c r="N55" s="64">
        <f t="shared" si="10"/>
        <v>112750</v>
      </c>
    </row>
    <row r="56" spans="1:15" ht="77.25" customHeight="1" outlineLevel="1" x14ac:dyDescent="0.35">
      <c r="A56" s="40">
        <v>7</v>
      </c>
      <c r="B56" s="42" t="s">
        <v>77</v>
      </c>
      <c r="C56" s="39" t="s">
        <v>24</v>
      </c>
      <c r="D56" s="27">
        <v>1505</v>
      </c>
      <c r="E56" s="27">
        <v>1625</v>
      </c>
      <c r="F56" s="27">
        <v>160</v>
      </c>
      <c r="G56" s="27">
        <f t="shared" si="11"/>
        <v>240800</v>
      </c>
      <c r="H56" s="70">
        <f t="shared" si="6"/>
        <v>260000</v>
      </c>
      <c r="I56" s="27">
        <v>150</v>
      </c>
      <c r="J56" s="27">
        <f t="shared" si="7"/>
        <v>225750</v>
      </c>
      <c r="K56" s="27">
        <f t="shared" si="8"/>
        <v>243750</v>
      </c>
      <c r="L56" s="27">
        <v>160</v>
      </c>
      <c r="M56" s="57">
        <f t="shared" si="9"/>
        <v>240800</v>
      </c>
      <c r="N56" s="64">
        <f t="shared" si="10"/>
        <v>260000</v>
      </c>
    </row>
    <row r="57" spans="1:15" ht="77.25" customHeight="1" outlineLevel="1" x14ac:dyDescent="0.35">
      <c r="A57" s="40">
        <v>8</v>
      </c>
      <c r="B57" s="42" t="s">
        <v>78</v>
      </c>
      <c r="C57" s="39" t="s">
        <v>41</v>
      </c>
      <c r="D57" s="27">
        <v>56</v>
      </c>
      <c r="E57" s="27">
        <v>90</v>
      </c>
      <c r="F57" s="27">
        <v>270</v>
      </c>
      <c r="G57" s="27">
        <f t="shared" si="11"/>
        <v>15120</v>
      </c>
      <c r="H57" s="70">
        <f t="shared" si="6"/>
        <v>24300</v>
      </c>
      <c r="I57" s="27">
        <v>270</v>
      </c>
      <c r="J57" s="27">
        <f t="shared" si="7"/>
        <v>15120</v>
      </c>
      <c r="K57" s="27">
        <f t="shared" si="8"/>
        <v>24300</v>
      </c>
      <c r="L57" s="27">
        <v>270</v>
      </c>
      <c r="M57" s="57">
        <f t="shared" si="9"/>
        <v>15120</v>
      </c>
      <c r="N57" s="64">
        <f t="shared" si="10"/>
        <v>24300</v>
      </c>
    </row>
    <row r="58" spans="1:15" ht="77.25" customHeight="1" outlineLevel="1" x14ac:dyDescent="0.35">
      <c r="A58" s="40">
        <v>9</v>
      </c>
      <c r="B58" s="42" t="s">
        <v>79</v>
      </c>
      <c r="C58" s="39" t="s">
        <v>41</v>
      </c>
      <c r="D58" s="27">
        <v>80</v>
      </c>
      <c r="E58" s="27">
        <v>100</v>
      </c>
      <c r="F58" s="27">
        <v>325</v>
      </c>
      <c r="G58" s="27">
        <f t="shared" si="11"/>
        <v>26000</v>
      </c>
      <c r="H58" s="70">
        <f t="shared" si="6"/>
        <v>32500</v>
      </c>
      <c r="I58" s="27">
        <v>400</v>
      </c>
      <c r="J58" s="27">
        <f t="shared" si="7"/>
        <v>32000</v>
      </c>
      <c r="K58" s="27">
        <f t="shared" si="8"/>
        <v>40000</v>
      </c>
      <c r="L58" s="27">
        <v>325</v>
      </c>
      <c r="M58" s="57">
        <f t="shared" si="9"/>
        <v>26000</v>
      </c>
      <c r="N58" s="64">
        <f t="shared" si="10"/>
        <v>32500</v>
      </c>
    </row>
    <row r="59" spans="1:15" ht="77.25" customHeight="1" outlineLevel="1" x14ac:dyDescent="0.35">
      <c r="A59" s="40">
        <v>10</v>
      </c>
      <c r="B59" s="42" t="s">
        <v>80</v>
      </c>
      <c r="C59" s="39" t="s">
        <v>24</v>
      </c>
      <c r="D59" s="27">
        <v>900</v>
      </c>
      <c r="E59" s="27">
        <v>2100</v>
      </c>
      <c r="F59" s="27">
        <v>45</v>
      </c>
      <c r="G59" s="27">
        <f t="shared" si="11"/>
        <v>40500</v>
      </c>
      <c r="H59" s="70">
        <f t="shared" si="6"/>
        <v>94500</v>
      </c>
      <c r="I59" s="27">
        <v>45</v>
      </c>
      <c r="J59" s="27">
        <f t="shared" si="7"/>
        <v>40500</v>
      </c>
      <c r="K59" s="27">
        <f t="shared" si="8"/>
        <v>94500</v>
      </c>
      <c r="L59" s="27">
        <v>45</v>
      </c>
      <c r="M59" s="57">
        <f t="shared" si="9"/>
        <v>40500</v>
      </c>
      <c r="N59" s="64">
        <f t="shared" si="10"/>
        <v>94500</v>
      </c>
    </row>
    <row r="60" spans="1:15" ht="77.25" customHeight="1" outlineLevel="1" x14ac:dyDescent="0.35">
      <c r="A60" s="40">
        <v>11</v>
      </c>
      <c r="B60" s="42" t="s">
        <v>81</v>
      </c>
      <c r="C60" s="39" t="s">
        <v>24</v>
      </c>
      <c r="D60" s="27">
        <v>550</v>
      </c>
      <c r="E60" s="27">
        <v>520</v>
      </c>
      <c r="F60" s="27">
        <v>140</v>
      </c>
      <c r="G60" s="27">
        <f t="shared" si="11"/>
        <v>77000</v>
      </c>
      <c r="H60" s="70">
        <f t="shared" si="6"/>
        <v>72800</v>
      </c>
      <c r="I60" s="27">
        <v>130</v>
      </c>
      <c r="J60" s="27">
        <f t="shared" si="7"/>
        <v>71500</v>
      </c>
      <c r="K60" s="27">
        <f t="shared" si="8"/>
        <v>67600</v>
      </c>
      <c r="L60" s="27">
        <v>115</v>
      </c>
      <c r="M60" s="57">
        <f t="shared" si="9"/>
        <v>63250</v>
      </c>
      <c r="N60" s="64">
        <f t="shared" si="10"/>
        <v>59800</v>
      </c>
    </row>
    <row r="61" spans="1:15" ht="77.25" customHeight="1" outlineLevel="1" x14ac:dyDescent="0.35">
      <c r="A61" s="40">
        <v>12</v>
      </c>
      <c r="B61" s="42" t="s">
        <v>82</v>
      </c>
      <c r="C61" s="39" t="s">
        <v>24</v>
      </c>
      <c r="D61" s="27">
        <v>28</v>
      </c>
      <c r="E61" s="27">
        <v>32</v>
      </c>
      <c r="F61" s="27">
        <v>1700</v>
      </c>
      <c r="G61" s="27">
        <f t="shared" si="11"/>
        <v>47600</v>
      </c>
      <c r="H61" s="70">
        <f t="shared" si="6"/>
        <v>54400</v>
      </c>
      <c r="I61" s="27">
        <v>1800</v>
      </c>
      <c r="J61" s="27">
        <f t="shared" si="7"/>
        <v>50400</v>
      </c>
      <c r="K61" s="27">
        <f t="shared" si="8"/>
        <v>57600</v>
      </c>
      <c r="L61" s="27">
        <v>1800</v>
      </c>
      <c r="M61" s="57">
        <f t="shared" si="9"/>
        <v>50400</v>
      </c>
      <c r="N61" s="64">
        <f t="shared" si="10"/>
        <v>57600</v>
      </c>
    </row>
    <row r="62" spans="1:15" ht="77.25" customHeight="1" outlineLevel="1" x14ac:dyDescent="0.35">
      <c r="A62" s="40">
        <v>13</v>
      </c>
      <c r="B62" s="42" t="s">
        <v>83</v>
      </c>
      <c r="C62" s="39" t="s">
        <v>24</v>
      </c>
      <c r="D62" s="27">
        <v>28</v>
      </c>
      <c r="E62" s="27"/>
      <c r="F62" s="27">
        <v>1250</v>
      </c>
      <c r="G62" s="27">
        <f t="shared" si="11"/>
        <v>35000</v>
      </c>
      <c r="H62" s="70">
        <f t="shared" si="6"/>
        <v>0</v>
      </c>
      <c r="I62" s="27">
        <v>1456</v>
      </c>
      <c r="J62" s="27">
        <f t="shared" si="7"/>
        <v>40768</v>
      </c>
      <c r="K62" s="27">
        <f t="shared" si="8"/>
        <v>0</v>
      </c>
      <c r="L62" s="27">
        <v>1550</v>
      </c>
      <c r="M62" s="57">
        <f t="shared" si="9"/>
        <v>43400</v>
      </c>
      <c r="N62" s="64">
        <f t="shared" si="10"/>
        <v>0</v>
      </c>
    </row>
    <row r="63" spans="1:15" ht="77.25" customHeight="1" outlineLevel="1" x14ac:dyDescent="0.35">
      <c r="A63" s="40">
        <v>14</v>
      </c>
      <c r="B63" s="42" t="s">
        <v>531</v>
      </c>
      <c r="C63" s="39" t="s">
        <v>24</v>
      </c>
      <c r="D63" s="27">
        <v>18</v>
      </c>
      <c r="E63" s="27">
        <v>21</v>
      </c>
      <c r="F63" s="27">
        <v>1200</v>
      </c>
      <c r="G63" s="27">
        <f t="shared" si="11"/>
        <v>21600</v>
      </c>
      <c r="H63" s="70">
        <f t="shared" si="6"/>
        <v>25200</v>
      </c>
      <c r="I63" s="34">
        <v>1050</v>
      </c>
      <c r="J63" s="34">
        <f t="shared" si="7"/>
        <v>18900</v>
      </c>
      <c r="K63" s="34">
        <f t="shared" si="8"/>
        <v>22050</v>
      </c>
      <c r="L63" s="27">
        <v>1250</v>
      </c>
      <c r="M63" s="57">
        <f t="shared" si="9"/>
        <v>22500</v>
      </c>
      <c r="N63" s="64">
        <f t="shared" si="10"/>
        <v>26250</v>
      </c>
      <c r="O63" s="41">
        <f>1345-50</f>
        <v>1295</v>
      </c>
    </row>
    <row r="64" spans="1:15" ht="77.25" customHeight="1" outlineLevel="1" x14ac:dyDescent="0.35">
      <c r="A64" s="40">
        <v>15</v>
      </c>
      <c r="B64" s="42" t="s">
        <v>84</v>
      </c>
      <c r="C64" s="39" t="s">
        <v>24</v>
      </c>
      <c r="D64" s="27">
        <v>18</v>
      </c>
      <c r="E64" s="27"/>
      <c r="F64" s="27">
        <v>1050</v>
      </c>
      <c r="G64" s="27">
        <f t="shared" si="11"/>
        <v>18900</v>
      </c>
      <c r="H64" s="70">
        <f t="shared" si="6"/>
        <v>0</v>
      </c>
      <c r="I64" s="34">
        <v>1300</v>
      </c>
      <c r="J64" s="34">
        <f t="shared" si="7"/>
        <v>23400</v>
      </c>
      <c r="K64" s="34">
        <f t="shared" si="8"/>
        <v>0</v>
      </c>
      <c r="L64" s="27">
        <v>1250</v>
      </c>
      <c r="M64" s="57">
        <f t="shared" si="9"/>
        <v>22500</v>
      </c>
      <c r="N64" s="64">
        <f t="shared" si="10"/>
        <v>0</v>
      </c>
    </row>
    <row r="65" spans="1:16" ht="77.25" customHeight="1" outlineLevel="1" x14ac:dyDescent="0.35">
      <c r="A65" s="40">
        <v>16</v>
      </c>
      <c r="B65" s="42" t="s">
        <v>85</v>
      </c>
      <c r="C65" s="39" t="s">
        <v>24</v>
      </c>
      <c r="D65" s="27">
        <v>32</v>
      </c>
      <c r="E65" s="27">
        <v>42</v>
      </c>
      <c r="F65" s="27">
        <v>1500</v>
      </c>
      <c r="G65" s="27">
        <f t="shared" si="11"/>
        <v>48000</v>
      </c>
      <c r="H65" s="70">
        <f t="shared" si="6"/>
        <v>63000</v>
      </c>
      <c r="I65" s="34">
        <v>1400</v>
      </c>
      <c r="J65" s="34">
        <f t="shared" si="7"/>
        <v>44800</v>
      </c>
      <c r="K65" s="34">
        <f t="shared" si="8"/>
        <v>58800</v>
      </c>
      <c r="L65" s="27">
        <v>1250</v>
      </c>
      <c r="M65" s="57">
        <f t="shared" si="9"/>
        <v>40000</v>
      </c>
      <c r="N65" s="64">
        <f t="shared" si="10"/>
        <v>52500</v>
      </c>
    </row>
    <row r="66" spans="1:16" ht="77.25" customHeight="1" outlineLevel="1" x14ac:dyDescent="0.35">
      <c r="A66" s="40">
        <v>17</v>
      </c>
      <c r="B66" s="42" t="s">
        <v>86</v>
      </c>
      <c r="C66" s="39" t="s">
        <v>24</v>
      </c>
      <c r="D66" s="27">
        <v>64</v>
      </c>
      <c r="E66" s="27">
        <v>24</v>
      </c>
      <c r="F66" s="27">
        <v>750</v>
      </c>
      <c r="G66" s="27">
        <f t="shared" si="11"/>
        <v>48000</v>
      </c>
      <c r="H66" s="70">
        <f t="shared" si="6"/>
        <v>18000</v>
      </c>
      <c r="I66" s="27">
        <v>950</v>
      </c>
      <c r="J66" s="27">
        <f t="shared" si="7"/>
        <v>60800</v>
      </c>
      <c r="K66" s="27">
        <f t="shared" si="8"/>
        <v>22800</v>
      </c>
      <c r="L66" s="27">
        <v>950</v>
      </c>
      <c r="M66" s="57">
        <f t="shared" si="9"/>
        <v>60800</v>
      </c>
      <c r="N66" s="64">
        <f t="shared" si="10"/>
        <v>22800</v>
      </c>
    </row>
    <row r="67" spans="1:16" ht="77.25" customHeight="1" outlineLevel="1" x14ac:dyDescent="0.35">
      <c r="A67" s="40">
        <v>18</v>
      </c>
      <c r="B67" s="42" t="s">
        <v>87</v>
      </c>
      <c r="C67" s="39" t="s">
        <v>24</v>
      </c>
      <c r="D67" s="27">
        <v>21</v>
      </c>
      <c r="E67" s="27"/>
      <c r="F67" s="27">
        <v>750</v>
      </c>
      <c r="G67" s="27">
        <f t="shared" si="11"/>
        <v>15750</v>
      </c>
      <c r="H67" s="70">
        <f t="shared" si="6"/>
        <v>0</v>
      </c>
      <c r="I67" s="27">
        <v>950</v>
      </c>
      <c r="J67" s="27">
        <f t="shared" si="7"/>
        <v>19950</v>
      </c>
      <c r="K67" s="27">
        <f t="shared" si="8"/>
        <v>0</v>
      </c>
      <c r="L67" s="27">
        <v>950</v>
      </c>
      <c r="M67" s="57">
        <f t="shared" si="9"/>
        <v>19950</v>
      </c>
      <c r="N67" s="64">
        <f t="shared" si="10"/>
        <v>0</v>
      </c>
    </row>
    <row r="68" spans="1:16" ht="77.25" customHeight="1" outlineLevel="1" x14ac:dyDescent="0.35">
      <c r="A68" s="40">
        <v>19</v>
      </c>
      <c r="B68" s="42" t="s">
        <v>88</v>
      </c>
      <c r="C68" s="39" t="s">
        <v>21</v>
      </c>
      <c r="D68" s="27">
        <v>3</v>
      </c>
      <c r="E68" s="27">
        <v>2</v>
      </c>
      <c r="F68" s="27">
        <v>42500</v>
      </c>
      <c r="G68" s="27">
        <f t="shared" si="11"/>
        <v>127500</v>
      </c>
      <c r="H68" s="70">
        <f t="shared" ref="H68:H99" si="12">F68*$E68</f>
        <v>85000</v>
      </c>
      <c r="I68" s="34">
        <v>51000</v>
      </c>
      <c r="J68" s="34">
        <f t="shared" ref="J68:J99" si="13">I68*$D68</f>
        <v>153000</v>
      </c>
      <c r="K68" s="34">
        <f t="shared" ref="K68:K99" si="14">I68*$E68</f>
        <v>102000</v>
      </c>
      <c r="L68" s="27">
        <v>47000</v>
      </c>
      <c r="M68" s="57">
        <f t="shared" ref="M68:M99" si="15">L68*$D68</f>
        <v>141000</v>
      </c>
      <c r="N68" s="64">
        <f t="shared" ref="N68:N99" si="16">L68*$E68</f>
        <v>94000</v>
      </c>
    </row>
    <row r="69" spans="1:16" ht="77.25" customHeight="1" outlineLevel="1" x14ac:dyDescent="0.35">
      <c r="A69" s="40">
        <v>20</v>
      </c>
      <c r="B69" s="42" t="s">
        <v>89</v>
      </c>
      <c r="C69" s="39" t="s">
        <v>21</v>
      </c>
      <c r="D69" s="27">
        <v>1</v>
      </c>
      <c r="E69" s="27"/>
      <c r="F69" s="27">
        <v>42500</v>
      </c>
      <c r="G69" s="27">
        <f t="shared" si="11"/>
        <v>42500</v>
      </c>
      <c r="H69" s="70">
        <f t="shared" si="12"/>
        <v>0</v>
      </c>
      <c r="I69" s="34">
        <v>45000</v>
      </c>
      <c r="J69" s="34">
        <f t="shared" si="13"/>
        <v>45000</v>
      </c>
      <c r="K69" s="34">
        <f t="shared" si="14"/>
        <v>0</v>
      </c>
      <c r="L69" s="27">
        <v>43000</v>
      </c>
      <c r="M69" s="57">
        <f t="shared" si="15"/>
        <v>43000</v>
      </c>
      <c r="N69" s="64">
        <f t="shared" si="16"/>
        <v>0</v>
      </c>
    </row>
    <row r="70" spans="1:16" ht="77.25" customHeight="1" outlineLevel="1" x14ac:dyDescent="0.35">
      <c r="A70" s="40">
        <v>21</v>
      </c>
      <c r="B70" s="42" t="s">
        <v>90</v>
      </c>
      <c r="C70" s="39" t="s">
        <v>91</v>
      </c>
      <c r="D70" s="27">
        <v>1</v>
      </c>
      <c r="E70" s="27"/>
      <c r="F70" s="27">
        <v>46000</v>
      </c>
      <c r="G70" s="27">
        <f t="shared" si="11"/>
        <v>46000</v>
      </c>
      <c r="H70" s="70">
        <f t="shared" si="12"/>
        <v>0</v>
      </c>
      <c r="I70" s="34">
        <v>51000</v>
      </c>
      <c r="J70" s="34">
        <f t="shared" si="13"/>
        <v>51000</v>
      </c>
      <c r="K70" s="34">
        <f t="shared" si="14"/>
        <v>0</v>
      </c>
      <c r="L70" s="27">
        <v>46000</v>
      </c>
      <c r="M70" s="57">
        <f t="shared" si="15"/>
        <v>46000</v>
      </c>
      <c r="N70" s="64">
        <f t="shared" si="16"/>
        <v>0</v>
      </c>
    </row>
    <row r="71" spans="1:16" ht="135.75" customHeight="1" outlineLevel="1" x14ac:dyDescent="0.35">
      <c r="A71" s="40">
        <v>22</v>
      </c>
      <c r="B71" s="42" t="s">
        <v>92</v>
      </c>
      <c r="C71" s="39" t="s">
        <v>91</v>
      </c>
      <c r="D71" s="27">
        <v>1</v>
      </c>
      <c r="E71" s="27"/>
      <c r="F71" s="27">
        <v>46000</v>
      </c>
      <c r="G71" s="27">
        <f t="shared" si="11"/>
        <v>46000</v>
      </c>
      <c r="H71" s="70">
        <f t="shared" si="12"/>
        <v>0</v>
      </c>
      <c r="I71" s="34">
        <v>46000</v>
      </c>
      <c r="J71" s="34">
        <f t="shared" si="13"/>
        <v>46000</v>
      </c>
      <c r="K71" s="34">
        <f t="shared" si="14"/>
        <v>0</v>
      </c>
      <c r="L71" s="27">
        <v>46000</v>
      </c>
      <c r="M71" s="57">
        <f t="shared" si="15"/>
        <v>46000</v>
      </c>
      <c r="N71" s="64">
        <f t="shared" si="16"/>
        <v>0</v>
      </c>
    </row>
    <row r="72" spans="1:16" ht="77.25" customHeight="1" outlineLevel="1" x14ac:dyDescent="0.35">
      <c r="A72" s="40">
        <v>23</v>
      </c>
      <c r="B72" s="42" t="s">
        <v>93</v>
      </c>
      <c r="C72" s="39" t="s">
        <v>91</v>
      </c>
      <c r="D72" s="27">
        <v>2</v>
      </c>
      <c r="E72" s="27">
        <v>4</v>
      </c>
      <c r="F72" s="27">
        <v>45000</v>
      </c>
      <c r="G72" s="27">
        <f t="shared" si="11"/>
        <v>90000</v>
      </c>
      <c r="H72" s="70">
        <f t="shared" si="12"/>
        <v>180000</v>
      </c>
      <c r="I72" s="27">
        <v>45000</v>
      </c>
      <c r="J72" s="27">
        <f t="shared" si="13"/>
        <v>90000</v>
      </c>
      <c r="K72" s="27">
        <f t="shared" si="14"/>
        <v>180000</v>
      </c>
      <c r="L72" s="27">
        <v>45000</v>
      </c>
      <c r="M72" s="57">
        <f t="shared" si="15"/>
        <v>90000</v>
      </c>
      <c r="N72" s="64">
        <f t="shared" si="16"/>
        <v>180000</v>
      </c>
    </row>
    <row r="73" spans="1:16" ht="77.25" customHeight="1" outlineLevel="1" x14ac:dyDescent="0.35">
      <c r="A73" s="40">
        <v>24</v>
      </c>
      <c r="B73" s="42" t="s">
        <v>94</v>
      </c>
      <c r="C73" s="39" t="s">
        <v>32</v>
      </c>
      <c r="D73" s="27">
        <v>18</v>
      </c>
      <c r="E73" s="27"/>
      <c r="F73" s="27">
        <v>3250</v>
      </c>
      <c r="G73" s="27">
        <f t="shared" si="11"/>
        <v>58500</v>
      </c>
      <c r="H73" s="70">
        <f t="shared" si="12"/>
        <v>0</v>
      </c>
      <c r="I73" s="27">
        <v>2650</v>
      </c>
      <c r="J73" s="27">
        <f t="shared" si="13"/>
        <v>47700</v>
      </c>
      <c r="K73" s="27">
        <f t="shared" si="14"/>
        <v>0</v>
      </c>
      <c r="L73" s="27">
        <v>2650</v>
      </c>
      <c r="M73" s="57">
        <f t="shared" si="15"/>
        <v>47700</v>
      </c>
      <c r="N73" s="64">
        <f t="shared" si="16"/>
        <v>0</v>
      </c>
    </row>
    <row r="74" spans="1:16" ht="77.25" customHeight="1" outlineLevel="1" x14ac:dyDescent="0.35">
      <c r="A74" s="40">
        <v>25</v>
      </c>
      <c r="B74" s="42" t="s">
        <v>95</v>
      </c>
      <c r="C74" s="39" t="s">
        <v>91</v>
      </c>
      <c r="D74" s="27">
        <v>1</v>
      </c>
      <c r="E74" s="27"/>
      <c r="F74" s="27">
        <v>33500</v>
      </c>
      <c r="G74" s="27">
        <f t="shared" si="11"/>
        <v>33500</v>
      </c>
      <c r="H74" s="70">
        <f t="shared" si="12"/>
        <v>0</v>
      </c>
      <c r="I74" s="27">
        <v>33500</v>
      </c>
      <c r="J74" s="27">
        <f t="shared" si="13"/>
        <v>33500</v>
      </c>
      <c r="K74" s="27">
        <f t="shared" si="14"/>
        <v>0</v>
      </c>
      <c r="L74" s="27">
        <v>33500</v>
      </c>
      <c r="M74" s="57">
        <f t="shared" si="15"/>
        <v>33500</v>
      </c>
      <c r="N74" s="64">
        <f t="shared" si="16"/>
        <v>0</v>
      </c>
    </row>
    <row r="75" spans="1:16" ht="77.25" customHeight="1" outlineLevel="1" x14ac:dyDescent="0.35">
      <c r="A75" s="40">
        <v>26</v>
      </c>
      <c r="B75" s="42" t="s">
        <v>96</v>
      </c>
      <c r="C75" s="39" t="s">
        <v>32</v>
      </c>
      <c r="D75" s="27">
        <v>1</v>
      </c>
      <c r="E75" s="27">
        <v>1</v>
      </c>
      <c r="F75" s="27">
        <v>32500</v>
      </c>
      <c r="G75" s="27">
        <f t="shared" si="11"/>
        <v>32500</v>
      </c>
      <c r="H75" s="70">
        <f t="shared" si="12"/>
        <v>32500</v>
      </c>
      <c r="I75" s="27">
        <v>32000</v>
      </c>
      <c r="J75" s="27">
        <f t="shared" si="13"/>
        <v>32000</v>
      </c>
      <c r="K75" s="27">
        <f t="shared" si="14"/>
        <v>32000</v>
      </c>
      <c r="L75" s="27">
        <v>32500</v>
      </c>
      <c r="M75" s="57">
        <f t="shared" si="15"/>
        <v>32500</v>
      </c>
      <c r="N75" s="64">
        <f t="shared" si="16"/>
        <v>32500</v>
      </c>
    </row>
    <row r="76" spans="1:16" ht="77.25" customHeight="1" outlineLevel="1" x14ac:dyDescent="0.35">
      <c r="A76" s="40">
        <v>27</v>
      </c>
      <c r="B76" s="42" t="s">
        <v>97</v>
      </c>
      <c r="C76" s="39" t="s">
        <v>41</v>
      </c>
      <c r="D76" s="27">
        <v>24</v>
      </c>
      <c r="E76" s="27">
        <v>28</v>
      </c>
      <c r="F76" s="27">
        <v>2200</v>
      </c>
      <c r="G76" s="27">
        <f t="shared" si="11"/>
        <v>52800</v>
      </c>
      <c r="H76" s="70">
        <f t="shared" si="12"/>
        <v>61600</v>
      </c>
      <c r="I76" s="34">
        <v>2700</v>
      </c>
      <c r="J76" s="34">
        <f t="shared" si="13"/>
        <v>64800</v>
      </c>
      <c r="K76" s="34">
        <f t="shared" si="14"/>
        <v>75600</v>
      </c>
      <c r="L76" s="34">
        <v>2900</v>
      </c>
      <c r="M76" s="58">
        <f t="shared" si="15"/>
        <v>69600</v>
      </c>
      <c r="N76" s="65">
        <f t="shared" si="16"/>
        <v>81200</v>
      </c>
    </row>
    <row r="77" spans="1:16" ht="77.25" customHeight="1" outlineLevel="1" x14ac:dyDescent="0.35">
      <c r="A77" s="40">
        <v>28</v>
      </c>
      <c r="B77" s="42" t="s">
        <v>98</v>
      </c>
      <c r="C77" s="39" t="s">
        <v>41</v>
      </c>
      <c r="D77" s="27">
        <v>1</v>
      </c>
      <c r="E77" s="27"/>
      <c r="F77" s="27">
        <v>2200</v>
      </c>
      <c r="G77" s="27">
        <f t="shared" si="11"/>
        <v>2200</v>
      </c>
      <c r="H77" s="70">
        <f t="shared" si="12"/>
        <v>0</v>
      </c>
      <c r="I77" s="34">
        <v>2300</v>
      </c>
      <c r="J77" s="34">
        <f t="shared" si="13"/>
        <v>2300</v>
      </c>
      <c r="K77" s="34">
        <f t="shared" si="14"/>
        <v>0</v>
      </c>
      <c r="L77" s="34">
        <v>2500</v>
      </c>
      <c r="M77" s="58">
        <f t="shared" si="15"/>
        <v>2500</v>
      </c>
      <c r="N77" s="65">
        <f t="shared" si="16"/>
        <v>0</v>
      </c>
    </row>
    <row r="78" spans="1:16" ht="77.25" customHeight="1" outlineLevel="1" x14ac:dyDescent="0.35">
      <c r="A78" s="40">
        <v>29</v>
      </c>
      <c r="B78" s="42" t="s">
        <v>99</v>
      </c>
      <c r="C78" s="39" t="s">
        <v>41</v>
      </c>
      <c r="D78" s="27">
        <v>48</v>
      </c>
      <c r="E78" s="27"/>
      <c r="F78" s="27">
        <v>7400</v>
      </c>
      <c r="G78" s="27">
        <f t="shared" si="11"/>
        <v>355200</v>
      </c>
      <c r="H78" s="70">
        <f t="shared" si="12"/>
        <v>0</v>
      </c>
      <c r="I78" s="34">
        <v>7900</v>
      </c>
      <c r="J78" s="34">
        <f t="shared" si="13"/>
        <v>379200</v>
      </c>
      <c r="K78" s="34">
        <f t="shared" si="14"/>
        <v>0</v>
      </c>
      <c r="L78" s="34">
        <v>7800</v>
      </c>
      <c r="M78" s="58">
        <f t="shared" si="15"/>
        <v>374400</v>
      </c>
      <c r="N78" s="65">
        <f t="shared" si="16"/>
        <v>0</v>
      </c>
      <c r="O78" s="41"/>
      <c r="P78" s="41"/>
    </row>
    <row r="79" spans="1:16" ht="77.25" customHeight="1" outlineLevel="1" x14ac:dyDescent="0.35">
      <c r="A79" s="40">
        <v>30</v>
      </c>
      <c r="B79" s="42" t="s">
        <v>100</v>
      </c>
      <c r="C79" s="39" t="s">
        <v>41</v>
      </c>
      <c r="D79" s="27">
        <v>1</v>
      </c>
      <c r="E79" s="27">
        <v>56</v>
      </c>
      <c r="F79" s="27">
        <v>7000</v>
      </c>
      <c r="G79" s="27">
        <f t="shared" si="11"/>
        <v>7000</v>
      </c>
      <c r="H79" s="70">
        <f t="shared" si="12"/>
        <v>392000</v>
      </c>
      <c r="I79" s="34">
        <v>7450</v>
      </c>
      <c r="J79" s="34">
        <f t="shared" si="13"/>
        <v>7450</v>
      </c>
      <c r="K79" s="34">
        <f t="shared" si="14"/>
        <v>417200</v>
      </c>
      <c r="L79" s="34">
        <v>7000</v>
      </c>
      <c r="M79" s="58">
        <f t="shared" si="15"/>
        <v>7000</v>
      </c>
      <c r="N79" s="65">
        <f t="shared" si="16"/>
        <v>392000</v>
      </c>
    </row>
    <row r="80" spans="1:16" ht="77.25" customHeight="1" outlineLevel="1" x14ac:dyDescent="0.35">
      <c r="A80" s="40">
        <v>31</v>
      </c>
      <c r="B80" s="42" t="s">
        <v>101</v>
      </c>
      <c r="C80" s="39" t="s">
        <v>102</v>
      </c>
      <c r="D80" s="27">
        <v>350</v>
      </c>
      <c r="E80" s="27">
        <v>350</v>
      </c>
      <c r="F80" s="27">
        <v>750</v>
      </c>
      <c r="G80" s="27">
        <f t="shared" si="11"/>
        <v>262500</v>
      </c>
      <c r="H80" s="70">
        <f t="shared" si="12"/>
        <v>262500</v>
      </c>
      <c r="I80" s="27">
        <v>750</v>
      </c>
      <c r="J80" s="27">
        <f t="shared" si="13"/>
        <v>262500</v>
      </c>
      <c r="K80" s="27">
        <f t="shared" si="14"/>
        <v>262500</v>
      </c>
      <c r="L80" s="27">
        <v>650</v>
      </c>
      <c r="M80" s="57">
        <f t="shared" si="15"/>
        <v>227500</v>
      </c>
      <c r="N80" s="64">
        <f t="shared" si="16"/>
        <v>227500</v>
      </c>
    </row>
    <row r="81" spans="1:14" ht="152.25" customHeight="1" outlineLevel="1" x14ac:dyDescent="0.35">
      <c r="A81" s="40">
        <v>32</v>
      </c>
      <c r="B81" s="42" t="s">
        <v>103</v>
      </c>
      <c r="C81" s="39" t="s">
        <v>24</v>
      </c>
      <c r="D81" s="27">
        <v>475</v>
      </c>
      <c r="E81" s="27">
        <v>200</v>
      </c>
      <c r="F81" s="27">
        <v>780</v>
      </c>
      <c r="G81" s="27">
        <f t="shared" si="11"/>
        <v>370500</v>
      </c>
      <c r="H81" s="70">
        <f t="shared" si="12"/>
        <v>156000</v>
      </c>
      <c r="I81" s="27">
        <v>680</v>
      </c>
      <c r="J81" s="27">
        <f t="shared" si="13"/>
        <v>323000</v>
      </c>
      <c r="K81" s="27">
        <f t="shared" si="14"/>
        <v>136000</v>
      </c>
      <c r="L81" s="34">
        <v>780</v>
      </c>
      <c r="M81" s="58">
        <f t="shared" si="15"/>
        <v>370500</v>
      </c>
      <c r="N81" s="65">
        <f t="shared" si="16"/>
        <v>156000</v>
      </c>
    </row>
    <row r="82" spans="1:14" ht="77.25" customHeight="1" outlineLevel="1" x14ac:dyDescent="0.35">
      <c r="A82" s="40">
        <v>33</v>
      </c>
      <c r="B82" s="42" t="s">
        <v>104</v>
      </c>
      <c r="C82" s="39" t="s">
        <v>24</v>
      </c>
      <c r="D82" s="27">
        <v>1</v>
      </c>
      <c r="E82" s="27"/>
      <c r="F82" s="27">
        <v>680</v>
      </c>
      <c r="G82" s="27">
        <f t="shared" ref="G82:G113" si="17">F82*$D82</f>
        <v>680</v>
      </c>
      <c r="H82" s="70">
        <f t="shared" si="12"/>
        <v>0</v>
      </c>
      <c r="I82" s="27">
        <v>680</v>
      </c>
      <c r="J82" s="27">
        <f t="shared" si="13"/>
        <v>680</v>
      </c>
      <c r="K82" s="27">
        <f t="shared" si="14"/>
        <v>0</v>
      </c>
      <c r="L82" s="34">
        <v>680</v>
      </c>
      <c r="M82" s="58">
        <f t="shared" si="15"/>
        <v>680</v>
      </c>
      <c r="N82" s="65">
        <f t="shared" si="16"/>
        <v>0</v>
      </c>
    </row>
    <row r="83" spans="1:14" ht="77.25" customHeight="1" outlineLevel="1" x14ac:dyDescent="0.35">
      <c r="A83" s="40">
        <v>34</v>
      </c>
      <c r="B83" s="42" t="s">
        <v>105</v>
      </c>
      <c r="C83" s="39" t="s">
        <v>41</v>
      </c>
      <c r="D83" s="27">
        <v>600</v>
      </c>
      <c r="E83" s="27">
        <v>250</v>
      </c>
      <c r="F83" s="27">
        <v>275</v>
      </c>
      <c r="G83" s="27">
        <f t="shared" si="17"/>
        <v>165000</v>
      </c>
      <c r="H83" s="70">
        <f t="shared" si="12"/>
        <v>68750</v>
      </c>
      <c r="I83" s="27">
        <v>275</v>
      </c>
      <c r="J83" s="27">
        <f t="shared" si="13"/>
        <v>165000</v>
      </c>
      <c r="K83" s="27">
        <f t="shared" si="14"/>
        <v>68750</v>
      </c>
      <c r="L83" s="27">
        <v>275</v>
      </c>
      <c r="M83" s="57">
        <f t="shared" si="15"/>
        <v>165000</v>
      </c>
      <c r="N83" s="64">
        <f t="shared" si="16"/>
        <v>68750</v>
      </c>
    </row>
    <row r="84" spans="1:14" ht="77.25" customHeight="1" outlineLevel="1" x14ac:dyDescent="0.35">
      <c r="A84" s="40">
        <v>35</v>
      </c>
      <c r="B84" s="42" t="s">
        <v>106</v>
      </c>
      <c r="C84" s="39" t="s">
        <v>24</v>
      </c>
      <c r="D84" s="27">
        <v>18</v>
      </c>
      <c r="E84" s="27">
        <v>90</v>
      </c>
      <c r="F84" s="27">
        <v>3000</v>
      </c>
      <c r="G84" s="27">
        <f t="shared" si="17"/>
        <v>54000</v>
      </c>
      <c r="H84" s="70">
        <f t="shared" si="12"/>
        <v>270000</v>
      </c>
      <c r="I84" s="27">
        <v>3000</v>
      </c>
      <c r="J84" s="27">
        <f t="shared" si="13"/>
        <v>54000</v>
      </c>
      <c r="K84" s="27">
        <f t="shared" si="14"/>
        <v>270000</v>
      </c>
      <c r="L84" s="27">
        <v>3000</v>
      </c>
      <c r="M84" s="57">
        <f t="shared" si="15"/>
        <v>54000</v>
      </c>
      <c r="N84" s="64">
        <f t="shared" si="16"/>
        <v>270000</v>
      </c>
    </row>
    <row r="85" spans="1:14" ht="77.25" customHeight="1" outlineLevel="1" x14ac:dyDescent="0.35">
      <c r="A85" s="40">
        <v>36</v>
      </c>
      <c r="B85" s="42" t="s">
        <v>107</v>
      </c>
      <c r="C85" s="39" t="s">
        <v>24</v>
      </c>
      <c r="D85" s="27">
        <v>60</v>
      </c>
      <c r="E85" s="27">
        <v>25</v>
      </c>
      <c r="F85" s="27">
        <v>1150</v>
      </c>
      <c r="G85" s="27">
        <f t="shared" si="17"/>
        <v>69000</v>
      </c>
      <c r="H85" s="70">
        <f t="shared" si="12"/>
        <v>28750</v>
      </c>
      <c r="I85" s="27">
        <v>1200</v>
      </c>
      <c r="J85" s="27">
        <f t="shared" si="13"/>
        <v>72000</v>
      </c>
      <c r="K85" s="27">
        <f t="shared" si="14"/>
        <v>30000</v>
      </c>
      <c r="L85" s="27">
        <v>1200</v>
      </c>
      <c r="M85" s="57">
        <f t="shared" si="15"/>
        <v>72000</v>
      </c>
      <c r="N85" s="64">
        <f t="shared" si="16"/>
        <v>30000</v>
      </c>
    </row>
    <row r="86" spans="1:14" ht="110.25" customHeight="1" outlineLevel="1" x14ac:dyDescent="0.35">
      <c r="A86" s="40">
        <v>37</v>
      </c>
      <c r="B86" s="42" t="s">
        <v>532</v>
      </c>
      <c r="C86" s="39" t="s">
        <v>41</v>
      </c>
      <c r="D86" s="27">
        <v>25</v>
      </c>
      <c r="E86" s="27">
        <v>28</v>
      </c>
      <c r="F86" s="27">
        <v>3480</v>
      </c>
      <c r="G86" s="27">
        <f t="shared" si="17"/>
        <v>87000</v>
      </c>
      <c r="H86" s="70">
        <f t="shared" si="12"/>
        <v>97440</v>
      </c>
      <c r="I86" s="34">
        <v>4200</v>
      </c>
      <c r="J86" s="34">
        <f t="shared" si="13"/>
        <v>105000</v>
      </c>
      <c r="K86" s="34">
        <f t="shared" si="14"/>
        <v>117600</v>
      </c>
      <c r="L86" s="27">
        <v>3480</v>
      </c>
      <c r="M86" s="57">
        <f t="shared" si="15"/>
        <v>87000</v>
      </c>
      <c r="N86" s="64">
        <f t="shared" si="16"/>
        <v>97440</v>
      </c>
    </row>
    <row r="87" spans="1:14" ht="150" customHeight="1" outlineLevel="1" x14ac:dyDescent="0.35">
      <c r="A87" s="40">
        <v>38</v>
      </c>
      <c r="B87" s="42" t="s">
        <v>533</v>
      </c>
      <c r="C87" s="39" t="s">
        <v>41</v>
      </c>
      <c r="D87" s="27">
        <v>10</v>
      </c>
      <c r="E87" s="27">
        <v>25</v>
      </c>
      <c r="F87" s="27">
        <v>550</v>
      </c>
      <c r="G87" s="27">
        <f t="shared" si="17"/>
        <v>5500</v>
      </c>
      <c r="H87" s="70">
        <f t="shared" si="12"/>
        <v>13750</v>
      </c>
      <c r="I87" s="34">
        <v>550</v>
      </c>
      <c r="J87" s="34">
        <f t="shared" si="13"/>
        <v>5500</v>
      </c>
      <c r="K87" s="34">
        <f t="shared" si="14"/>
        <v>13750</v>
      </c>
      <c r="L87" s="27">
        <v>550</v>
      </c>
      <c r="M87" s="57">
        <f t="shared" si="15"/>
        <v>5500</v>
      </c>
      <c r="N87" s="64">
        <f t="shared" si="16"/>
        <v>13750</v>
      </c>
    </row>
    <row r="88" spans="1:14" ht="169.5" customHeight="1" outlineLevel="1" x14ac:dyDescent="0.35">
      <c r="A88" s="40">
        <v>39</v>
      </c>
      <c r="B88" s="42" t="s">
        <v>528</v>
      </c>
      <c r="C88" s="39" t="s">
        <v>24</v>
      </c>
      <c r="D88" s="27">
        <v>20</v>
      </c>
      <c r="E88" s="27">
        <v>75</v>
      </c>
      <c r="F88" s="27">
        <v>1500</v>
      </c>
      <c r="G88" s="27">
        <f t="shared" si="17"/>
        <v>30000</v>
      </c>
      <c r="H88" s="70">
        <f t="shared" si="12"/>
        <v>112500</v>
      </c>
      <c r="I88" s="27">
        <v>1500</v>
      </c>
      <c r="J88" s="27">
        <f t="shared" si="13"/>
        <v>30000</v>
      </c>
      <c r="K88" s="27">
        <f t="shared" si="14"/>
        <v>112500</v>
      </c>
      <c r="L88" s="27">
        <v>1500</v>
      </c>
      <c r="M88" s="57">
        <f t="shared" si="15"/>
        <v>30000</v>
      </c>
      <c r="N88" s="64">
        <f t="shared" si="16"/>
        <v>112500</v>
      </c>
    </row>
    <row r="89" spans="1:14" ht="77.25" customHeight="1" outlineLevel="1" x14ac:dyDescent="0.35">
      <c r="A89" s="40">
        <v>40</v>
      </c>
      <c r="B89" s="47" t="s">
        <v>108</v>
      </c>
      <c r="C89" s="39" t="s">
        <v>41</v>
      </c>
      <c r="D89" s="27">
        <v>10</v>
      </c>
      <c r="E89" s="27">
        <v>22</v>
      </c>
      <c r="F89" s="27">
        <v>1200</v>
      </c>
      <c r="G89" s="27">
        <f t="shared" si="17"/>
        <v>12000</v>
      </c>
      <c r="H89" s="70">
        <f t="shared" si="12"/>
        <v>26400</v>
      </c>
      <c r="I89" s="27">
        <v>950</v>
      </c>
      <c r="J89" s="27">
        <f t="shared" si="13"/>
        <v>9500</v>
      </c>
      <c r="K89" s="27">
        <f t="shared" si="14"/>
        <v>20900</v>
      </c>
      <c r="L89" s="27">
        <v>950</v>
      </c>
      <c r="M89" s="57">
        <f t="shared" si="15"/>
        <v>9500</v>
      </c>
      <c r="N89" s="64">
        <f t="shared" si="16"/>
        <v>20900</v>
      </c>
    </row>
    <row r="90" spans="1:14" ht="77.25" customHeight="1" outlineLevel="1" x14ac:dyDescent="0.35">
      <c r="A90" s="40">
        <v>41</v>
      </c>
      <c r="B90" s="42" t="s">
        <v>109</v>
      </c>
      <c r="C90" s="39" t="s">
        <v>41</v>
      </c>
      <c r="D90" s="27">
        <v>10</v>
      </c>
      <c r="E90" s="27">
        <v>20</v>
      </c>
      <c r="F90" s="34">
        <v>1200</v>
      </c>
      <c r="G90" s="34">
        <f t="shared" si="17"/>
        <v>12000</v>
      </c>
      <c r="H90" s="72">
        <f t="shared" si="12"/>
        <v>24000</v>
      </c>
      <c r="I90" s="27">
        <v>2200</v>
      </c>
      <c r="J90" s="27">
        <f t="shared" si="13"/>
        <v>22000</v>
      </c>
      <c r="K90" s="27">
        <f t="shared" si="14"/>
        <v>44000</v>
      </c>
      <c r="L90" s="27">
        <v>1200</v>
      </c>
      <c r="M90" s="57">
        <f t="shared" si="15"/>
        <v>12000</v>
      </c>
      <c r="N90" s="64">
        <f t="shared" si="16"/>
        <v>24000</v>
      </c>
    </row>
    <row r="91" spans="1:14" ht="77.25" customHeight="1" outlineLevel="1" x14ac:dyDescent="0.35">
      <c r="A91" s="40">
        <v>42</v>
      </c>
      <c r="B91" s="42" t="s">
        <v>110</v>
      </c>
      <c r="C91" s="39" t="s">
        <v>32</v>
      </c>
      <c r="D91" s="27">
        <v>1</v>
      </c>
      <c r="E91" s="27">
        <v>1</v>
      </c>
      <c r="F91" s="27">
        <v>7000</v>
      </c>
      <c r="G91" s="27">
        <f t="shared" si="17"/>
        <v>7000</v>
      </c>
      <c r="H91" s="70">
        <f t="shared" si="12"/>
        <v>7000</v>
      </c>
      <c r="I91" s="27">
        <v>7000</v>
      </c>
      <c r="J91" s="27">
        <f t="shared" si="13"/>
        <v>7000</v>
      </c>
      <c r="K91" s="27">
        <f t="shared" si="14"/>
        <v>7000</v>
      </c>
      <c r="L91" s="27">
        <v>7000</v>
      </c>
      <c r="M91" s="57">
        <f t="shared" si="15"/>
        <v>7000</v>
      </c>
      <c r="N91" s="64">
        <f t="shared" si="16"/>
        <v>7000</v>
      </c>
    </row>
    <row r="92" spans="1:14" ht="77.25" customHeight="1" outlineLevel="1" x14ac:dyDescent="0.35">
      <c r="A92" s="40">
        <v>43</v>
      </c>
      <c r="B92" s="42" t="s">
        <v>111</v>
      </c>
      <c r="C92" s="39" t="s">
        <v>41</v>
      </c>
      <c r="D92" s="27">
        <v>12</v>
      </c>
      <c r="E92" s="27">
        <v>22</v>
      </c>
      <c r="F92" s="27">
        <v>350</v>
      </c>
      <c r="G92" s="27">
        <f t="shared" si="17"/>
        <v>4200</v>
      </c>
      <c r="H92" s="70">
        <f t="shared" si="12"/>
        <v>7700</v>
      </c>
      <c r="I92" s="27">
        <v>650</v>
      </c>
      <c r="J92" s="27">
        <f t="shared" si="13"/>
        <v>7800</v>
      </c>
      <c r="K92" s="27">
        <f t="shared" si="14"/>
        <v>14300</v>
      </c>
      <c r="L92" s="27">
        <v>350</v>
      </c>
      <c r="M92" s="57">
        <f t="shared" si="15"/>
        <v>4200</v>
      </c>
      <c r="N92" s="64">
        <f t="shared" si="16"/>
        <v>7700</v>
      </c>
    </row>
    <row r="93" spans="1:14" ht="105.75" customHeight="1" outlineLevel="1" x14ac:dyDescent="0.35">
      <c r="A93" s="40">
        <v>44</v>
      </c>
      <c r="B93" s="42" t="s">
        <v>112</v>
      </c>
      <c r="C93" s="39" t="s">
        <v>24</v>
      </c>
      <c r="D93" s="27">
        <v>15</v>
      </c>
      <c r="E93" s="27"/>
      <c r="F93" s="27">
        <v>1100</v>
      </c>
      <c r="G93" s="27">
        <f t="shared" si="17"/>
        <v>16500</v>
      </c>
      <c r="H93" s="70">
        <f t="shared" si="12"/>
        <v>0</v>
      </c>
      <c r="I93" s="27">
        <v>950</v>
      </c>
      <c r="J93" s="27">
        <f t="shared" si="13"/>
        <v>14250</v>
      </c>
      <c r="K93" s="27">
        <f t="shared" si="14"/>
        <v>0</v>
      </c>
      <c r="L93" s="34">
        <v>950</v>
      </c>
      <c r="M93" s="58">
        <f t="shared" si="15"/>
        <v>14250</v>
      </c>
      <c r="N93" s="65">
        <f t="shared" si="16"/>
        <v>0</v>
      </c>
    </row>
    <row r="94" spans="1:14" ht="77.25" customHeight="1" outlineLevel="1" x14ac:dyDescent="0.35">
      <c r="A94" s="40">
        <v>45</v>
      </c>
      <c r="B94" s="42" t="s">
        <v>113</v>
      </c>
      <c r="C94" s="39" t="s">
        <v>24</v>
      </c>
      <c r="D94" s="27">
        <v>35</v>
      </c>
      <c r="E94" s="27">
        <v>60</v>
      </c>
      <c r="F94" s="27">
        <v>2050</v>
      </c>
      <c r="G94" s="27">
        <f t="shared" si="17"/>
        <v>71750</v>
      </c>
      <c r="H94" s="70">
        <f t="shared" si="12"/>
        <v>123000</v>
      </c>
      <c r="I94" s="27">
        <v>2050</v>
      </c>
      <c r="J94" s="27">
        <f t="shared" si="13"/>
        <v>71750</v>
      </c>
      <c r="K94" s="27">
        <f t="shared" si="14"/>
        <v>123000</v>
      </c>
      <c r="L94" s="27">
        <v>2050</v>
      </c>
      <c r="M94" s="57">
        <f t="shared" si="15"/>
        <v>71750</v>
      </c>
      <c r="N94" s="64">
        <f t="shared" si="16"/>
        <v>123000</v>
      </c>
    </row>
    <row r="95" spans="1:14" ht="77.25" customHeight="1" outlineLevel="1" x14ac:dyDescent="0.35">
      <c r="A95" s="40">
        <v>46</v>
      </c>
      <c r="B95" s="42" t="s">
        <v>114</v>
      </c>
      <c r="C95" s="39" t="s">
        <v>24</v>
      </c>
      <c r="D95" s="27">
        <v>25</v>
      </c>
      <c r="E95" s="27">
        <v>60</v>
      </c>
      <c r="F95" s="27">
        <v>600</v>
      </c>
      <c r="G95" s="27">
        <f t="shared" si="17"/>
        <v>15000</v>
      </c>
      <c r="H95" s="70">
        <f t="shared" si="12"/>
        <v>36000</v>
      </c>
      <c r="I95" s="27">
        <v>600</v>
      </c>
      <c r="J95" s="27">
        <f t="shared" si="13"/>
        <v>15000</v>
      </c>
      <c r="K95" s="27">
        <f t="shared" si="14"/>
        <v>36000</v>
      </c>
      <c r="L95" s="27">
        <v>600</v>
      </c>
      <c r="M95" s="57">
        <f t="shared" si="15"/>
        <v>15000</v>
      </c>
      <c r="N95" s="64">
        <f t="shared" si="16"/>
        <v>36000</v>
      </c>
    </row>
    <row r="96" spans="1:14" ht="77.25" customHeight="1" outlineLevel="1" x14ac:dyDescent="0.35">
      <c r="A96" s="40">
        <v>47</v>
      </c>
      <c r="B96" s="42" t="s">
        <v>115</v>
      </c>
      <c r="C96" s="39" t="s">
        <v>116</v>
      </c>
      <c r="D96" s="27">
        <v>3</v>
      </c>
      <c r="E96" s="27"/>
      <c r="F96" s="27">
        <v>8500</v>
      </c>
      <c r="G96" s="27">
        <f t="shared" si="17"/>
        <v>25500</v>
      </c>
      <c r="H96" s="70">
        <f t="shared" si="12"/>
        <v>0</v>
      </c>
      <c r="I96" s="27">
        <v>8500</v>
      </c>
      <c r="J96" s="27">
        <f t="shared" si="13"/>
        <v>25500</v>
      </c>
      <c r="K96" s="27">
        <f t="shared" si="14"/>
        <v>0</v>
      </c>
      <c r="L96" s="27">
        <v>8500</v>
      </c>
      <c r="M96" s="57">
        <f t="shared" si="15"/>
        <v>25500</v>
      </c>
      <c r="N96" s="64">
        <f t="shared" si="16"/>
        <v>0</v>
      </c>
    </row>
    <row r="97" spans="1:14" ht="77.25" customHeight="1" outlineLevel="1" x14ac:dyDescent="0.35">
      <c r="A97" s="40">
        <v>48</v>
      </c>
      <c r="B97" s="42" t="s">
        <v>117</v>
      </c>
      <c r="C97" s="39" t="s">
        <v>118</v>
      </c>
      <c r="D97" s="27">
        <v>32</v>
      </c>
      <c r="E97" s="27">
        <v>30</v>
      </c>
      <c r="F97" s="27">
        <v>750</v>
      </c>
      <c r="G97" s="27">
        <f t="shared" si="17"/>
        <v>24000</v>
      </c>
      <c r="H97" s="70">
        <f t="shared" si="12"/>
        <v>22500</v>
      </c>
      <c r="I97" s="27">
        <v>750</v>
      </c>
      <c r="J97" s="27">
        <f t="shared" si="13"/>
        <v>24000</v>
      </c>
      <c r="K97" s="27">
        <f t="shared" si="14"/>
        <v>22500</v>
      </c>
      <c r="L97" s="27">
        <v>750</v>
      </c>
      <c r="M97" s="57">
        <f t="shared" si="15"/>
        <v>24000</v>
      </c>
      <c r="N97" s="64">
        <f t="shared" si="16"/>
        <v>22500</v>
      </c>
    </row>
    <row r="98" spans="1:14" ht="77.25" customHeight="1" outlineLevel="1" x14ac:dyDescent="0.35">
      <c r="A98" s="40">
        <v>49</v>
      </c>
      <c r="B98" s="42" t="s">
        <v>119</v>
      </c>
      <c r="C98" s="39" t="s">
        <v>120</v>
      </c>
      <c r="D98" s="27">
        <v>25</v>
      </c>
      <c r="E98" s="27"/>
      <c r="F98" s="27">
        <v>970</v>
      </c>
      <c r="G98" s="27">
        <f t="shared" si="17"/>
        <v>24250</v>
      </c>
      <c r="H98" s="70">
        <f t="shared" si="12"/>
        <v>0</v>
      </c>
      <c r="I98" s="27">
        <v>950</v>
      </c>
      <c r="J98" s="27">
        <f t="shared" si="13"/>
        <v>23750</v>
      </c>
      <c r="K98" s="27">
        <f t="shared" si="14"/>
        <v>0</v>
      </c>
      <c r="L98" s="27">
        <v>950</v>
      </c>
      <c r="M98" s="57">
        <f t="shared" si="15"/>
        <v>23750</v>
      </c>
      <c r="N98" s="64">
        <f t="shared" si="16"/>
        <v>0</v>
      </c>
    </row>
    <row r="99" spans="1:14" ht="77.25" customHeight="1" outlineLevel="1" x14ac:dyDescent="0.35">
      <c r="A99" s="40">
        <v>50</v>
      </c>
      <c r="B99" s="42" t="s">
        <v>121</v>
      </c>
      <c r="C99" s="39" t="s">
        <v>118</v>
      </c>
      <c r="D99" s="27">
        <v>10</v>
      </c>
      <c r="E99" s="27">
        <v>15</v>
      </c>
      <c r="F99" s="27">
        <v>6000</v>
      </c>
      <c r="G99" s="27">
        <f t="shared" si="17"/>
        <v>60000</v>
      </c>
      <c r="H99" s="70">
        <f t="shared" si="12"/>
        <v>90000</v>
      </c>
      <c r="I99" s="27">
        <v>6000</v>
      </c>
      <c r="J99" s="27">
        <f t="shared" si="13"/>
        <v>60000</v>
      </c>
      <c r="K99" s="27">
        <f t="shared" si="14"/>
        <v>90000</v>
      </c>
      <c r="L99" s="34">
        <v>6000</v>
      </c>
      <c r="M99" s="58">
        <f t="shared" si="15"/>
        <v>60000</v>
      </c>
      <c r="N99" s="65">
        <f t="shared" si="16"/>
        <v>90000</v>
      </c>
    </row>
    <row r="100" spans="1:14" ht="77.25" customHeight="1" outlineLevel="1" x14ac:dyDescent="0.35">
      <c r="A100" s="40">
        <v>51</v>
      </c>
      <c r="B100" s="42" t="s">
        <v>122</v>
      </c>
      <c r="C100" s="39" t="s">
        <v>118</v>
      </c>
      <c r="D100" s="27">
        <v>12</v>
      </c>
      <c r="E100" s="27">
        <v>12</v>
      </c>
      <c r="F100" s="34">
        <v>8100</v>
      </c>
      <c r="G100" s="34">
        <f t="shared" si="17"/>
        <v>97200</v>
      </c>
      <c r="H100" s="72">
        <f t="shared" ref="H100:H131" si="18">F100*$E100</f>
        <v>97200</v>
      </c>
      <c r="I100" s="27">
        <v>8200</v>
      </c>
      <c r="J100" s="27">
        <f t="shared" ref="J100:J131" si="19">I100*$D100</f>
        <v>98400</v>
      </c>
      <c r="K100" s="27">
        <f t="shared" ref="K100:K131" si="20">I100*$E100</f>
        <v>98400</v>
      </c>
      <c r="L100" s="27">
        <v>7000</v>
      </c>
      <c r="M100" s="57">
        <f t="shared" ref="M100:M131" si="21">L100*$D100</f>
        <v>84000</v>
      </c>
      <c r="N100" s="64">
        <f t="shared" ref="N100:N131" si="22">L100*$E100</f>
        <v>84000</v>
      </c>
    </row>
    <row r="101" spans="1:14" ht="77.25" customHeight="1" outlineLevel="1" x14ac:dyDescent="0.35">
      <c r="A101" s="40">
        <v>52</v>
      </c>
      <c r="B101" s="42" t="s">
        <v>123</v>
      </c>
      <c r="C101" s="39" t="s">
        <v>24</v>
      </c>
      <c r="D101" s="27">
        <v>270</v>
      </c>
      <c r="E101" s="27">
        <v>430</v>
      </c>
      <c r="F101" s="27">
        <v>950</v>
      </c>
      <c r="G101" s="27">
        <f t="shared" si="17"/>
        <v>256500</v>
      </c>
      <c r="H101" s="70">
        <f t="shared" si="18"/>
        <v>408500</v>
      </c>
      <c r="I101" s="34">
        <v>1100</v>
      </c>
      <c r="J101" s="34">
        <f t="shared" si="19"/>
        <v>297000</v>
      </c>
      <c r="K101" s="34">
        <f t="shared" si="20"/>
        <v>473000</v>
      </c>
      <c r="L101" s="27">
        <v>950</v>
      </c>
      <c r="M101" s="57">
        <f t="shared" si="21"/>
        <v>256500</v>
      </c>
      <c r="N101" s="64">
        <f t="shared" si="22"/>
        <v>408500</v>
      </c>
    </row>
    <row r="102" spans="1:14" ht="77.25" customHeight="1" outlineLevel="1" x14ac:dyDescent="0.35">
      <c r="A102" s="40">
        <v>53</v>
      </c>
      <c r="B102" s="42" t="s">
        <v>124</v>
      </c>
      <c r="C102" s="39" t="s">
        <v>21</v>
      </c>
      <c r="D102" s="27">
        <v>2</v>
      </c>
      <c r="E102" s="27"/>
      <c r="F102" s="34">
        <v>10500</v>
      </c>
      <c r="G102" s="34">
        <f t="shared" si="17"/>
        <v>21000</v>
      </c>
      <c r="H102" s="72">
        <f t="shared" si="18"/>
        <v>0</v>
      </c>
      <c r="I102" s="27">
        <v>10500</v>
      </c>
      <c r="J102" s="27">
        <f t="shared" si="19"/>
        <v>21000</v>
      </c>
      <c r="K102" s="27">
        <f t="shared" si="20"/>
        <v>0</v>
      </c>
      <c r="L102" s="34">
        <v>10500</v>
      </c>
      <c r="M102" s="58">
        <f t="shared" si="21"/>
        <v>21000</v>
      </c>
      <c r="N102" s="65">
        <f t="shared" si="22"/>
        <v>0</v>
      </c>
    </row>
    <row r="103" spans="1:14" ht="77.25" customHeight="1" outlineLevel="1" x14ac:dyDescent="0.35">
      <c r="A103" s="40">
        <v>54</v>
      </c>
      <c r="B103" s="42" t="s">
        <v>125</v>
      </c>
      <c r="C103" s="39" t="s">
        <v>21</v>
      </c>
      <c r="D103" s="27">
        <v>2</v>
      </c>
      <c r="E103" s="27"/>
      <c r="F103" s="34">
        <v>4500</v>
      </c>
      <c r="G103" s="34">
        <f t="shared" si="17"/>
        <v>9000</v>
      </c>
      <c r="H103" s="72">
        <f t="shared" si="18"/>
        <v>0</v>
      </c>
      <c r="I103" s="27">
        <v>4500</v>
      </c>
      <c r="J103" s="27">
        <f t="shared" si="19"/>
        <v>9000</v>
      </c>
      <c r="K103" s="27">
        <f t="shared" si="20"/>
        <v>0</v>
      </c>
      <c r="L103" s="34">
        <v>4500</v>
      </c>
      <c r="M103" s="58">
        <f t="shared" si="21"/>
        <v>9000</v>
      </c>
      <c r="N103" s="65">
        <f t="shared" si="22"/>
        <v>0</v>
      </c>
    </row>
    <row r="104" spans="1:14" ht="77.25" customHeight="1" outlineLevel="1" x14ac:dyDescent="0.35">
      <c r="A104" s="40">
        <v>55</v>
      </c>
      <c r="B104" s="42" t="s">
        <v>126</v>
      </c>
      <c r="C104" s="39" t="s">
        <v>24</v>
      </c>
      <c r="D104" s="27">
        <v>2900</v>
      </c>
      <c r="E104" s="27"/>
      <c r="F104" s="27">
        <v>390</v>
      </c>
      <c r="G104" s="27">
        <f t="shared" si="17"/>
        <v>1131000</v>
      </c>
      <c r="H104" s="70">
        <f t="shared" si="18"/>
        <v>0</v>
      </c>
      <c r="I104" s="27">
        <v>390</v>
      </c>
      <c r="J104" s="27">
        <f t="shared" si="19"/>
        <v>1131000</v>
      </c>
      <c r="K104" s="27">
        <f t="shared" si="20"/>
        <v>0</v>
      </c>
      <c r="L104" s="34">
        <v>390</v>
      </c>
      <c r="M104" s="58">
        <f t="shared" si="21"/>
        <v>1131000</v>
      </c>
      <c r="N104" s="65">
        <f t="shared" si="22"/>
        <v>0</v>
      </c>
    </row>
    <row r="105" spans="1:14" ht="77.25" customHeight="1" outlineLevel="1" x14ac:dyDescent="0.35">
      <c r="A105" s="40">
        <v>56</v>
      </c>
      <c r="B105" s="42" t="s">
        <v>127</v>
      </c>
      <c r="C105" s="39" t="s">
        <v>24</v>
      </c>
      <c r="D105" s="27">
        <v>1</v>
      </c>
      <c r="E105" s="27">
        <v>850</v>
      </c>
      <c r="F105" s="27">
        <v>490</v>
      </c>
      <c r="G105" s="27">
        <f t="shared" si="17"/>
        <v>490</v>
      </c>
      <c r="H105" s="70">
        <f t="shared" si="18"/>
        <v>416500</v>
      </c>
      <c r="I105" s="34">
        <v>510</v>
      </c>
      <c r="J105" s="34">
        <f t="shared" si="19"/>
        <v>510</v>
      </c>
      <c r="K105" s="34">
        <f t="shared" si="20"/>
        <v>433500</v>
      </c>
      <c r="L105" s="27">
        <v>500</v>
      </c>
      <c r="M105" s="57">
        <f t="shared" si="21"/>
        <v>500</v>
      </c>
      <c r="N105" s="64">
        <f t="shared" si="22"/>
        <v>425000</v>
      </c>
    </row>
    <row r="106" spans="1:14" ht="77.25" customHeight="1" outlineLevel="1" x14ac:dyDescent="0.35">
      <c r="A106" s="40">
        <v>57</v>
      </c>
      <c r="B106" s="42" t="s">
        <v>128</v>
      </c>
      <c r="C106" s="39" t="s">
        <v>24</v>
      </c>
      <c r="D106" s="27">
        <v>1</v>
      </c>
      <c r="E106" s="27"/>
      <c r="F106" s="27">
        <v>470</v>
      </c>
      <c r="G106" s="27">
        <f t="shared" si="17"/>
        <v>470</v>
      </c>
      <c r="H106" s="70">
        <f t="shared" si="18"/>
        <v>0</v>
      </c>
      <c r="I106" s="34">
        <v>490</v>
      </c>
      <c r="J106" s="34">
        <f t="shared" si="19"/>
        <v>490</v>
      </c>
      <c r="K106" s="34">
        <f t="shared" si="20"/>
        <v>0</v>
      </c>
      <c r="L106" s="27">
        <v>480</v>
      </c>
      <c r="M106" s="57">
        <f t="shared" si="21"/>
        <v>480</v>
      </c>
      <c r="N106" s="64">
        <f t="shared" si="22"/>
        <v>0</v>
      </c>
    </row>
    <row r="107" spans="1:14" ht="77.25" customHeight="1" outlineLevel="1" x14ac:dyDescent="0.35">
      <c r="A107" s="40">
        <v>58</v>
      </c>
      <c r="B107" s="42" t="s">
        <v>129</v>
      </c>
      <c r="C107" s="39" t="s">
        <v>41</v>
      </c>
      <c r="D107" s="27">
        <v>30</v>
      </c>
      <c r="E107" s="27">
        <v>400</v>
      </c>
      <c r="F107" s="27">
        <v>120</v>
      </c>
      <c r="G107" s="27">
        <f t="shared" si="17"/>
        <v>3600</v>
      </c>
      <c r="H107" s="70">
        <f t="shared" si="18"/>
        <v>48000</v>
      </c>
      <c r="I107" s="27">
        <v>120</v>
      </c>
      <c r="J107" s="27">
        <f t="shared" si="19"/>
        <v>3600</v>
      </c>
      <c r="K107" s="27">
        <f t="shared" si="20"/>
        <v>48000</v>
      </c>
      <c r="L107" s="27">
        <v>120</v>
      </c>
      <c r="M107" s="57">
        <f t="shared" si="21"/>
        <v>3600</v>
      </c>
      <c r="N107" s="64">
        <f t="shared" si="22"/>
        <v>48000</v>
      </c>
    </row>
    <row r="108" spans="1:14" ht="77.25" customHeight="1" outlineLevel="1" x14ac:dyDescent="0.35">
      <c r="A108" s="40">
        <v>59</v>
      </c>
      <c r="B108" s="42" t="s">
        <v>130</v>
      </c>
      <c r="C108" s="39" t="s">
        <v>24</v>
      </c>
      <c r="D108" s="27">
        <v>65</v>
      </c>
      <c r="E108" s="27">
        <v>70</v>
      </c>
      <c r="F108" s="27">
        <v>1150</v>
      </c>
      <c r="G108" s="27">
        <f t="shared" si="17"/>
        <v>74750</v>
      </c>
      <c r="H108" s="70">
        <f t="shared" si="18"/>
        <v>80500</v>
      </c>
      <c r="I108" s="27">
        <v>1150</v>
      </c>
      <c r="J108" s="27">
        <f t="shared" si="19"/>
        <v>74750</v>
      </c>
      <c r="K108" s="27">
        <f t="shared" si="20"/>
        <v>80500</v>
      </c>
      <c r="L108" s="27">
        <v>1150</v>
      </c>
      <c r="M108" s="57">
        <f t="shared" si="21"/>
        <v>74750</v>
      </c>
      <c r="N108" s="64">
        <f t="shared" si="22"/>
        <v>80500</v>
      </c>
    </row>
    <row r="109" spans="1:14" ht="77.25" customHeight="1" outlineLevel="1" x14ac:dyDescent="0.35">
      <c r="A109" s="40">
        <v>60</v>
      </c>
      <c r="B109" s="42" t="s">
        <v>131</v>
      </c>
      <c r="C109" s="39" t="s">
        <v>24</v>
      </c>
      <c r="D109" s="27">
        <v>1</v>
      </c>
      <c r="E109" s="27"/>
      <c r="F109" s="27">
        <v>1150</v>
      </c>
      <c r="G109" s="27">
        <f t="shared" si="17"/>
        <v>1150</v>
      </c>
      <c r="H109" s="70">
        <f t="shared" si="18"/>
        <v>0</v>
      </c>
      <c r="I109" s="27">
        <v>1150</v>
      </c>
      <c r="J109" s="27">
        <f t="shared" si="19"/>
        <v>1150</v>
      </c>
      <c r="K109" s="27">
        <f t="shared" si="20"/>
        <v>0</v>
      </c>
      <c r="L109" s="27">
        <v>1150</v>
      </c>
      <c r="M109" s="57">
        <f t="shared" si="21"/>
        <v>1150</v>
      </c>
      <c r="N109" s="64">
        <f t="shared" si="22"/>
        <v>0</v>
      </c>
    </row>
    <row r="110" spans="1:14" ht="77.25" customHeight="1" outlineLevel="1" x14ac:dyDescent="0.35">
      <c r="A110" s="40">
        <v>61</v>
      </c>
      <c r="B110" s="42" t="s">
        <v>132</v>
      </c>
      <c r="C110" s="39" t="s">
        <v>24</v>
      </c>
      <c r="D110" s="27">
        <v>55</v>
      </c>
      <c r="E110" s="27">
        <v>125</v>
      </c>
      <c r="F110" s="27">
        <v>3400</v>
      </c>
      <c r="G110" s="27">
        <f t="shared" si="17"/>
        <v>187000</v>
      </c>
      <c r="H110" s="70">
        <f t="shared" si="18"/>
        <v>425000</v>
      </c>
      <c r="I110" s="27">
        <v>3400</v>
      </c>
      <c r="J110" s="27">
        <f t="shared" si="19"/>
        <v>187000</v>
      </c>
      <c r="K110" s="27">
        <f t="shared" si="20"/>
        <v>425000</v>
      </c>
      <c r="L110" s="27">
        <v>3400</v>
      </c>
      <c r="M110" s="57">
        <f t="shared" si="21"/>
        <v>187000</v>
      </c>
      <c r="N110" s="64">
        <f t="shared" si="22"/>
        <v>425000</v>
      </c>
    </row>
    <row r="111" spans="1:14" ht="77.25" customHeight="1" outlineLevel="1" x14ac:dyDescent="0.35">
      <c r="A111" s="40">
        <v>62</v>
      </c>
      <c r="B111" s="42" t="s">
        <v>133</v>
      </c>
      <c r="C111" s="39" t="s">
        <v>24</v>
      </c>
      <c r="D111" s="27">
        <v>30</v>
      </c>
      <c r="E111" s="27">
        <v>50</v>
      </c>
      <c r="F111" s="27">
        <v>100</v>
      </c>
      <c r="G111" s="27">
        <f t="shared" si="17"/>
        <v>3000</v>
      </c>
      <c r="H111" s="70">
        <f t="shared" si="18"/>
        <v>5000</v>
      </c>
      <c r="I111" s="27">
        <v>75</v>
      </c>
      <c r="J111" s="27">
        <f t="shared" si="19"/>
        <v>2250</v>
      </c>
      <c r="K111" s="27">
        <f t="shared" si="20"/>
        <v>3750</v>
      </c>
      <c r="L111" s="27">
        <v>75</v>
      </c>
      <c r="M111" s="57">
        <f t="shared" si="21"/>
        <v>2250</v>
      </c>
      <c r="N111" s="64">
        <f t="shared" si="22"/>
        <v>3750</v>
      </c>
    </row>
    <row r="112" spans="1:14" ht="77.25" customHeight="1" outlineLevel="1" x14ac:dyDescent="0.35">
      <c r="A112" s="40">
        <v>63</v>
      </c>
      <c r="B112" s="42" t="s">
        <v>134</v>
      </c>
      <c r="C112" s="39" t="s">
        <v>24</v>
      </c>
      <c r="D112" s="27">
        <v>1</v>
      </c>
      <c r="E112" s="27"/>
      <c r="F112" s="27">
        <v>175</v>
      </c>
      <c r="G112" s="27">
        <f t="shared" si="17"/>
        <v>175</v>
      </c>
      <c r="H112" s="70">
        <f t="shared" si="18"/>
        <v>0</v>
      </c>
      <c r="I112" s="34">
        <v>175</v>
      </c>
      <c r="J112" s="34">
        <f t="shared" si="19"/>
        <v>175</v>
      </c>
      <c r="K112" s="34">
        <f t="shared" si="20"/>
        <v>0</v>
      </c>
      <c r="L112" s="27">
        <v>175</v>
      </c>
      <c r="M112" s="57">
        <f t="shared" si="21"/>
        <v>175</v>
      </c>
      <c r="N112" s="64">
        <f t="shared" si="22"/>
        <v>0</v>
      </c>
    </row>
    <row r="113" spans="1:14" ht="77.25" customHeight="1" outlineLevel="1" x14ac:dyDescent="0.35">
      <c r="A113" s="40">
        <v>64</v>
      </c>
      <c r="B113" s="42" t="s">
        <v>135</v>
      </c>
      <c r="C113" s="39" t="s">
        <v>24</v>
      </c>
      <c r="D113" s="27">
        <v>1</v>
      </c>
      <c r="E113" s="27"/>
      <c r="F113" s="27">
        <v>125</v>
      </c>
      <c r="G113" s="27">
        <f t="shared" si="17"/>
        <v>125</v>
      </c>
      <c r="H113" s="70">
        <f t="shared" si="18"/>
        <v>0</v>
      </c>
      <c r="I113" s="34">
        <v>155</v>
      </c>
      <c r="J113" s="34">
        <f t="shared" si="19"/>
        <v>155</v>
      </c>
      <c r="K113" s="34">
        <f t="shared" si="20"/>
        <v>0</v>
      </c>
      <c r="L113" s="27">
        <v>125</v>
      </c>
      <c r="M113" s="57">
        <f t="shared" si="21"/>
        <v>125</v>
      </c>
      <c r="N113" s="64">
        <f t="shared" si="22"/>
        <v>0</v>
      </c>
    </row>
    <row r="114" spans="1:14" ht="77.25" customHeight="1" outlineLevel="1" x14ac:dyDescent="0.35">
      <c r="A114" s="40">
        <v>65</v>
      </c>
      <c r="B114" s="42" t="s">
        <v>136</v>
      </c>
      <c r="C114" s="39" t="s">
        <v>32</v>
      </c>
      <c r="D114" s="27">
        <v>560</v>
      </c>
      <c r="E114" s="27">
        <v>450</v>
      </c>
      <c r="F114" s="27">
        <v>85</v>
      </c>
      <c r="G114" s="27">
        <f t="shared" ref="G114:G120" si="23">F114*$D114</f>
        <v>47600</v>
      </c>
      <c r="H114" s="70">
        <f t="shared" si="18"/>
        <v>38250</v>
      </c>
      <c r="I114" s="27">
        <v>85</v>
      </c>
      <c r="J114" s="27">
        <f t="shared" si="19"/>
        <v>47600</v>
      </c>
      <c r="K114" s="27">
        <f t="shared" si="20"/>
        <v>38250</v>
      </c>
      <c r="L114" s="27">
        <v>85</v>
      </c>
      <c r="M114" s="57">
        <f t="shared" si="21"/>
        <v>47600</v>
      </c>
      <c r="N114" s="64">
        <f t="shared" si="22"/>
        <v>38250</v>
      </c>
    </row>
    <row r="115" spans="1:14" ht="77.25" customHeight="1" outlineLevel="1" x14ac:dyDescent="0.35">
      <c r="A115" s="40">
        <v>66</v>
      </c>
      <c r="B115" s="42" t="s">
        <v>137</v>
      </c>
      <c r="C115" s="39" t="s">
        <v>24</v>
      </c>
      <c r="D115" s="27">
        <v>250</v>
      </c>
      <c r="E115" s="27">
        <v>150</v>
      </c>
      <c r="F115" s="27">
        <v>250</v>
      </c>
      <c r="G115" s="27">
        <f t="shared" si="23"/>
        <v>62500</v>
      </c>
      <c r="H115" s="70">
        <f t="shared" si="18"/>
        <v>37500</v>
      </c>
      <c r="I115" s="27">
        <v>250</v>
      </c>
      <c r="J115" s="27">
        <f t="shared" si="19"/>
        <v>62500</v>
      </c>
      <c r="K115" s="27">
        <f t="shared" si="20"/>
        <v>37500</v>
      </c>
      <c r="L115" s="27">
        <v>250</v>
      </c>
      <c r="M115" s="57">
        <f t="shared" si="21"/>
        <v>62500</v>
      </c>
      <c r="N115" s="64">
        <f t="shared" si="22"/>
        <v>37500</v>
      </c>
    </row>
    <row r="116" spans="1:14" ht="77.25" customHeight="1" outlineLevel="1" x14ac:dyDescent="0.35">
      <c r="A116" s="40">
        <v>67</v>
      </c>
      <c r="B116" s="42" t="s">
        <v>138</v>
      </c>
      <c r="C116" s="39" t="s">
        <v>21</v>
      </c>
      <c r="D116" s="27">
        <v>6</v>
      </c>
      <c r="E116" s="27">
        <v>6</v>
      </c>
      <c r="F116" s="27">
        <v>27000</v>
      </c>
      <c r="G116" s="27">
        <f t="shared" si="23"/>
        <v>162000</v>
      </c>
      <c r="H116" s="70">
        <f t="shared" si="18"/>
        <v>162000</v>
      </c>
      <c r="I116" s="27">
        <v>28000</v>
      </c>
      <c r="J116" s="27">
        <f t="shared" si="19"/>
        <v>168000</v>
      </c>
      <c r="K116" s="27">
        <f t="shared" si="20"/>
        <v>168000</v>
      </c>
      <c r="L116" s="27">
        <v>27000</v>
      </c>
      <c r="M116" s="57">
        <f t="shared" si="21"/>
        <v>162000</v>
      </c>
      <c r="N116" s="64">
        <f t="shared" si="22"/>
        <v>162000</v>
      </c>
    </row>
    <row r="117" spans="1:14" ht="77.25" customHeight="1" outlineLevel="1" x14ac:dyDescent="0.35">
      <c r="A117" s="40">
        <v>68</v>
      </c>
      <c r="B117" s="42" t="s">
        <v>139</v>
      </c>
      <c r="C117" s="39" t="s">
        <v>24</v>
      </c>
      <c r="D117" s="27">
        <v>150</v>
      </c>
      <c r="E117" s="27">
        <v>75</v>
      </c>
      <c r="F117" s="27">
        <v>320</v>
      </c>
      <c r="G117" s="27">
        <f t="shared" si="23"/>
        <v>48000</v>
      </c>
      <c r="H117" s="70">
        <f t="shared" si="18"/>
        <v>24000</v>
      </c>
      <c r="I117" s="27">
        <v>250</v>
      </c>
      <c r="J117" s="27">
        <f t="shared" si="19"/>
        <v>37500</v>
      </c>
      <c r="K117" s="27">
        <f t="shared" si="20"/>
        <v>18750</v>
      </c>
      <c r="L117" s="27">
        <v>275</v>
      </c>
      <c r="M117" s="57">
        <f t="shared" si="21"/>
        <v>41250</v>
      </c>
      <c r="N117" s="64">
        <f t="shared" si="22"/>
        <v>20625</v>
      </c>
    </row>
    <row r="118" spans="1:14" ht="77.25" customHeight="1" outlineLevel="1" x14ac:dyDescent="0.35">
      <c r="A118" s="40">
        <v>69</v>
      </c>
      <c r="B118" s="42" t="s">
        <v>140</v>
      </c>
      <c r="C118" s="39" t="s">
        <v>21</v>
      </c>
      <c r="D118" s="27">
        <v>3</v>
      </c>
      <c r="E118" s="27">
        <v>3</v>
      </c>
      <c r="F118" s="27">
        <v>2500</v>
      </c>
      <c r="G118" s="27">
        <f t="shared" si="23"/>
        <v>7500</v>
      </c>
      <c r="H118" s="70">
        <f t="shared" si="18"/>
        <v>7500</v>
      </c>
      <c r="I118" s="27">
        <v>2500</v>
      </c>
      <c r="J118" s="27">
        <f t="shared" si="19"/>
        <v>7500</v>
      </c>
      <c r="K118" s="27">
        <f t="shared" si="20"/>
        <v>7500</v>
      </c>
      <c r="L118" s="27">
        <v>2500</v>
      </c>
      <c r="M118" s="57">
        <f t="shared" si="21"/>
        <v>7500</v>
      </c>
      <c r="N118" s="64">
        <f t="shared" si="22"/>
        <v>7500</v>
      </c>
    </row>
    <row r="119" spans="1:14" ht="77.25" customHeight="1" outlineLevel="1" x14ac:dyDescent="0.35">
      <c r="A119" s="40">
        <v>70</v>
      </c>
      <c r="B119" s="42" t="s">
        <v>141</v>
      </c>
      <c r="C119" s="39" t="s">
        <v>21</v>
      </c>
      <c r="D119" s="27">
        <v>3</v>
      </c>
      <c r="E119" s="27">
        <v>3</v>
      </c>
      <c r="F119" s="27">
        <v>1250</v>
      </c>
      <c r="G119" s="27">
        <f t="shared" si="23"/>
        <v>3750</v>
      </c>
      <c r="H119" s="70">
        <f t="shared" si="18"/>
        <v>3750</v>
      </c>
      <c r="I119" s="27">
        <v>1250</v>
      </c>
      <c r="J119" s="27">
        <f t="shared" si="19"/>
        <v>3750</v>
      </c>
      <c r="K119" s="27">
        <f t="shared" si="20"/>
        <v>3750</v>
      </c>
      <c r="L119" s="27">
        <v>1250</v>
      </c>
      <c r="M119" s="57">
        <f t="shared" si="21"/>
        <v>3750</v>
      </c>
      <c r="N119" s="64">
        <f t="shared" si="22"/>
        <v>3750</v>
      </c>
    </row>
    <row r="120" spans="1:14" ht="77.25" customHeight="1" outlineLevel="1" x14ac:dyDescent="0.35">
      <c r="A120" s="40">
        <v>71</v>
      </c>
      <c r="B120" s="42" t="s">
        <v>142</v>
      </c>
      <c r="C120" s="39" t="s">
        <v>21</v>
      </c>
      <c r="D120" s="27">
        <v>4</v>
      </c>
      <c r="E120" s="27"/>
      <c r="F120" s="27">
        <v>2500</v>
      </c>
      <c r="G120" s="27">
        <f t="shared" si="23"/>
        <v>10000</v>
      </c>
      <c r="H120" s="70">
        <f t="shared" si="18"/>
        <v>0</v>
      </c>
      <c r="I120" s="27">
        <v>2500</v>
      </c>
      <c r="J120" s="27">
        <f t="shared" si="19"/>
        <v>10000</v>
      </c>
      <c r="K120" s="27">
        <f t="shared" si="20"/>
        <v>0</v>
      </c>
      <c r="L120" s="27">
        <v>2500</v>
      </c>
      <c r="M120" s="57">
        <f t="shared" si="21"/>
        <v>10000</v>
      </c>
      <c r="N120" s="64">
        <f t="shared" si="22"/>
        <v>0</v>
      </c>
    </row>
    <row r="121" spans="1:14" ht="77.25" customHeight="1" x14ac:dyDescent="0.35">
      <c r="A121" s="20"/>
      <c r="B121" s="45" t="s">
        <v>143</v>
      </c>
      <c r="C121" s="22" t="s">
        <v>22</v>
      </c>
      <c r="D121" s="22" t="s">
        <v>22</v>
      </c>
      <c r="E121" s="22"/>
      <c r="F121" s="21"/>
      <c r="G121" s="21">
        <f>SUM(G122:G180)</f>
        <v>584790</v>
      </c>
      <c r="H121" s="70">
        <f>SUM(H122:H180)</f>
        <v>261330</v>
      </c>
      <c r="I121" s="21">
        <v>0</v>
      </c>
      <c r="J121" s="21">
        <f>SUM(J122:J180)</f>
        <v>562270</v>
      </c>
      <c r="K121" s="21">
        <f>SUM(K122:K180)</f>
        <v>261330</v>
      </c>
      <c r="L121" s="21"/>
      <c r="M121" s="21">
        <f>SUM(M122:M180)</f>
        <v>595070</v>
      </c>
      <c r="N121" s="21">
        <f>SUM(N122:N180)</f>
        <v>270995</v>
      </c>
    </row>
    <row r="122" spans="1:14" ht="77.25" customHeight="1" outlineLevel="1" x14ac:dyDescent="0.35">
      <c r="A122" s="50">
        <v>1</v>
      </c>
      <c r="B122" s="46" t="s">
        <v>144</v>
      </c>
      <c r="C122" s="38" t="s">
        <v>145</v>
      </c>
      <c r="D122" s="26">
        <v>1</v>
      </c>
      <c r="E122" s="26"/>
      <c r="F122" s="26">
        <v>65</v>
      </c>
      <c r="G122" s="26">
        <f t="shared" ref="G122:G153" si="24">F122*$D122</f>
        <v>65</v>
      </c>
      <c r="H122" s="71">
        <f t="shared" si="18"/>
        <v>0</v>
      </c>
      <c r="I122" s="26">
        <v>65</v>
      </c>
      <c r="J122" s="26">
        <f t="shared" si="19"/>
        <v>65</v>
      </c>
      <c r="K122" s="26">
        <f t="shared" si="20"/>
        <v>0</v>
      </c>
      <c r="L122" s="35">
        <v>210</v>
      </c>
      <c r="M122" s="59">
        <f t="shared" si="21"/>
        <v>210</v>
      </c>
      <c r="N122" s="64">
        <f t="shared" si="22"/>
        <v>0</v>
      </c>
    </row>
    <row r="123" spans="1:14" ht="77.25" customHeight="1" outlineLevel="1" x14ac:dyDescent="0.35">
      <c r="A123" s="40">
        <v>2</v>
      </c>
      <c r="B123" s="42" t="s">
        <v>146</v>
      </c>
      <c r="C123" s="39" t="s">
        <v>145</v>
      </c>
      <c r="D123" s="27">
        <v>222</v>
      </c>
      <c r="E123" s="27">
        <v>222</v>
      </c>
      <c r="F123" s="27">
        <v>85</v>
      </c>
      <c r="G123" s="27">
        <f t="shared" si="24"/>
        <v>18870</v>
      </c>
      <c r="H123" s="70">
        <f t="shared" si="18"/>
        <v>18870</v>
      </c>
      <c r="I123" s="27">
        <v>85</v>
      </c>
      <c r="J123" s="27">
        <f t="shared" si="19"/>
        <v>18870</v>
      </c>
      <c r="K123" s="27">
        <f t="shared" si="20"/>
        <v>18870</v>
      </c>
      <c r="L123" s="27">
        <v>40</v>
      </c>
      <c r="M123" s="57">
        <f t="shared" si="21"/>
        <v>8880</v>
      </c>
      <c r="N123" s="64">
        <f t="shared" si="22"/>
        <v>8880</v>
      </c>
    </row>
    <row r="124" spans="1:14" ht="77.25" customHeight="1" outlineLevel="1" x14ac:dyDescent="0.35">
      <c r="A124" s="40">
        <v>3</v>
      </c>
      <c r="B124" s="42" t="s">
        <v>147</v>
      </c>
      <c r="C124" s="39" t="s">
        <v>145</v>
      </c>
      <c r="D124" s="27">
        <v>88</v>
      </c>
      <c r="E124" s="27">
        <v>88</v>
      </c>
      <c r="F124" s="27">
        <v>105</v>
      </c>
      <c r="G124" s="27">
        <f t="shared" si="24"/>
        <v>9240</v>
      </c>
      <c r="H124" s="70">
        <f t="shared" si="18"/>
        <v>9240</v>
      </c>
      <c r="I124" s="27">
        <v>105</v>
      </c>
      <c r="J124" s="27">
        <f t="shared" si="19"/>
        <v>9240</v>
      </c>
      <c r="K124" s="27">
        <f t="shared" si="20"/>
        <v>9240</v>
      </c>
      <c r="L124" s="27">
        <v>30</v>
      </c>
      <c r="M124" s="57">
        <f t="shared" si="21"/>
        <v>2640</v>
      </c>
      <c r="N124" s="64">
        <f t="shared" si="22"/>
        <v>2640</v>
      </c>
    </row>
    <row r="125" spans="1:14" ht="77.25" customHeight="1" outlineLevel="1" x14ac:dyDescent="0.35">
      <c r="A125" s="40">
        <v>4</v>
      </c>
      <c r="B125" s="42" t="s">
        <v>148</v>
      </c>
      <c r="C125" s="39" t="s">
        <v>145</v>
      </c>
      <c r="D125" s="27">
        <v>15</v>
      </c>
      <c r="E125" s="27">
        <v>15</v>
      </c>
      <c r="F125" s="27">
        <v>125</v>
      </c>
      <c r="G125" s="27">
        <f t="shared" si="24"/>
        <v>1875</v>
      </c>
      <c r="H125" s="70">
        <f t="shared" si="18"/>
        <v>1875</v>
      </c>
      <c r="I125" s="27">
        <v>125</v>
      </c>
      <c r="J125" s="27">
        <f t="shared" si="19"/>
        <v>1875</v>
      </c>
      <c r="K125" s="27">
        <f t="shared" si="20"/>
        <v>1875</v>
      </c>
      <c r="L125" s="27">
        <v>55</v>
      </c>
      <c r="M125" s="57">
        <f t="shared" si="21"/>
        <v>825</v>
      </c>
      <c r="N125" s="64">
        <f t="shared" si="22"/>
        <v>825</v>
      </c>
    </row>
    <row r="126" spans="1:14" ht="77.25" customHeight="1" outlineLevel="1" x14ac:dyDescent="0.35">
      <c r="A126" s="40">
        <v>5</v>
      </c>
      <c r="B126" s="42" t="s">
        <v>149</v>
      </c>
      <c r="C126" s="39" t="s">
        <v>145</v>
      </c>
      <c r="D126" s="27">
        <v>1</v>
      </c>
      <c r="E126" s="27">
        <v>15</v>
      </c>
      <c r="F126" s="27">
        <v>145</v>
      </c>
      <c r="G126" s="27">
        <f t="shared" si="24"/>
        <v>145</v>
      </c>
      <c r="H126" s="70">
        <f t="shared" si="18"/>
        <v>2175</v>
      </c>
      <c r="I126" s="27">
        <v>145</v>
      </c>
      <c r="J126" s="27">
        <f t="shared" si="19"/>
        <v>145</v>
      </c>
      <c r="K126" s="27">
        <f t="shared" si="20"/>
        <v>2175</v>
      </c>
      <c r="L126" s="34">
        <v>220</v>
      </c>
      <c r="M126" s="58">
        <f t="shared" si="21"/>
        <v>220</v>
      </c>
      <c r="N126" s="65">
        <f t="shared" si="22"/>
        <v>3300</v>
      </c>
    </row>
    <row r="127" spans="1:14" ht="77.25" customHeight="1" outlineLevel="1" x14ac:dyDescent="0.35">
      <c r="A127" s="40">
        <v>6</v>
      </c>
      <c r="B127" s="42" t="s">
        <v>150</v>
      </c>
      <c r="C127" s="39" t="s">
        <v>145</v>
      </c>
      <c r="D127" s="27">
        <v>1</v>
      </c>
      <c r="E127" s="27"/>
      <c r="F127" s="27">
        <v>165</v>
      </c>
      <c r="G127" s="27">
        <f t="shared" si="24"/>
        <v>165</v>
      </c>
      <c r="H127" s="70">
        <f t="shared" si="18"/>
        <v>0</v>
      </c>
      <c r="I127" s="27">
        <v>165</v>
      </c>
      <c r="J127" s="27">
        <f t="shared" si="19"/>
        <v>165</v>
      </c>
      <c r="K127" s="27">
        <f t="shared" si="20"/>
        <v>0</v>
      </c>
      <c r="L127" s="34">
        <v>220</v>
      </c>
      <c r="M127" s="58">
        <f t="shared" si="21"/>
        <v>220</v>
      </c>
      <c r="N127" s="65">
        <f t="shared" si="22"/>
        <v>0</v>
      </c>
    </row>
    <row r="128" spans="1:14" ht="77.25" customHeight="1" outlineLevel="1" x14ac:dyDescent="0.35">
      <c r="A128" s="40">
        <v>7</v>
      </c>
      <c r="B128" s="42" t="s">
        <v>151</v>
      </c>
      <c r="C128" s="39" t="s">
        <v>145</v>
      </c>
      <c r="D128" s="27">
        <v>1</v>
      </c>
      <c r="E128" s="27"/>
      <c r="F128" s="27">
        <v>75</v>
      </c>
      <c r="G128" s="27">
        <f t="shared" si="24"/>
        <v>75</v>
      </c>
      <c r="H128" s="70">
        <f t="shared" si="18"/>
        <v>0</v>
      </c>
      <c r="I128" s="27">
        <v>75</v>
      </c>
      <c r="J128" s="27">
        <f t="shared" si="19"/>
        <v>75</v>
      </c>
      <c r="K128" s="27">
        <f t="shared" si="20"/>
        <v>0</v>
      </c>
      <c r="L128" s="34">
        <v>80</v>
      </c>
      <c r="M128" s="58">
        <f t="shared" si="21"/>
        <v>80</v>
      </c>
      <c r="N128" s="65">
        <f t="shared" si="22"/>
        <v>0</v>
      </c>
    </row>
    <row r="129" spans="1:14" ht="77.25" customHeight="1" outlineLevel="1" x14ac:dyDescent="0.35">
      <c r="A129" s="40">
        <v>8</v>
      </c>
      <c r="B129" s="42" t="s">
        <v>152</v>
      </c>
      <c r="C129" s="39" t="s">
        <v>145</v>
      </c>
      <c r="D129" s="27">
        <v>84</v>
      </c>
      <c r="E129" s="27">
        <v>100</v>
      </c>
      <c r="F129" s="27">
        <v>95</v>
      </c>
      <c r="G129" s="27">
        <f t="shared" si="24"/>
        <v>7980</v>
      </c>
      <c r="H129" s="70">
        <f t="shared" si="18"/>
        <v>9500</v>
      </c>
      <c r="I129" s="27">
        <v>95</v>
      </c>
      <c r="J129" s="27">
        <f t="shared" si="19"/>
        <v>7980</v>
      </c>
      <c r="K129" s="27">
        <f t="shared" si="20"/>
        <v>9500</v>
      </c>
      <c r="L129" s="34">
        <v>115</v>
      </c>
      <c r="M129" s="58">
        <f t="shared" si="21"/>
        <v>9660</v>
      </c>
      <c r="N129" s="65">
        <f t="shared" si="22"/>
        <v>11500</v>
      </c>
    </row>
    <row r="130" spans="1:14" ht="77.25" customHeight="1" outlineLevel="1" x14ac:dyDescent="0.35">
      <c r="A130" s="40">
        <v>9</v>
      </c>
      <c r="B130" s="42" t="s">
        <v>153</v>
      </c>
      <c r="C130" s="39" t="s">
        <v>145</v>
      </c>
      <c r="D130" s="27">
        <v>8</v>
      </c>
      <c r="E130" s="27">
        <v>15</v>
      </c>
      <c r="F130" s="27">
        <v>115</v>
      </c>
      <c r="G130" s="27">
        <f t="shared" si="24"/>
        <v>920</v>
      </c>
      <c r="H130" s="70">
        <f t="shared" si="18"/>
        <v>1725</v>
      </c>
      <c r="I130" s="27">
        <v>115</v>
      </c>
      <c r="J130" s="27">
        <f t="shared" si="19"/>
        <v>920</v>
      </c>
      <c r="K130" s="27">
        <f t="shared" si="20"/>
        <v>1725</v>
      </c>
      <c r="L130" s="34">
        <v>135</v>
      </c>
      <c r="M130" s="58">
        <f t="shared" si="21"/>
        <v>1080</v>
      </c>
      <c r="N130" s="65">
        <f t="shared" si="22"/>
        <v>2025</v>
      </c>
    </row>
    <row r="131" spans="1:14" ht="77.25" customHeight="1" outlineLevel="1" x14ac:dyDescent="0.35">
      <c r="A131" s="40">
        <v>10</v>
      </c>
      <c r="B131" s="42" t="s">
        <v>154</v>
      </c>
      <c r="C131" s="39" t="s">
        <v>145</v>
      </c>
      <c r="D131" s="27">
        <v>84</v>
      </c>
      <c r="E131" s="27"/>
      <c r="F131" s="27">
        <v>100</v>
      </c>
      <c r="G131" s="27">
        <f t="shared" si="24"/>
        <v>8400</v>
      </c>
      <c r="H131" s="70">
        <f t="shared" si="18"/>
        <v>0</v>
      </c>
      <c r="I131" s="27">
        <v>100</v>
      </c>
      <c r="J131" s="27">
        <f t="shared" si="19"/>
        <v>8400</v>
      </c>
      <c r="K131" s="27">
        <f t="shared" si="20"/>
        <v>0</v>
      </c>
      <c r="L131" s="34">
        <v>120</v>
      </c>
      <c r="M131" s="58">
        <f t="shared" si="21"/>
        <v>10080</v>
      </c>
      <c r="N131" s="65">
        <f t="shared" si="22"/>
        <v>0</v>
      </c>
    </row>
    <row r="132" spans="1:14" ht="77.25" customHeight="1" outlineLevel="1" x14ac:dyDescent="0.35">
      <c r="A132" s="40">
        <v>11</v>
      </c>
      <c r="B132" s="42" t="s">
        <v>155</v>
      </c>
      <c r="C132" s="39" t="s">
        <v>145</v>
      </c>
      <c r="D132" s="27">
        <v>8</v>
      </c>
      <c r="E132" s="27"/>
      <c r="F132" s="27">
        <v>120</v>
      </c>
      <c r="G132" s="27">
        <f t="shared" si="24"/>
        <v>960</v>
      </c>
      <c r="H132" s="70">
        <f t="shared" ref="H132:H163" si="25">F132*$E132</f>
        <v>0</v>
      </c>
      <c r="I132" s="27">
        <v>120</v>
      </c>
      <c r="J132" s="27">
        <f t="shared" ref="J132:J163" si="26">I132*$D132</f>
        <v>960</v>
      </c>
      <c r="K132" s="27">
        <f t="shared" ref="K132:K163" si="27">I132*$E132</f>
        <v>0</v>
      </c>
      <c r="L132" s="34">
        <v>140</v>
      </c>
      <c r="M132" s="58">
        <f t="shared" ref="M132:M163" si="28">L132*$D132</f>
        <v>1120</v>
      </c>
      <c r="N132" s="65">
        <f t="shared" ref="N132:N163" si="29">L132*$E132</f>
        <v>0</v>
      </c>
    </row>
    <row r="133" spans="1:14" ht="77.25" customHeight="1" outlineLevel="1" x14ac:dyDescent="0.35">
      <c r="A133" s="40">
        <v>12</v>
      </c>
      <c r="B133" s="42" t="s">
        <v>156</v>
      </c>
      <c r="C133" s="39" t="s">
        <v>157</v>
      </c>
      <c r="D133" s="27">
        <v>23</v>
      </c>
      <c r="E133" s="27">
        <v>20</v>
      </c>
      <c r="F133" s="27">
        <v>350</v>
      </c>
      <c r="G133" s="27">
        <f t="shared" si="24"/>
        <v>8050</v>
      </c>
      <c r="H133" s="70">
        <f t="shared" si="25"/>
        <v>7000</v>
      </c>
      <c r="I133" s="27">
        <v>350</v>
      </c>
      <c r="J133" s="27">
        <f t="shared" si="26"/>
        <v>8050</v>
      </c>
      <c r="K133" s="27">
        <f t="shared" si="27"/>
        <v>7000</v>
      </c>
      <c r="L133" s="27">
        <v>350</v>
      </c>
      <c r="M133" s="57">
        <f t="shared" si="28"/>
        <v>8050</v>
      </c>
      <c r="N133" s="64">
        <f t="shared" si="29"/>
        <v>7000</v>
      </c>
    </row>
    <row r="134" spans="1:14" ht="77.25" customHeight="1" outlineLevel="1" x14ac:dyDescent="0.35">
      <c r="A134" s="40">
        <v>13</v>
      </c>
      <c r="B134" s="42" t="s">
        <v>158</v>
      </c>
      <c r="C134" s="39" t="s">
        <v>157</v>
      </c>
      <c r="D134" s="27">
        <v>1</v>
      </c>
      <c r="E134" s="27">
        <v>1</v>
      </c>
      <c r="F134" s="27">
        <v>550</v>
      </c>
      <c r="G134" s="27">
        <f t="shared" si="24"/>
        <v>550</v>
      </c>
      <c r="H134" s="70">
        <f t="shared" si="25"/>
        <v>550</v>
      </c>
      <c r="I134" s="27">
        <v>550</v>
      </c>
      <c r="J134" s="27">
        <f t="shared" si="26"/>
        <v>550</v>
      </c>
      <c r="K134" s="27">
        <f t="shared" si="27"/>
        <v>550</v>
      </c>
      <c r="L134" s="27">
        <v>550</v>
      </c>
      <c r="M134" s="57">
        <f t="shared" si="28"/>
        <v>550</v>
      </c>
      <c r="N134" s="64">
        <f t="shared" si="29"/>
        <v>550</v>
      </c>
    </row>
    <row r="135" spans="1:14" ht="77.25" customHeight="1" outlineLevel="1" x14ac:dyDescent="0.35">
      <c r="A135" s="40">
        <v>14</v>
      </c>
      <c r="B135" s="42" t="s">
        <v>159</v>
      </c>
      <c r="C135" s="39" t="s">
        <v>157</v>
      </c>
      <c r="D135" s="27">
        <v>2</v>
      </c>
      <c r="E135" s="27">
        <v>2</v>
      </c>
      <c r="F135" s="27">
        <v>750</v>
      </c>
      <c r="G135" s="27">
        <f t="shared" si="24"/>
        <v>1500</v>
      </c>
      <c r="H135" s="70">
        <f t="shared" si="25"/>
        <v>1500</v>
      </c>
      <c r="I135" s="27">
        <v>750</v>
      </c>
      <c r="J135" s="27">
        <f t="shared" si="26"/>
        <v>1500</v>
      </c>
      <c r="K135" s="27">
        <f t="shared" si="27"/>
        <v>1500</v>
      </c>
      <c r="L135" s="27">
        <v>750</v>
      </c>
      <c r="M135" s="57">
        <f t="shared" si="28"/>
        <v>1500</v>
      </c>
      <c r="N135" s="64">
        <f t="shared" si="29"/>
        <v>1500</v>
      </c>
    </row>
    <row r="136" spans="1:14" ht="77.25" customHeight="1" outlineLevel="1" x14ac:dyDescent="0.35">
      <c r="A136" s="40">
        <v>15</v>
      </c>
      <c r="B136" s="42" t="s">
        <v>160</v>
      </c>
      <c r="C136" s="39" t="s">
        <v>157</v>
      </c>
      <c r="D136" s="27">
        <v>1</v>
      </c>
      <c r="E136" s="27"/>
      <c r="F136" s="27">
        <v>950</v>
      </c>
      <c r="G136" s="27">
        <f t="shared" si="24"/>
        <v>950</v>
      </c>
      <c r="H136" s="70">
        <f t="shared" si="25"/>
        <v>0</v>
      </c>
      <c r="I136" s="27">
        <v>950</v>
      </c>
      <c r="J136" s="27">
        <f t="shared" si="26"/>
        <v>950</v>
      </c>
      <c r="K136" s="27">
        <f t="shared" si="27"/>
        <v>0</v>
      </c>
      <c r="L136" s="27">
        <v>950</v>
      </c>
      <c r="M136" s="57">
        <f t="shared" si="28"/>
        <v>950</v>
      </c>
      <c r="N136" s="64">
        <f t="shared" si="29"/>
        <v>0</v>
      </c>
    </row>
    <row r="137" spans="1:14" ht="77.25" customHeight="1" outlineLevel="1" x14ac:dyDescent="0.35">
      <c r="A137" s="40">
        <v>16</v>
      </c>
      <c r="B137" s="42" t="s">
        <v>161</v>
      </c>
      <c r="C137" s="39" t="s">
        <v>157</v>
      </c>
      <c r="D137" s="27">
        <v>1</v>
      </c>
      <c r="E137" s="27"/>
      <c r="F137" s="27">
        <v>1250</v>
      </c>
      <c r="G137" s="27">
        <f t="shared" si="24"/>
        <v>1250</v>
      </c>
      <c r="H137" s="70">
        <f t="shared" si="25"/>
        <v>0</v>
      </c>
      <c r="I137" s="27">
        <v>1250</v>
      </c>
      <c r="J137" s="27">
        <f t="shared" si="26"/>
        <v>1250</v>
      </c>
      <c r="K137" s="27">
        <f t="shared" si="27"/>
        <v>0</v>
      </c>
      <c r="L137" s="27">
        <v>1250</v>
      </c>
      <c r="M137" s="57">
        <f t="shared" si="28"/>
        <v>1250</v>
      </c>
      <c r="N137" s="64">
        <f t="shared" si="29"/>
        <v>0</v>
      </c>
    </row>
    <row r="138" spans="1:14" ht="77.25" customHeight="1" outlineLevel="1" x14ac:dyDescent="0.35">
      <c r="A138" s="40">
        <v>17</v>
      </c>
      <c r="B138" s="42" t="s">
        <v>162</v>
      </c>
      <c r="C138" s="39" t="s">
        <v>145</v>
      </c>
      <c r="D138" s="27">
        <v>63</v>
      </c>
      <c r="E138" s="27"/>
      <c r="F138" s="27">
        <v>350</v>
      </c>
      <c r="G138" s="27">
        <f t="shared" si="24"/>
        <v>22050</v>
      </c>
      <c r="H138" s="70">
        <f t="shared" si="25"/>
        <v>0</v>
      </c>
      <c r="I138" s="27">
        <v>350</v>
      </c>
      <c r="J138" s="27">
        <f t="shared" si="26"/>
        <v>22050</v>
      </c>
      <c r="K138" s="27">
        <f t="shared" si="27"/>
        <v>0</v>
      </c>
      <c r="L138" s="27">
        <v>350</v>
      </c>
      <c r="M138" s="57">
        <f t="shared" si="28"/>
        <v>22050</v>
      </c>
      <c r="N138" s="64">
        <f t="shared" si="29"/>
        <v>0</v>
      </c>
    </row>
    <row r="139" spans="1:14" ht="77.25" customHeight="1" outlineLevel="1" x14ac:dyDescent="0.35">
      <c r="A139" s="40">
        <v>18</v>
      </c>
      <c r="B139" s="42" t="s">
        <v>163</v>
      </c>
      <c r="C139" s="39" t="s">
        <v>145</v>
      </c>
      <c r="D139" s="27">
        <v>1</v>
      </c>
      <c r="E139" s="27"/>
      <c r="F139" s="27">
        <v>310</v>
      </c>
      <c r="G139" s="27">
        <f t="shared" si="24"/>
        <v>310</v>
      </c>
      <c r="H139" s="70">
        <f t="shared" si="25"/>
        <v>0</v>
      </c>
      <c r="I139" s="27">
        <v>310</v>
      </c>
      <c r="J139" s="27">
        <f t="shared" si="26"/>
        <v>310</v>
      </c>
      <c r="K139" s="27">
        <f t="shared" si="27"/>
        <v>0</v>
      </c>
      <c r="L139" s="27">
        <v>310</v>
      </c>
      <c r="M139" s="57">
        <f t="shared" si="28"/>
        <v>310</v>
      </c>
      <c r="N139" s="64">
        <f t="shared" si="29"/>
        <v>0</v>
      </c>
    </row>
    <row r="140" spans="1:14" ht="77.25" customHeight="1" outlineLevel="1" x14ac:dyDescent="0.35">
      <c r="A140" s="40">
        <v>19</v>
      </c>
      <c r="B140" s="42" t="s">
        <v>164</v>
      </c>
      <c r="C140" s="39" t="s">
        <v>145</v>
      </c>
      <c r="D140" s="27">
        <v>1</v>
      </c>
      <c r="E140" s="27">
        <v>110</v>
      </c>
      <c r="F140" s="27">
        <v>310</v>
      </c>
      <c r="G140" s="27">
        <f t="shared" si="24"/>
        <v>310</v>
      </c>
      <c r="H140" s="70">
        <f t="shared" si="25"/>
        <v>34100</v>
      </c>
      <c r="I140" s="27">
        <v>310</v>
      </c>
      <c r="J140" s="27">
        <f t="shared" si="26"/>
        <v>310</v>
      </c>
      <c r="K140" s="27">
        <f t="shared" si="27"/>
        <v>34100</v>
      </c>
      <c r="L140" s="27">
        <v>310</v>
      </c>
      <c r="M140" s="57">
        <f t="shared" si="28"/>
        <v>310</v>
      </c>
      <c r="N140" s="64">
        <f t="shared" si="29"/>
        <v>34100</v>
      </c>
    </row>
    <row r="141" spans="1:14" ht="77.25" customHeight="1" outlineLevel="1" x14ac:dyDescent="0.35">
      <c r="A141" s="40">
        <v>20</v>
      </c>
      <c r="B141" s="42" t="s">
        <v>165</v>
      </c>
      <c r="C141" s="39" t="s">
        <v>145</v>
      </c>
      <c r="D141" s="27">
        <v>1</v>
      </c>
      <c r="E141" s="27"/>
      <c r="F141" s="27">
        <v>280</v>
      </c>
      <c r="G141" s="27">
        <f t="shared" si="24"/>
        <v>280</v>
      </c>
      <c r="H141" s="70">
        <f t="shared" si="25"/>
        <v>0</v>
      </c>
      <c r="I141" s="27">
        <v>280</v>
      </c>
      <c r="J141" s="27">
        <f t="shared" si="26"/>
        <v>280</v>
      </c>
      <c r="K141" s="27">
        <f t="shared" si="27"/>
        <v>0</v>
      </c>
      <c r="L141" s="27">
        <v>280</v>
      </c>
      <c r="M141" s="57">
        <f t="shared" si="28"/>
        <v>280</v>
      </c>
      <c r="N141" s="64">
        <f t="shared" si="29"/>
        <v>0</v>
      </c>
    </row>
    <row r="142" spans="1:14" ht="77.25" customHeight="1" outlineLevel="1" x14ac:dyDescent="0.35">
      <c r="A142" s="40">
        <v>21</v>
      </c>
      <c r="B142" s="42" t="s">
        <v>166</v>
      </c>
      <c r="C142" s="39" t="s">
        <v>145</v>
      </c>
      <c r="D142" s="27">
        <v>37</v>
      </c>
      <c r="E142" s="27">
        <v>70</v>
      </c>
      <c r="F142" s="27">
        <v>250</v>
      </c>
      <c r="G142" s="27">
        <f t="shared" si="24"/>
        <v>9250</v>
      </c>
      <c r="H142" s="70">
        <f t="shared" si="25"/>
        <v>17500</v>
      </c>
      <c r="I142" s="27">
        <v>250</v>
      </c>
      <c r="J142" s="27">
        <f t="shared" si="26"/>
        <v>9250</v>
      </c>
      <c r="K142" s="27">
        <f t="shared" si="27"/>
        <v>17500</v>
      </c>
      <c r="L142" s="27">
        <v>250</v>
      </c>
      <c r="M142" s="57">
        <f t="shared" si="28"/>
        <v>9250</v>
      </c>
      <c r="N142" s="64">
        <f t="shared" si="29"/>
        <v>17500</v>
      </c>
    </row>
    <row r="143" spans="1:14" ht="77.25" customHeight="1" outlineLevel="1" x14ac:dyDescent="0.35">
      <c r="A143" s="40">
        <v>22</v>
      </c>
      <c r="B143" s="42" t="s">
        <v>167</v>
      </c>
      <c r="C143" s="39" t="s">
        <v>145</v>
      </c>
      <c r="D143" s="27">
        <v>55</v>
      </c>
      <c r="E143" s="27">
        <v>55</v>
      </c>
      <c r="F143" s="27">
        <v>230</v>
      </c>
      <c r="G143" s="27">
        <f t="shared" si="24"/>
        <v>12650</v>
      </c>
      <c r="H143" s="70">
        <f t="shared" si="25"/>
        <v>12650</v>
      </c>
      <c r="I143" s="27">
        <v>230</v>
      </c>
      <c r="J143" s="27">
        <f t="shared" si="26"/>
        <v>12650</v>
      </c>
      <c r="K143" s="27">
        <f t="shared" si="27"/>
        <v>12650</v>
      </c>
      <c r="L143" s="34">
        <v>245</v>
      </c>
      <c r="M143" s="58">
        <f t="shared" si="28"/>
        <v>13475</v>
      </c>
      <c r="N143" s="65">
        <f t="shared" si="29"/>
        <v>13475</v>
      </c>
    </row>
    <row r="144" spans="1:14" ht="77.25" customHeight="1" outlineLevel="1" x14ac:dyDescent="0.35">
      <c r="A144" s="40">
        <v>23</v>
      </c>
      <c r="B144" s="42" t="s">
        <v>168</v>
      </c>
      <c r="C144" s="39" t="s">
        <v>145</v>
      </c>
      <c r="D144" s="27">
        <v>15</v>
      </c>
      <c r="E144" s="27">
        <v>15</v>
      </c>
      <c r="F144" s="27">
        <v>105</v>
      </c>
      <c r="G144" s="27">
        <f t="shared" si="24"/>
        <v>1575</v>
      </c>
      <c r="H144" s="70">
        <f t="shared" si="25"/>
        <v>1575</v>
      </c>
      <c r="I144" s="27">
        <v>105</v>
      </c>
      <c r="J144" s="27">
        <f t="shared" si="26"/>
        <v>1575</v>
      </c>
      <c r="K144" s="27">
        <f t="shared" si="27"/>
        <v>1575</v>
      </c>
      <c r="L144" s="34">
        <v>125</v>
      </c>
      <c r="M144" s="58">
        <f t="shared" si="28"/>
        <v>1875</v>
      </c>
      <c r="N144" s="65">
        <f t="shared" si="29"/>
        <v>1875</v>
      </c>
    </row>
    <row r="145" spans="1:14" ht="77.25" customHeight="1" outlineLevel="1" x14ac:dyDescent="0.35">
      <c r="A145" s="40">
        <v>24</v>
      </c>
      <c r="B145" s="42" t="s">
        <v>169</v>
      </c>
      <c r="C145" s="39" t="s">
        <v>145</v>
      </c>
      <c r="D145" s="27">
        <v>1</v>
      </c>
      <c r="E145" s="27">
        <v>15</v>
      </c>
      <c r="F145" s="27">
        <v>90</v>
      </c>
      <c r="G145" s="27">
        <f t="shared" si="24"/>
        <v>90</v>
      </c>
      <c r="H145" s="70">
        <f t="shared" si="25"/>
        <v>1350</v>
      </c>
      <c r="I145" s="27">
        <v>90</v>
      </c>
      <c r="J145" s="27">
        <f t="shared" si="26"/>
        <v>90</v>
      </c>
      <c r="K145" s="27">
        <f t="shared" si="27"/>
        <v>1350</v>
      </c>
      <c r="L145" s="34">
        <v>110</v>
      </c>
      <c r="M145" s="58">
        <f t="shared" si="28"/>
        <v>110</v>
      </c>
      <c r="N145" s="65">
        <f t="shared" si="29"/>
        <v>1650</v>
      </c>
    </row>
    <row r="146" spans="1:14" ht="77.25" customHeight="1" outlineLevel="1" x14ac:dyDescent="0.35">
      <c r="A146" s="40">
        <v>25</v>
      </c>
      <c r="B146" s="42" t="s">
        <v>170</v>
      </c>
      <c r="C146" s="39" t="s">
        <v>145</v>
      </c>
      <c r="D146" s="27">
        <v>1</v>
      </c>
      <c r="E146" s="27">
        <v>15</v>
      </c>
      <c r="F146" s="27">
        <v>75</v>
      </c>
      <c r="G146" s="27">
        <f t="shared" si="24"/>
        <v>75</v>
      </c>
      <c r="H146" s="70">
        <f t="shared" si="25"/>
        <v>1125</v>
      </c>
      <c r="I146" s="27">
        <v>75</v>
      </c>
      <c r="J146" s="27">
        <f t="shared" si="26"/>
        <v>75</v>
      </c>
      <c r="K146" s="27">
        <f t="shared" si="27"/>
        <v>1125</v>
      </c>
      <c r="L146" s="34">
        <v>95</v>
      </c>
      <c r="M146" s="58">
        <f t="shared" si="28"/>
        <v>95</v>
      </c>
      <c r="N146" s="65">
        <f t="shared" si="29"/>
        <v>1425</v>
      </c>
    </row>
    <row r="147" spans="1:14" ht="77.25" customHeight="1" outlineLevel="1" x14ac:dyDescent="0.35">
      <c r="A147" s="40">
        <v>26</v>
      </c>
      <c r="B147" s="42" t="s">
        <v>171</v>
      </c>
      <c r="C147" s="39" t="s">
        <v>157</v>
      </c>
      <c r="D147" s="27">
        <v>7</v>
      </c>
      <c r="E147" s="27">
        <v>7</v>
      </c>
      <c r="F147" s="27">
        <v>1475</v>
      </c>
      <c r="G147" s="27">
        <f t="shared" si="24"/>
        <v>10325</v>
      </c>
      <c r="H147" s="70">
        <f t="shared" si="25"/>
        <v>10325</v>
      </c>
      <c r="I147" s="27">
        <v>1475</v>
      </c>
      <c r="J147" s="27">
        <f t="shared" si="26"/>
        <v>10325</v>
      </c>
      <c r="K147" s="27">
        <f t="shared" si="27"/>
        <v>10325</v>
      </c>
      <c r="L147" s="27">
        <v>1550</v>
      </c>
      <c r="M147" s="57">
        <f t="shared" si="28"/>
        <v>10850</v>
      </c>
      <c r="N147" s="64">
        <f t="shared" si="29"/>
        <v>10850</v>
      </c>
    </row>
    <row r="148" spans="1:14" ht="77.25" customHeight="1" outlineLevel="1" x14ac:dyDescent="0.35">
      <c r="A148" s="40">
        <v>27</v>
      </c>
      <c r="B148" s="42" t="s">
        <v>172</v>
      </c>
      <c r="C148" s="39" t="s">
        <v>157</v>
      </c>
      <c r="D148" s="27">
        <v>2</v>
      </c>
      <c r="E148" s="27">
        <v>2</v>
      </c>
      <c r="F148" s="27">
        <v>13500</v>
      </c>
      <c r="G148" s="27">
        <f t="shared" si="24"/>
        <v>27000</v>
      </c>
      <c r="H148" s="70">
        <f t="shared" si="25"/>
        <v>27000</v>
      </c>
      <c r="I148" s="27">
        <v>13500</v>
      </c>
      <c r="J148" s="27">
        <f t="shared" si="26"/>
        <v>27000</v>
      </c>
      <c r="K148" s="27">
        <f t="shared" si="27"/>
        <v>27000</v>
      </c>
      <c r="L148" s="27">
        <v>15000</v>
      </c>
      <c r="M148" s="57">
        <f t="shared" si="28"/>
        <v>30000</v>
      </c>
      <c r="N148" s="64">
        <f t="shared" si="29"/>
        <v>30000</v>
      </c>
    </row>
    <row r="149" spans="1:14" ht="77.25" customHeight="1" outlineLevel="1" x14ac:dyDescent="0.35">
      <c r="A149" s="40">
        <v>28</v>
      </c>
      <c r="B149" s="42" t="s">
        <v>173</v>
      </c>
      <c r="C149" s="39" t="s">
        <v>157</v>
      </c>
      <c r="D149" s="27">
        <v>3</v>
      </c>
      <c r="E149" s="27">
        <v>3</v>
      </c>
      <c r="F149" s="27">
        <v>4450</v>
      </c>
      <c r="G149" s="27">
        <f t="shared" si="24"/>
        <v>13350</v>
      </c>
      <c r="H149" s="70">
        <f t="shared" si="25"/>
        <v>13350</v>
      </c>
      <c r="I149" s="27">
        <v>4450</v>
      </c>
      <c r="J149" s="27">
        <f t="shared" si="26"/>
        <v>13350</v>
      </c>
      <c r="K149" s="27">
        <f t="shared" si="27"/>
        <v>13350</v>
      </c>
      <c r="L149" s="27">
        <v>5500</v>
      </c>
      <c r="M149" s="57">
        <f t="shared" si="28"/>
        <v>16500</v>
      </c>
      <c r="N149" s="64">
        <f t="shared" si="29"/>
        <v>16500</v>
      </c>
    </row>
    <row r="150" spans="1:14" ht="77.25" customHeight="1" outlineLevel="1" x14ac:dyDescent="0.35">
      <c r="A150" s="40">
        <v>29</v>
      </c>
      <c r="B150" s="42" t="s">
        <v>174</v>
      </c>
      <c r="C150" s="39" t="s">
        <v>157</v>
      </c>
      <c r="D150" s="27">
        <v>3</v>
      </c>
      <c r="E150" s="27">
        <v>3</v>
      </c>
      <c r="F150" s="27">
        <v>3840</v>
      </c>
      <c r="G150" s="27">
        <f t="shared" si="24"/>
        <v>11520</v>
      </c>
      <c r="H150" s="70">
        <f t="shared" si="25"/>
        <v>11520</v>
      </c>
      <c r="I150" s="27">
        <v>3840</v>
      </c>
      <c r="J150" s="27">
        <f t="shared" si="26"/>
        <v>11520</v>
      </c>
      <c r="K150" s="27">
        <f t="shared" si="27"/>
        <v>11520</v>
      </c>
      <c r="L150" s="27">
        <v>4500</v>
      </c>
      <c r="M150" s="57">
        <f t="shared" si="28"/>
        <v>13500</v>
      </c>
      <c r="N150" s="64">
        <f t="shared" si="29"/>
        <v>13500</v>
      </c>
    </row>
    <row r="151" spans="1:14" ht="77.25" customHeight="1" outlineLevel="1" x14ac:dyDescent="0.35">
      <c r="A151" s="40">
        <v>30</v>
      </c>
      <c r="B151" s="42" t="s">
        <v>175</v>
      </c>
      <c r="C151" s="39" t="s">
        <v>157</v>
      </c>
      <c r="D151" s="27">
        <v>0</v>
      </c>
      <c r="E151" s="27"/>
      <c r="F151" s="34">
        <v>25000</v>
      </c>
      <c r="G151" s="34">
        <f t="shared" si="24"/>
        <v>0</v>
      </c>
      <c r="H151" s="72">
        <f t="shared" si="25"/>
        <v>0</v>
      </c>
      <c r="I151" s="27">
        <v>5000</v>
      </c>
      <c r="J151" s="27">
        <f t="shared" si="26"/>
        <v>0</v>
      </c>
      <c r="K151" s="27">
        <f t="shared" si="27"/>
        <v>0</v>
      </c>
      <c r="L151" s="34">
        <v>25000</v>
      </c>
      <c r="M151" s="58">
        <f t="shared" si="28"/>
        <v>0</v>
      </c>
      <c r="N151" s="65">
        <f t="shared" si="29"/>
        <v>0</v>
      </c>
    </row>
    <row r="152" spans="1:14" ht="77.25" customHeight="1" outlineLevel="1" x14ac:dyDescent="0.35">
      <c r="A152" s="40">
        <v>31</v>
      </c>
      <c r="B152" s="42" t="s">
        <v>176</v>
      </c>
      <c r="C152" s="39" t="s">
        <v>157</v>
      </c>
      <c r="D152" s="27">
        <v>10</v>
      </c>
      <c r="E152" s="27"/>
      <c r="F152" s="27">
        <v>1000</v>
      </c>
      <c r="G152" s="27">
        <f t="shared" si="24"/>
        <v>10000</v>
      </c>
      <c r="H152" s="70">
        <f t="shared" si="25"/>
        <v>0</v>
      </c>
      <c r="I152" s="27">
        <v>1000</v>
      </c>
      <c r="J152" s="27">
        <f t="shared" si="26"/>
        <v>10000</v>
      </c>
      <c r="K152" s="27">
        <f t="shared" si="27"/>
        <v>0</v>
      </c>
      <c r="L152" s="27">
        <v>1000</v>
      </c>
      <c r="M152" s="57">
        <f t="shared" si="28"/>
        <v>10000</v>
      </c>
      <c r="N152" s="64">
        <f t="shared" si="29"/>
        <v>0</v>
      </c>
    </row>
    <row r="153" spans="1:14" ht="77.25" customHeight="1" outlineLevel="1" x14ac:dyDescent="0.35">
      <c r="A153" s="40">
        <v>32</v>
      </c>
      <c r="B153" s="42" t="s">
        <v>177</v>
      </c>
      <c r="C153" s="39" t="s">
        <v>157</v>
      </c>
      <c r="D153" s="27">
        <v>6</v>
      </c>
      <c r="E153" s="27">
        <v>6</v>
      </c>
      <c r="F153" s="27">
        <v>2400</v>
      </c>
      <c r="G153" s="27">
        <f t="shared" si="24"/>
        <v>14400</v>
      </c>
      <c r="H153" s="70">
        <f t="shared" si="25"/>
        <v>14400</v>
      </c>
      <c r="I153" s="27">
        <v>2400</v>
      </c>
      <c r="J153" s="27">
        <f t="shared" si="26"/>
        <v>14400</v>
      </c>
      <c r="K153" s="27">
        <f t="shared" si="27"/>
        <v>14400</v>
      </c>
      <c r="L153" s="27">
        <v>2400</v>
      </c>
      <c r="M153" s="57">
        <f t="shared" si="28"/>
        <v>14400</v>
      </c>
      <c r="N153" s="64">
        <f t="shared" si="29"/>
        <v>14400</v>
      </c>
    </row>
    <row r="154" spans="1:14" ht="77.25" customHeight="1" outlineLevel="1" x14ac:dyDescent="0.35">
      <c r="A154" s="40">
        <v>33</v>
      </c>
      <c r="B154" s="42" t="s">
        <v>178</v>
      </c>
      <c r="C154" s="39" t="s">
        <v>157</v>
      </c>
      <c r="D154" s="27">
        <v>3</v>
      </c>
      <c r="E154" s="27">
        <v>3</v>
      </c>
      <c r="F154" s="27">
        <v>15000</v>
      </c>
      <c r="G154" s="27">
        <f t="shared" ref="G154:G180" si="30">F154*$D154</f>
        <v>45000</v>
      </c>
      <c r="H154" s="70">
        <f t="shared" si="25"/>
        <v>45000</v>
      </c>
      <c r="I154" s="27">
        <v>15000</v>
      </c>
      <c r="J154" s="27">
        <f t="shared" si="26"/>
        <v>45000</v>
      </c>
      <c r="K154" s="27">
        <f t="shared" si="27"/>
        <v>45000</v>
      </c>
      <c r="L154" s="27">
        <v>18500</v>
      </c>
      <c r="M154" s="57">
        <f t="shared" si="28"/>
        <v>55500</v>
      </c>
      <c r="N154" s="64">
        <f t="shared" si="29"/>
        <v>55500</v>
      </c>
    </row>
    <row r="155" spans="1:14" ht="77.25" customHeight="1" outlineLevel="1" x14ac:dyDescent="0.35">
      <c r="A155" s="40">
        <v>34</v>
      </c>
      <c r="B155" s="42" t="s">
        <v>179</v>
      </c>
      <c r="C155" s="39" t="s">
        <v>157</v>
      </c>
      <c r="D155" s="27">
        <v>2</v>
      </c>
      <c r="E155" s="27">
        <v>2</v>
      </c>
      <c r="F155" s="27">
        <v>1000</v>
      </c>
      <c r="G155" s="27">
        <f t="shared" si="30"/>
        <v>2000</v>
      </c>
      <c r="H155" s="70">
        <f t="shared" si="25"/>
        <v>2000</v>
      </c>
      <c r="I155" s="27">
        <v>1000</v>
      </c>
      <c r="J155" s="27">
        <f t="shared" si="26"/>
        <v>2000</v>
      </c>
      <c r="K155" s="27">
        <f t="shared" si="27"/>
        <v>2000</v>
      </c>
      <c r="L155" s="27">
        <v>1000</v>
      </c>
      <c r="M155" s="57">
        <f t="shared" si="28"/>
        <v>2000</v>
      </c>
      <c r="N155" s="64">
        <f t="shared" si="29"/>
        <v>2000</v>
      </c>
    </row>
    <row r="156" spans="1:14" ht="77.25" customHeight="1" outlineLevel="1" x14ac:dyDescent="0.35">
      <c r="A156" s="40">
        <v>35</v>
      </c>
      <c r="B156" s="42" t="s">
        <v>180</v>
      </c>
      <c r="C156" s="39" t="s">
        <v>157</v>
      </c>
      <c r="D156" s="27">
        <v>1</v>
      </c>
      <c r="E156" s="27">
        <v>1</v>
      </c>
      <c r="F156" s="27">
        <v>7000</v>
      </c>
      <c r="G156" s="27">
        <f t="shared" si="30"/>
        <v>7000</v>
      </c>
      <c r="H156" s="70">
        <f t="shared" si="25"/>
        <v>7000</v>
      </c>
      <c r="I156" s="27">
        <v>7000</v>
      </c>
      <c r="J156" s="27">
        <f t="shared" si="26"/>
        <v>7000</v>
      </c>
      <c r="K156" s="27">
        <f t="shared" si="27"/>
        <v>7000</v>
      </c>
      <c r="L156" s="27">
        <v>10000</v>
      </c>
      <c r="M156" s="57">
        <f t="shared" si="28"/>
        <v>10000</v>
      </c>
      <c r="N156" s="64">
        <f t="shared" si="29"/>
        <v>10000</v>
      </c>
    </row>
    <row r="157" spans="1:14" ht="77.25" customHeight="1" outlineLevel="1" x14ac:dyDescent="0.35">
      <c r="A157" s="40">
        <v>36</v>
      </c>
      <c r="B157" s="42" t="s">
        <v>181</v>
      </c>
      <c r="C157" s="39" t="s">
        <v>157</v>
      </c>
      <c r="D157" s="27">
        <v>1</v>
      </c>
      <c r="E157" s="27">
        <v>1</v>
      </c>
      <c r="F157" s="27">
        <v>10000</v>
      </c>
      <c r="G157" s="27">
        <f t="shared" si="30"/>
        <v>10000</v>
      </c>
      <c r="H157" s="70">
        <f t="shared" si="25"/>
        <v>10000</v>
      </c>
      <c r="I157" s="27">
        <v>10000</v>
      </c>
      <c r="J157" s="27">
        <f t="shared" si="26"/>
        <v>10000</v>
      </c>
      <c r="K157" s="27">
        <f t="shared" si="27"/>
        <v>10000</v>
      </c>
      <c r="L157" s="27">
        <v>10000</v>
      </c>
      <c r="M157" s="57">
        <f t="shared" si="28"/>
        <v>10000</v>
      </c>
      <c r="N157" s="64">
        <f t="shared" si="29"/>
        <v>10000</v>
      </c>
    </row>
    <row r="158" spans="1:14" ht="77.25" customHeight="1" outlineLevel="1" x14ac:dyDescent="0.35">
      <c r="A158" s="40">
        <v>37</v>
      </c>
      <c r="B158" s="42" t="s">
        <v>182</v>
      </c>
      <c r="C158" s="39" t="s">
        <v>157</v>
      </c>
      <c r="D158" s="27">
        <v>1</v>
      </c>
      <c r="E158" s="27"/>
      <c r="F158" s="27">
        <v>1100</v>
      </c>
      <c r="G158" s="27">
        <f t="shared" si="30"/>
        <v>1100</v>
      </c>
      <c r="H158" s="70">
        <f t="shared" si="25"/>
        <v>0</v>
      </c>
      <c r="I158" s="27">
        <v>1100</v>
      </c>
      <c r="J158" s="27">
        <f t="shared" si="26"/>
        <v>1100</v>
      </c>
      <c r="K158" s="27">
        <f t="shared" si="27"/>
        <v>0</v>
      </c>
      <c r="L158" s="27">
        <v>1100</v>
      </c>
      <c r="M158" s="57">
        <f t="shared" si="28"/>
        <v>1100</v>
      </c>
      <c r="N158" s="64">
        <f t="shared" si="29"/>
        <v>0</v>
      </c>
    </row>
    <row r="159" spans="1:14" ht="77.25" customHeight="1" outlineLevel="1" x14ac:dyDescent="0.35">
      <c r="A159" s="40">
        <v>38</v>
      </c>
      <c r="B159" s="42" t="s">
        <v>183</v>
      </c>
      <c r="C159" s="39" t="s">
        <v>157</v>
      </c>
      <c r="D159" s="27">
        <v>1</v>
      </c>
      <c r="E159" s="27"/>
      <c r="F159" s="27">
        <v>23000</v>
      </c>
      <c r="G159" s="27">
        <f t="shared" si="30"/>
        <v>23000</v>
      </c>
      <c r="H159" s="70">
        <f t="shared" si="25"/>
        <v>0</v>
      </c>
      <c r="I159" s="27">
        <v>23000</v>
      </c>
      <c r="J159" s="27">
        <f t="shared" si="26"/>
        <v>23000</v>
      </c>
      <c r="K159" s="27">
        <f t="shared" si="27"/>
        <v>0</v>
      </c>
      <c r="L159" s="27">
        <v>23000</v>
      </c>
      <c r="M159" s="57">
        <f t="shared" si="28"/>
        <v>23000</v>
      </c>
      <c r="N159" s="64">
        <f t="shared" si="29"/>
        <v>0</v>
      </c>
    </row>
    <row r="160" spans="1:14" ht="77.25" customHeight="1" outlineLevel="1" x14ac:dyDescent="0.35">
      <c r="A160" s="40">
        <v>39</v>
      </c>
      <c r="B160" s="42" t="s">
        <v>184</v>
      </c>
      <c r="C160" s="39" t="s">
        <v>157</v>
      </c>
      <c r="D160" s="27">
        <v>1</v>
      </c>
      <c r="E160" s="27"/>
      <c r="F160" s="27">
        <v>44000</v>
      </c>
      <c r="G160" s="27">
        <f t="shared" si="30"/>
        <v>44000</v>
      </c>
      <c r="H160" s="70">
        <f t="shared" si="25"/>
        <v>0</v>
      </c>
      <c r="I160" s="27">
        <v>44000</v>
      </c>
      <c r="J160" s="27">
        <f t="shared" si="26"/>
        <v>44000</v>
      </c>
      <c r="K160" s="27">
        <f t="shared" si="27"/>
        <v>0</v>
      </c>
      <c r="L160" s="27">
        <v>44000</v>
      </c>
      <c r="M160" s="57">
        <f t="shared" si="28"/>
        <v>44000</v>
      </c>
      <c r="N160" s="64">
        <f t="shared" si="29"/>
        <v>0</v>
      </c>
    </row>
    <row r="161" spans="1:14" ht="77.25" customHeight="1" outlineLevel="1" x14ac:dyDescent="0.35">
      <c r="A161" s="40">
        <v>40</v>
      </c>
      <c r="B161" s="42" t="s">
        <v>185</v>
      </c>
      <c r="C161" s="39" t="s">
        <v>157</v>
      </c>
      <c r="D161" s="27">
        <v>1</v>
      </c>
      <c r="E161" s="27"/>
      <c r="F161" s="27">
        <v>37170</v>
      </c>
      <c r="G161" s="27">
        <f t="shared" si="30"/>
        <v>37170</v>
      </c>
      <c r="H161" s="70">
        <f t="shared" si="25"/>
        <v>0</v>
      </c>
      <c r="I161" s="27">
        <v>37170</v>
      </c>
      <c r="J161" s="27">
        <f t="shared" si="26"/>
        <v>37170</v>
      </c>
      <c r="K161" s="27">
        <f t="shared" si="27"/>
        <v>0</v>
      </c>
      <c r="L161" s="27">
        <v>37170</v>
      </c>
      <c r="M161" s="57">
        <f t="shared" si="28"/>
        <v>37170</v>
      </c>
      <c r="N161" s="64">
        <f t="shared" si="29"/>
        <v>0</v>
      </c>
    </row>
    <row r="162" spans="1:14" ht="77.25" customHeight="1" outlineLevel="1" x14ac:dyDescent="0.35">
      <c r="A162" s="40">
        <v>41</v>
      </c>
      <c r="B162" s="42" t="s">
        <v>186</v>
      </c>
      <c r="C162" s="39" t="s">
        <v>157</v>
      </c>
      <c r="D162" s="27">
        <v>1</v>
      </c>
      <c r="E162" s="27"/>
      <c r="F162" s="34">
        <v>22500</v>
      </c>
      <c r="G162" s="34">
        <f t="shared" si="30"/>
        <v>22500</v>
      </c>
      <c r="H162" s="72">
        <f t="shared" si="25"/>
        <v>0</v>
      </c>
      <c r="I162" s="27">
        <v>17110</v>
      </c>
      <c r="J162" s="27">
        <f t="shared" si="26"/>
        <v>17110</v>
      </c>
      <c r="K162" s="27">
        <f t="shared" si="27"/>
        <v>0</v>
      </c>
      <c r="L162" s="27">
        <v>22500</v>
      </c>
      <c r="M162" s="57">
        <f t="shared" si="28"/>
        <v>22500</v>
      </c>
      <c r="N162" s="64">
        <f t="shared" si="29"/>
        <v>0</v>
      </c>
    </row>
    <row r="163" spans="1:14" ht="77.25" customHeight="1" outlineLevel="1" x14ac:dyDescent="0.35">
      <c r="A163" s="40">
        <v>42</v>
      </c>
      <c r="B163" s="42" t="s">
        <v>187</v>
      </c>
      <c r="C163" s="39" t="s">
        <v>157</v>
      </c>
      <c r="D163" s="27">
        <v>1</v>
      </c>
      <c r="E163" s="27"/>
      <c r="F163" s="34">
        <v>15000</v>
      </c>
      <c r="G163" s="34">
        <f t="shared" si="30"/>
        <v>15000</v>
      </c>
      <c r="H163" s="72">
        <f t="shared" si="25"/>
        <v>0</v>
      </c>
      <c r="I163" s="27">
        <v>3020</v>
      </c>
      <c r="J163" s="27">
        <f t="shared" si="26"/>
        <v>3020</v>
      </c>
      <c r="K163" s="27">
        <f t="shared" si="27"/>
        <v>0</v>
      </c>
      <c r="L163" s="34">
        <v>15000</v>
      </c>
      <c r="M163" s="58">
        <f t="shared" si="28"/>
        <v>15000</v>
      </c>
      <c r="N163" s="65">
        <f t="shared" si="29"/>
        <v>0</v>
      </c>
    </row>
    <row r="164" spans="1:14" ht="77.25" customHeight="1" outlineLevel="1" x14ac:dyDescent="0.35">
      <c r="A164" s="40">
        <v>43</v>
      </c>
      <c r="B164" s="42" t="s">
        <v>188</v>
      </c>
      <c r="C164" s="39" t="s">
        <v>157</v>
      </c>
      <c r="D164" s="27">
        <v>1</v>
      </c>
      <c r="E164" s="27"/>
      <c r="F164" s="27">
        <v>4510</v>
      </c>
      <c r="G164" s="27">
        <f t="shared" si="30"/>
        <v>4510</v>
      </c>
      <c r="H164" s="70">
        <f t="shared" ref="H164:H187" si="31">F164*$E164</f>
        <v>0</v>
      </c>
      <c r="I164" s="27">
        <v>4510</v>
      </c>
      <c r="J164" s="27">
        <f t="shared" ref="J164:J187" si="32">I164*$D164</f>
        <v>4510</v>
      </c>
      <c r="K164" s="27">
        <f t="shared" ref="K164:K187" si="33">I164*$E164</f>
        <v>0</v>
      </c>
      <c r="L164" s="27">
        <v>4800</v>
      </c>
      <c r="M164" s="57">
        <f t="shared" ref="M164:M187" si="34">L164*$D164</f>
        <v>4800</v>
      </c>
      <c r="N164" s="64">
        <f t="shared" ref="N164:N187" si="35">L164*$E164</f>
        <v>0</v>
      </c>
    </row>
    <row r="165" spans="1:14" ht="77.25" customHeight="1" outlineLevel="1" x14ac:dyDescent="0.35">
      <c r="A165" s="40">
        <v>44</v>
      </c>
      <c r="B165" s="42" t="s">
        <v>189</v>
      </c>
      <c r="C165" s="39" t="s">
        <v>157</v>
      </c>
      <c r="D165" s="27">
        <v>1</v>
      </c>
      <c r="E165" s="27"/>
      <c r="F165" s="27">
        <v>1520</v>
      </c>
      <c r="G165" s="27">
        <f t="shared" si="30"/>
        <v>1520</v>
      </c>
      <c r="H165" s="70">
        <f t="shared" si="31"/>
        <v>0</v>
      </c>
      <c r="I165" s="27">
        <v>1520</v>
      </c>
      <c r="J165" s="27">
        <f t="shared" si="32"/>
        <v>1520</v>
      </c>
      <c r="K165" s="27">
        <f t="shared" si="33"/>
        <v>0</v>
      </c>
      <c r="L165" s="27">
        <v>1520</v>
      </c>
      <c r="M165" s="57">
        <f t="shared" si="34"/>
        <v>1520</v>
      </c>
      <c r="N165" s="64">
        <f t="shared" si="35"/>
        <v>0</v>
      </c>
    </row>
    <row r="166" spans="1:14" ht="77.25" customHeight="1" outlineLevel="1" x14ac:dyDescent="0.35">
      <c r="A166" s="40">
        <v>45</v>
      </c>
      <c r="B166" s="42" t="s">
        <v>190</v>
      </c>
      <c r="C166" s="39" t="s">
        <v>157</v>
      </c>
      <c r="D166" s="27">
        <v>1</v>
      </c>
      <c r="E166" s="27"/>
      <c r="F166" s="27">
        <v>250</v>
      </c>
      <c r="G166" s="27">
        <f t="shared" si="30"/>
        <v>250</v>
      </c>
      <c r="H166" s="70">
        <f t="shared" si="31"/>
        <v>0</v>
      </c>
      <c r="I166" s="27">
        <v>250</v>
      </c>
      <c r="J166" s="27">
        <f t="shared" si="32"/>
        <v>250</v>
      </c>
      <c r="K166" s="27">
        <f t="shared" si="33"/>
        <v>0</v>
      </c>
      <c r="L166" s="27">
        <v>250</v>
      </c>
      <c r="M166" s="57">
        <f t="shared" si="34"/>
        <v>250</v>
      </c>
      <c r="N166" s="64">
        <f t="shared" si="35"/>
        <v>0</v>
      </c>
    </row>
    <row r="167" spans="1:14" ht="77.25" customHeight="1" outlineLevel="1" x14ac:dyDescent="0.35">
      <c r="A167" s="40">
        <v>46</v>
      </c>
      <c r="B167" s="42" t="s">
        <v>191</v>
      </c>
      <c r="C167" s="39" t="s">
        <v>157</v>
      </c>
      <c r="D167" s="27">
        <v>1</v>
      </c>
      <c r="E167" s="27"/>
      <c r="F167" s="27">
        <v>1250</v>
      </c>
      <c r="G167" s="27">
        <f t="shared" si="30"/>
        <v>1250</v>
      </c>
      <c r="H167" s="70">
        <f t="shared" si="31"/>
        <v>0</v>
      </c>
      <c r="I167" s="27">
        <v>1250</v>
      </c>
      <c r="J167" s="27">
        <f t="shared" si="32"/>
        <v>1250</v>
      </c>
      <c r="K167" s="27">
        <f t="shared" si="33"/>
        <v>0</v>
      </c>
      <c r="L167" s="27">
        <v>1250</v>
      </c>
      <c r="M167" s="57">
        <f t="shared" si="34"/>
        <v>1250</v>
      </c>
      <c r="N167" s="64">
        <f t="shared" si="35"/>
        <v>0</v>
      </c>
    </row>
    <row r="168" spans="1:14" ht="77.25" customHeight="1" outlineLevel="1" x14ac:dyDescent="0.35">
      <c r="A168" s="40">
        <v>47</v>
      </c>
      <c r="B168" s="42" t="s">
        <v>192</v>
      </c>
      <c r="C168" s="39" t="s">
        <v>157</v>
      </c>
      <c r="D168" s="27">
        <v>1</v>
      </c>
      <c r="E168" s="27"/>
      <c r="F168" s="27">
        <v>7400</v>
      </c>
      <c r="G168" s="27">
        <f t="shared" si="30"/>
        <v>7400</v>
      </c>
      <c r="H168" s="70">
        <f t="shared" si="31"/>
        <v>0</v>
      </c>
      <c r="I168" s="27">
        <v>7400</v>
      </c>
      <c r="J168" s="27">
        <f t="shared" si="32"/>
        <v>7400</v>
      </c>
      <c r="K168" s="27">
        <f t="shared" si="33"/>
        <v>0</v>
      </c>
      <c r="L168" s="27">
        <v>7400</v>
      </c>
      <c r="M168" s="57">
        <f t="shared" si="34"/>
        <v>7400</v>
      </c>
      <c r="N168" s="64">
        <f t="shared" si="35"/>
        <v>0</v>
      </c>
    </row>
    <row r="169" spans="1:14" ht="77.25" customHeight="1" outlineLevel="1" x14ac:dyDescent="0.35">
      <c r="A169" s="40">
        <v>48</v>
      </c>
      <c r="B169" s="42" t="s">
        <v>193</v>
      </c>
      <c r="C169" s="39" t="s">
        <v>157</v>
      </c>
      <c r="D169" s="27">
        <v>1</v>
      </c>
      <c r="E169" s="27"/>
      <c r="F169" s="27">
        <v>2590</v>
      </c>
      <c r="G169" s="27">
        <f t="shared" si="30"/>
        <v>2590</v>
      </c>
      <c r="H169" s="70">
        <f t="shared" si="31"/>
        <v>0</v>
      </c>
      <c r="I169" s="27">
        <v>2590</v>
      </c>
      <c r="J169" s="27">
        <f t="shared" si="32"/>
        <v>2590</v>
      </c>
      <c r="K169" s="27">
        <f t="shared" si="33"/>
        <v>0</v>
      </c>
      <c r="L169" s="27">
        <v>2590</v>
      </c>
      <c r="M169" s="57">
        <f t="shared" si="34"/>
        <v>2590</v>
      </c>
      <c r="N169" s="64">
        <f t="shared" si="35"/>
        <v>0</v>
      </c>
    </row>
    <row r="170" spans="1:14" ht="77.25" customHeight="1" outlineLevel="1" x14ac:dyDescent="0.35">
      <c r="A170" s="40">
        <v>49</v>
      </c>
      <c r="B170" s="42" t="s">
        <v>194</v>
      </c>
      <c r="C170" s="39" t="s">
        <v>157</v>
      </c>
      <c r="D170" s="27">
        <v>1</v>
      </c>
      <c r="E170" s="27"/>
      <c r="F170" s="27">
        <v>2350</v>
      </c>
      <c r="G170" s="27">
        <f t="shared" si="30"/>
        <v>2350</v>
      </c>
      <c r="H170" s="70">
        <f t="shared" si="31"/>
        <v>0</v>
      </c>
      <c r="I170" s="27">
        <v>2350</v>
      </c>
      <c r="J170" s="27">
        <f t="shared" si="32"/>
        <v>2350</v>
      </c>
      <c r="K170" s="27">
        <f t="shared" si="33"/>
        <v>0</v>
      </c>
      <c r="L170" s="27">
        <v>2350</v>
      </c>
      <c r="M170" s="57">
        <f t="shared" si="34"/>
        <v>2350</v>
      </c>
      <c r="N170" s="64">
        <f t="shared" si="35"/>
        <v>0</v>
      </c>
    </row>
    <row r="171" spans="1:14" ht="77.25" customHeight="1" outlineLevel="1" x14ac:dyDescent="0.35">
      <c r="A171" s="40">
        <v>50</v>
      </c>
      <c r="B171" s="42" t="s">
        <v>195</v>
      </c>
      <c r="C171" s="39" t="s">
        <v>157</v>
      </c>
      <c r="D171" s="27">
        <v>1</v>
      </c>
      <c r="E171" s="27"/>
      <c r="F171" s="27">
        <v>4250</v>
      </c>
      <c r="G171" s="27">
        <f t="shared" si="30"/>
        <v>4250</v>
      </c>
      <c r="H171" s="70">
        <f t="shared" si="31"/>
        <v>0</v>
      </c>
      <c r="I171" s="27">
        <v>4250</v>
      </c>
      <c r="J171" s="27">
        <f t="shared" si="32"/>
        <v>4250</v>
      </c>
      <c r="K171" s="27">
        <f t="shared" si="33"/>
        <v>0</v>
      </c>
      <c r="L171" s="27">
        <v>4500</v>
      </c>
      <c r="M171" s="57">
        <f t="shared" si="34"/>
        <v>4500</v>
      </c>
      <c r="N171" s="64">
        <f t="shared" si="35"/>
        <v>0</v>
      </c>
    </row>
    <row r="172" spans="1:14" ht="77.25" customHeight="1" outlineLevel="1" x14ac:dyDescent="0.35">
      <c r="A172" s="40">
        <v>51</v>
      </c>
      <c r="B172" s="42" t="s">
        <v>196</v>
      </c>
      <c r="C172" s="39" t="s">
        <v>157</v>
      </c>
      <c r="D172" s="27">
        <v>1</v>
      </c>
      <c r="E172" s="27"/>
      <c r="F172" s="27">
        <v>1900</v>
      </c>
      <c r="G172" s="27">
        <f t="shared" si="30"/>
        <v>1900</v>
      </c>
      <c r="H172" s="70">
        <f t="shared" si="31"/>
        <v>0</v>
      </c>
      <c r="I172" s="27">
        <v>1900</v>
      </c>
      <c r="J172" s="27">
        <f t="shared" si="32"/>
        <v>1900</v>
      </c>
      <c r="K172" s="27">
        <f t="shared" si="33"/>
        <v>0</v>
      </c>
      <c r="L172" s="27">
        <v>2000</v>
      </c>
      <c r="M172" s="57">
        <f t="shared" si="34"/>
        <v>2000</v>
      </c>
      <c r="N172" s="64">
        <f t="shared" si="35"/>
        <v>0</v>
      </c>
    </row>
    <row r="173" spans="1:14" ht="77.25" customHeight="1" outlineLevel="1" x14ac:dyDescent="0.35">
      <c r="A173" s="40">
        <v>52</v>
      </c>
      <c r="B173" s="42" t="s">
        <v>197</v>
      </c>
      <c r="C173" s="39" t="s">
        <v>157</v>
      </c>
      <c r="D173" s="27">
        <v>1</v>
      </c>
      <c r="E173" s="27"/>
      <c r="F173" s="27">
        <v>16870</v>
      </c>
      <c r="G173" s="27">
        <f t="shared" si="30"/>
        <v>16870</v>
      </c>
      <c r="H173" s="70">
        <f t="shared" si="31"/>
        <v>0</v>
      </c>
      <c r="I173" s="27">
        <v>16870</v>
      </c>
      <c r="J173" s="27">
        <f t="shared" si="32"/>
        <v>16870</v>
      </c>
      <c r="K173" s="27">
        <f t="shared" si="33"/>
        <v>0</v>
      </c>
      <c r="L173" s="27">
        <v>16870</v>
      </c>
      <c r="M173" s="57">
        <f t="shared" si="34"/>
        <v>16870</v>
      </c>
      <c r="N173" s="64">
        <f t="shared" si="35"/>
        <v>0</v>
      </c>
    </row>
    <row r="174" spans="1:14" ht="77.25" customHeight="1" outlineLevel="1" x14ac:dyDescent="0.35">
      <c r="A174" s="40">
        <v>53</v>
      </c>
      <c r="B174" s="42" t="s">
        <v>198</v>
      </c>
      <c r="C174" s="39" t="s">
        <v>157</v>
      </c>
      <c r="D174" s="27">
        <v>1</v>
      </c>
      <c r="E174" s="27"/>
      <c r="F174" s="27">
        <v>1100</v>
      </c>
      <c r="G174" s="27">
        <f t="shared" si="30"/>
        <v>1100</v>
      </c>
      <c r="H174" s="70">
        <f t="shared" si="31"/>
        <v>0</v>
      </c>
      <c r="I174" s="27">
        <v>1100</v>
      </c>
      <c r="J174" s="27">
        <f t="shared" si="32"/>
        <v>1100</v>
      </c>
      <c r="K174" s="27">
        <f t="shared" si="33"/>
        <v>0</v>
      </c>
      <c r="L174" s="27">
        <v>1100</v>
      </c>
      <c r="M174" s="57">
        <f t="shared" si="34"/>
        <v>1100</v>
      </c>
      <c r="N174" s="64">
        <f t="shared" si="35"/>
        <v>0</v>
      </c>
    </row>
    <row r="175" spans="1:14" ht="77.25" customHeight="1" outlineLevel="1" x14ac:dyDescent="0.35">
      <c r="A175" s="40">
        <v>54</v>
      </c>
      <c r="B175" s="42" t="s">
        <v>199</v>
      </c>
      <c r="C175" s="39" t="s">
        <v>157</v>
      </c>
      <c r="D175" s="27">
        <v>1</v>
      </c>
      <c r="E175" s="27"/>
      <c r="F175" s="27">
        <v>26650</v>
      </c>
      <c r="G175" s="27">
        <f t="shared" si="30"/>
        <v>26650</v>
      </c>
      <c r="H175" s="70">
        <f t="shared" si="31"/>
        <v>0</v>
      </c>
      <c r="I175" s="27">
        <v>26650</v>
      </c>
      <c r="J175" s="27">
        <f t="shared" si="32"/>
        <v>26650</v>
      </c>
      <c r="K175" s="27">
        <f t="shared" si="33"/>
        <v>0</v>
      </c>
      <c r="L175" s="27">
        <v>26650</v>
      </c>
      <c r="M175" s="57">
        <f t="shared" si="34"/>
        <v>26650</v>
      </c>
      <c r="N175" s="64">
        <f t="shared" si="35"/>
        <v>0</v>
      </c>
    </row>
    <row r="176" spans="1:14" ht="77.25" customHeight="1" outlineLevel="1" x14ac:dyDescent="0.35">
      <c r="A176" s="40">
        <v>55</v>
      </c>
      <c r="B176" s="42" t="s">
        <v>199</v>
      </c>
      <c r="C176" s="39" t="s">
        <v>157</v>
      </c>
      <c r="D176" s="27">
        <v>1</v>
      </c>
      <c r="E176" s="27"/>
      <c r="F176" s="34">
        <v>26650</v>
      </c>
      <c r="G176" s="34">
        <f t="shared" si="30"/>
        <v>26650</v>
      </c>
      <c r="H176" s="72">
        <f t="shared" si="31"/>
        <v>0</v>
      </c>
      <c r="I176" s="27">
        <v>21500</v>
      </c>
      <c r="J176" s="27">
        <f t="shared" si="32"/>
        <v>21500</v>
      </c>
      <c r="K176" s="27">
        <f t="shared" si="33"/>
        <v>0</v>
      </c>
      <c r="L176" s="27">
        <v>26650</v>
      </c>
      <c r="M176" s="57">
        <f t="shared" si="34"/>
        <v>26650</v>
      </c>
      <c r="N176" s="64">
        <f t="shared" si="35"/>
        <v>0</v>
      </c>
    </row>
    <row r="177" spans="1:14" ht="77.25" customHeight="1" outlineLevel="1" x14ac:dyDescent="0.35">
      <c r="A177" s="40">
        <v>56</v>
      </c>
      <c r="B177" s="42" t="s">
        <v>200</v>
      </c>
      <c r="C177" s="39" t="s">
        <v>157</v>
      </c>
      <c r="D177" s="27">
        <v>1</v>
      </c>
      <c r="E177" s="27"/>
      <c r="F177" s="27">
        <v>36220</v>
      </c>
      <c r="G177" s="27">
        <f t="shared" si="30"/>
        <v>36220</v>
      </c>
      <c r="H177" s="70">
        <f t="shared" si="31"/>
        <v>0</v>
      </c>
      <c r="I177" s="27">
        <v>36220</v>
      </c>
      <c r="J177" s="27">
        <f t="shared" si="32"/>
        <v>36220</v>
      </c>
      <c r="K177" s="27">
        <f t="shared" si="33"/>
        <v>0</v>
      </c>
      <c r="L177" s="27">
        <v>36220</v>
      </c>
      <c r="M177" s="57">
        <f t="shared" si="34"/>
        <v>36220</v>
      </c>
      <c r="N177" s="64">
        <f t="shared" si="35"/>
        <v>0</v>
      </c>
    </row>
    <row r="178" spans="1:14" ht="77.25" customHeight="1" outlineLevel="1" x14ac:dyDescent="0.35">
      <c r="A178" s="40">
        <v>57</v>
      </c>
      <c r="B178" s="42" t="s">
        <v>201</v>
      </c>
      <c r="C178" s="39" t="s">
        <v>157</v>
      </c>
      <c r="D178" s="27">
        <v>1</v>
      </c>
      <c r="E178" s="27"/>
      <c r="F178" s="27">
        <v>19280</v>
      </c>
      <c r="G178" s="27">
        <f t="shared" si="30"/>
        <v>19280</v>
      </c>
      <c r="H178" s="70">
        <f t="shared" si="31"/>
        <v>0</v>
      </c>
      <c r="I178" s="27">
        <v>19280</v>
      </c>
      <c r="J178" s="27">
        <f t="shared" si="32"/>
        <v>19280</v>
      </c>
      <c r="K178" s="27">
        <f t="shared" si="33"/>
        <v>0</v>
      </c>
      <c r="L178" s="27">
        <v>19280</v>
      </c>
      <c r="M178" s="57">
        <f t="shared" si="34"/>
        <v>19280</v>
      </c>
      <c r="N178" s="64">
        <f t="shared" si="35"/>
        <v>0</v>
      </c>
    </row>
    <row r="179" spans="1:14" ht="77.25" customHeight="1" outlineLevel="1" x14ac:dyDescent="0.35">
      <c r="A179" s="40">
        <v>58</v>
      </c>
      <c r="B179" s="42" t="s">
        <v>202</v>
      </c>
      <c r="C179" s="39" t="s">
        <v>157</v>
      </c>
      <c r="D179" s="27">
        <v>1</v>
      </c>
      <c r="E179" s="27"/>
      <c r="F179" s="27">
        <v>4050</v>
      </c>
      <c r="G179" s="27">
        <f t="shared" si="30"/>
        <v>4050</v>
      </c>
      <c r="H179" s="70">
        <f t="shared" si="31"/>
        <v>0</v>
      </c>
      <c r="I179" s="27">
        <v>4050</v>
      </c>
      <c r="J179" s="27">
        <f t="shared" si="32"/>
        <v>4050</v>
      </c>
      <c r="K179" s="27">
        <f t="shared" si="33"/>
        <v>0</v>
      </c>
      <c r="L179" s="27">
        <v>4050</v>
      </c>
      <c r="M179" s="57">
        <f t="shared" si="34"/>
        <v>4050</v>
      </c>
      <c r="N179" s="64">
        <f t="shared" si="35"/>
        <v>0</v>
      </c>
    </row>
    <row r="180" spans="1:14" ht="77.25" customHeight="1" outlineLevel="1" x14ac:dyDescent="0.35">
      <c r="A180" s="40">
        <v>59</v>
      </c>
      <c r="B180" s="42" t="s">
        <v>203</v>
      </c>
      <c r="C180" s="39" t="s">
        <v>157</v>
      </c>
      <c r="D180" s="27">
        <v>2</v>
      </c>
      <c r="E180" s="27"/>
      <c r="F180" s="27">
        <v>13500</v>
      </c>
      <c r="G180" s="27">
        <f t="shared" si="30"/>
        <v>27000</v>
      </c>
      <c r="H180" s="70">
        <f t="shared" si="31"/>
        <v>0</v>
      </c>
      <c r="I180" s="27">
        <v>13500</v>
      </c>
      <c r="J180" s="27">
        <f t="shared" si="32"/>
        <v>27000</v>
      </c>
      <c r="K180" s="27">
        <f t="shared" si="33"/>
        <v>0</v>
      </c>
      <c r="L180" s="27">
        <v>13500</v>
      </c>
      <c r="M180" s="57">
        <f t="shared" si="34"/>
        <v>27000</v>
      </c>
      <c r="N180" s="64">
        <f t="shared" si="35"/>
        <v>0</v>
      </c>
    </row>
    <row r="181" spans="1:14" s="17" customFormat="1" ht="77.25" customHeight="1" x14ac:dyDescent="0.35">
      <c r="A181" s="20"/>
      <c r="B181" s="45" t="s">
        <v>10</v>
      </c>
      <c r="C181" s="22" t="s">
        <v>22</v>
      </c>
      <c r="D181" s="22" t="s">
        <v>22</v>
      </c>
      <c r="E181" s="22"/>
      <c r="F181" s="36"/>
      <c r="G181" s="36">
        <f>SUM(G182:G185)</f>
        <v>157555</v>
      </c>
      <c r="H181" s="73">
        <f>SUM(H182:H185)</f>
        <v>238300</v>
      </c>
      <c r="I181" s="21">
        <v>0</v>
      </c>
      <c r="J181" s="36">
        <f>SUM(J182:J185)</f>
        <v>157555</v>
      </c>
      <c r="K181" s="36">
        <f>SUM(K182:K185)</f>
        <v>238300</v>
      </c>
      <c r="L181" s="36"/>
      <c r="M181" s="36">
        <f>SUM(M182:M185)</f>
        <v>157555</v>
      </c>
      <c r="N181" s="36">
        <f>SUM(N182:N185)</f>
        <v>238300</v>
      </c>
    </row>
    <row r="182" spans="1:14" ht="77.25" customHeight="1" outlineLevel="1" x14ac:dyDescent="0.35">
      <c r="A182" s="40">
        <v>1</v>
      </c>
      <c r="B182" s="42" t="s">
        <v>204</v>
      </c>
      <c r="C182" s="40" t="s">
        <v>24</v>
      </c>
      <c r="D182" s="28">
        <v>550</v>
      </c>
      <c r="E182" s="28">
        <v>650</v>
      </c>
      <c r="F182" s="28">
        <v>210</v>
      </c>
      <c r="G182" s="27">
        <f t="shared" ref="G182:G187" si="36">F182*$D182</f>
        <v>115500</v>
      </c>
      <c r="H182" s="70">
        <f t="shared" si="31"/>
        <v>136500</v>
      </c>
      <c r="I182" s="27">
        <v>210</v>
      </c>
      <c r="J182" s="28">
        <f t="shared" si="32"/>
        <v>115500</v>
      </c>
      <c r="K182" s="27">
        <f t="shared" si="33"/>
        <v>136500</v>
      </c>
      <c r="L182" s="28">
        <v>210</v>
      </c>
      <c r="M182" s="61">
        <f t="shared" si="34"/>
        <v>115500</v>
      </c>
      <c r="N182" s="64">
        <f t="shared" si="35"/>
        <v>136500</v>
      </c>
    </row>
    <row r="183" spans="1:14" ht="77.25" customHeight="1" outlineLevel="1" x14ac:dyDescent="0.35">
      <c r="A183" s="40">
        <v>2</v>
      </c>
      <c r="B183" s="42" t="s">
        <v>205</v>
      </c>
      <c r="C183" s="40" t="s">
        <v>24</v>
      </c>
      <c r="D183" s="28">
        <v>900</v>
      </c>
      <c r="E183" s="28">
        <v>2020</v>
      </c>
      <c r="F183" s="28">
        <v>40</v>
      </c>
      <c r="G183" s="27">
        <f t="shared" si="36"/>
        <v>36000</v>
      </c>
      <c r="H183" s="70">
        <f t="shared" si="31"/>
        <v>80800</v>
      </c>
      <c r="I183" s="27">
        <v>40</v>
      </c>
      <c r="J183" s="28">
        <f t="shared" si="32"/>
        <v>36000</v>
      </c>
      <c r="K183" s="28">
        <f t="shared" si="33"/>
        <v>80800</v>
      </c>
      <c r="L183" s="28">
        <v>40</v>
      </c>
      <c r="M183" s="61">
        <f t="shared" si="34"/>
        <v>36000</v>
      </c>
      <c r="N183" s="67">
        <f t="shared" si="35"/>
        <v>80800</v>
      </c>
    </row>
    <row r="184" spans="1:14" ht="77.25" customHeight="1" outlineLevel="1" x14ac:dyDescent="0.35">
      <c r="A184" s="40">
        <v>3</v>
      </c>
      <c r="B184" s="42" t="s">
        <v>206</v>
      </c>
      <c r="C184" s="40" t="s">
        <v>24</v>
      </c>
      <c r="D184" s="28">
        <v>200</v>
      </c>
      <c r="E184" s="28">
        <v>700</v>
      </c>
      <c r="F184" s="28">
        <v>30</v>
      </c>
      <c r="G184" s="27">
        <f t="shared" si="36"/>
        <v>6000</v>
      </c>
      <c r="H184" s="70">
        <f t="shared" si="31"/>
        <v>21000</v>
      </c>
      <c r="I184" s="27">
        <v>30</v>
      </c>
      <c r="J184" s="28">
        <f t="shared" si="32"/>
        <v>6000</v>
      </c>
      <c r="K184" s="28">
        <f t="shared" si="33"/>
        <v>21000</v>
      </c>
      <c r="L184" s="28">
        <v>30</v>
      </c>
      <c r="M184" s="61">
        <f t="shared" si="34"/>
        <v>6000</v>
      </c>
      <c r="N184" s="67">
        <f t="shared" si="35"/>
        <v>21000</v>
      </c>
    </row>
    <row r="185" spans="1:14" ht="77.25" customHeight="1" outlineLevel="1" x14ac:dyDescent="0.35">
      <c r="A185" s="40">
        <v>4</v>
      </c>
      <c r="B185" s="42" t="s">
        <v>207</v>
      </c>
      <c r="C185" s="40" t="s">
        <v>24</v>
      </c>
      <c r="D185" s="28">
        <v>1</v>
      </c>
      <c r="E185" s="28"/>
      <c r="F185" s="28">
        <v>55</v>
      </c>
      <c r="G185" s="27">
        <f t="shared" si="36"/>
        <v>55</v>
      </c>
      <c r="H185" s="70">
        <f t="shared" si="31"/>
        <v>0</v>
      </c>
      <c r="I185" s="27">
        <v>55</v>
      </c>
      <c r="J185" s="28">
        <f t="shared" si="32"/>
        <v>55</v>
      </c>
      <c r="K185" s="28">
        <f t="shared" si="33"/>
        <v>0</v>
      </c>
      <c r="L185" s="28">
        <v>55</v>
      </c>
      <c r="M185" s="61">
        <f t="shared" si="34"/>
        <v>55</v>
      </c>
      <c r="N185" s="67">
        <f t="shared" si="35"/>
        <v>0</v>
      </c>
    </row>
    <row r="186" spans="1:14" ht="77.25" customHeight="1" outlineLevel="1" x14ac:dyDescent="0.35">
      <c r="A186" s="40">
        <v>5</v>
      </c>
      <c r="B186" s="42" t="s">
        <v>208</v>
      </c>
      <c r="C186" s="40" t="s">
        <v>24</v>
      </c>
      <c r="D186" s="28">
        <v>1</v>
      </c>
      <c r="E186" s="28"/>
      <c r="F186" s="28">
        <v>160</v>
      </c>
      <c r="G186" s="27">
        <f t="shared" si="36"/>
        <v>160</v>
      </c>
      <c r="H186" s="70">
        <f t="shared" si="31"/>
        <v>0</v>
      </c>
      <c r="I186" s="27">
        <v>160</v>
      </c>
      <c r="J186" s="28">
        <f t="shared" si="32"/>
        <v>160</v>
      </c>
      <c r="K186" s="28">
        <f t="shared" si="33"/>
        <v>0</v>
      </c>
      <c r="L186" s="28">
        <v>220</v>
      </c>
      <c r="M186" s="61">
        <f t="shared" si="34"/>
        <v>220</v>
      </c>
      <c r="N186" s="67">
        <f t="shared" si="35"/>
        <v>0</v>
      </c>
    </row>
    <row r="187" spans="1:14" ht="129.5" customHeight="1" outlineLevel="1" x14ac:dyDescent="0.35">
      <c r="A187" s="40">
        <v>6</v>
      </c>
      <c r="B187" s="42" t="s">
        <v>209</v>
      </c>
      <c r="C187" s="40" t="s">
        <v>24</v>
      </c>
      <c r="D187" s="28">
        <v>1</v>
      </c>
      <c r="E187" s="28"/>
      <c r="F187" s="28">
        <v>180</v>
      </c>
      <c r="G187" s="27">
        <f t="shared" si="36"/>
        <v>180</v>
      </c>
      <c r="H187" s="70">
        <f t="shared" si="31"/>
        <v>0</v>
      </c>
      <c r="I187" s="27">
        <v>180</v>
      </c>
      <c r="J187" s="28">
        <f t="shared" si="32"/>
        <v>180</v>
      </c>
      <c r="K187" s="28">
        <f t="shared" si="33"/>
        <v>0</v>
      </c>
      <c r="L187" s="28">
        <v>220</v>
      </c>
      <c r="M187" s="61">
        <f t="shared" si="34"/>
        <v>220</v>
      </c>
      <c r="N187" s="67">
        <f t="shared" si="35"/>
        <v>0</v>
      </c>
    </row>
    <row r="188" spans="1:14" s="24" customFormat="1" ht="77.25" customHeight="1" x14ac:dyDescent="0.35">
      <c r="A188" s="20"/>
      <c r="B188" s="45" t="s">
        <v>210</v>
      </c>
      <c r="C188" s="22" t="s">
        <v>22</v>
      </c>
      <c r="D188" s="22" t="s">
        <v>22</v>
      </c>
      <c r="E188" s="22"/>
      <c r="F188" s="36"/>
      <c r="G188" s="36">
        <f>SUM(G190:G522)</f>
        <v>0</v>
      </c>
      <c r="H188" s="73">
        <f>SUM(H190:H522)</f>
        <v>0</v>
      </c>
      <c r="I188" s="36"/>
      <c r="J188" s="36">
        <f>SUM(J190:J522)</f>
        <v>0</v>
      </c>
      <c r="K188" s="36">
        <f>SUM(K190:K522)</f>
        <v>0</v>
      </c>
      <c r="L188" s="36"/>
      <c r="M188" s="60">
        <f>SUM(M190:M522)</f>
        <v>0</v>
      </c>
      <c r="N188" s="66">
        <f>SUM(N190:N522)</f>
        <v>0</v>
      </c>
    </row>
    <row r="189" spans="1:14" s="33" customFormat="1" ht="77.25" customHeight="1" outlineLevel="1" x14ac:dyDescent="0.35">
      <c r="A189" s="51"/>
      <c r="B189" s="42" t="s">
        <v>211</v>
      </c>
      <c r="C189" s="31"/>
      <c r="D189" s="32"/>
      <c r="E189" s="32"/>
      <c r="F189" s="32"/>
      <c r="G189" s="37"/>
      <c r="H189" s="74"/>
      <c r="I189" s="37"/>
      <c r="J189" s="32"/>
      <c r="K189" s="37"/>
      <c r="L189" s="32"/>
      <c r="M189" s="62"/>
      <c r="N189" s="68"/>
    </row>
    <row r="190" spans="1:14" s="33" customFormat="1" ht="114.75" customHeight="1" outlineLevel="1" x14ac:dyDescent="0.35">
      <c r="A190" s="51">
        <v>190</v>
      </c>
      <c r="B190" s="42" t="s">
        <v>212</v>
      </c>
      <c r="C190" s="31" t="s">
        <v>213</v>
      </c>
      <c r="D190" s="32">
        <v>1</v>
      </c>
      <c r="E190" s="32"/>
      <c r="F190" s="32">
        <v>18</v>
      </c>
      <c r="G190" s="37"/>
      <c r="H190" s="74"/>
      <c r="I190" s="37"/>
      <c r="J190" s="32"/>
      <c r="K190" s="37"/>
      <c r="L190" s="32"/>
      <c r="M190" s="62"/>
      <c r="N190" s="68"/>
    </row>
    <row r="191" spans="1:14" s="33" customFormat="1" ht="77.25" customHeight="1" outlineLevel="1" x14ac:dyDescent="0.35">
      <c r="A191" s="51">
        <v>191</v>
      </c>
      <c r="B191" s="42" t="s">
        <v>214</v>
      </c>
      <c r="C191" s="31" t="s">
        <v>213</v>
      </c>
      <c r="D191" s="32">
        <v>1</v>
      </c>
      <c r="E191" s="32"/>
      <c r="F191" s="32">
        <v>20</v>
      </c>
      <c r="G191" s="37"/>
      <c r="H191" s="74"/>
      <c r="I191" s="37"/>
      <c r="J191" s="32"/>
      <c r="K191" s="37"/>
      <c r="L191" s="32"/>
      <c r="M191" s="62"/>
      <c r="N191" s="68"/>
    </row>
    <row r="192" spans="1:14" s="33" customFormat="1" ht="77.25" customHeight="1" outlineLevel="1" x14ac:dyDescent="0.35">
      <c r="A192" s="51">
        <v>192</v>
      </c>
      <c r="B192" s="42" t="s">
        <v>215</v>
      </c>
      <c r="C192" s="31" t="s">
        <v>213</v>
      </c>
      <c r="D192" s="32">
        <v>1</v>
      </c>
      <c r="E192" s="32"/>
      <c r="F192" s="32">
        <v>10</v>
      </c>
      <c r="G192" s="37"/>
      <c r="H192" s="74"/>
      <c r="I192" s="37"/>
      <c r="J192" s="32"/>
      <c r="K192" s="37"/>
      <c r="L192" s="32"/>
      <c r="M192" s="62"/>
      <c r="N192" s="68"/>
    </row>
    <row r="193" spans="1:14" s="33" customFormat="1" ht="77.25" customHeight="1" outlineLevel="1" x14ac:dyDescent="0.35">
      <c r="A193" s="51">
        <v>193</v>
      </c>
      <c r="B193" s="42" t="s">
        <v>216</v>
      </c>
      <c r="C193" s="31" t="s">
        <v>213</v>
      </c>
      <c r="D193" s="32">
        <v>1</v>
      </c>
      <c r="E193" s="32"/>
      <c r="F193" s="32">
        <v>10</v>
      </c>
      <c r="G193" s="37"/>
      <c r="H193" s="74"/>
      <c r="I193" s="37"/>
      <c r="J193" s="32"/>
      <c r="K193" s="37"/>
      <c r="L193" s="32"/>
      <c r="M193" s="62"/>
      <c r="N193" s="68"/>
    </row>
    <row r="194" spans="1:14" s="33" customFormat="1" ht="77.25" customHeight="1" outlineLevel="1" x14ac:dyDescent="0.35">
      <c r="A194" s="51">
        <v>194</v>
      </c>
      <c r="B194" s="42" t="s">
        <v>217</v>
      </c>
      <c r="C194" s="31" t="s">
        <v>213</v>
      </c>
      <c r="D194" s="32">
        <v>210</v>
      </c>
      <c r="E194" s="32"/>
      <c r="F194" s="32">
        <v>18</v>
      </c>
      <c r="G194" s="37"/>
      <c r="H194" s="74"/>
      <c r="I194" s="37"/>
      <c r="J194" s="32"/>
      <c r="K194" s="37"/>
      <c r="L194" s="32"/>
      <c r="M194" s="62"/>
      <c r="N194" s="68"/>
    </row>
    <row r="195" spans="1:14" s="33" customFormat="1" ht="77.25" customHeight="1" outlineLevel="1" x14ac:dyDescent="0.35">
      <c r="A195" s="51">
        <v>195</v>
      </c>
      <c r="B195" s="42" t="s">
        <v>218</v>
      </c>
      <c r="C195" s="31" t="s">
        <v>213</v>
      </c>
      <c r="D195" s="32">
        <v>210</v>
      </c>
      <c r="E195" s="32"/>
      <c r="F195" s="32">
        <v>22</v>
      </c>
      <c r="G195" s="37"/>
      <c r="H195" s="74"/>
      <c r="I195" s="37"/>
      <c r="J195" s="32"/>
      <c r="K195" s="37"/>
      <c r="L195" s="32"/>
      <c r="M195" s="62"/>
      <c r="N195" s="68"/>
    </row>
    <row r="196" spans="1:14" s="33" customFormat="1" ht="77.25" customHeight="1" outlineLevel="1" x14ac:dyDescent="0.35">
      <c r="A196" s="51">
        <v>196</v>
      </c>
      <c r="B196" s="42" t="s">
        <v>219</v>
      </c>
      <c r="C196" s="31" t="s">
        <v>213</v>
      </c>
      <c r="D196" s="32">
        <v>1800</v>
      </c>
      <c r="E196" s="32"/>
      <c r="F196" s="32">
        <v>50</v>
      </c>
      <c r="G196" s="37"/>
      <c r="H196" s="74"/>
      <c r="I196" s="37"/>
      <c r="J196" s="32"/>
      <c r="K196" s="37"/>
      <c r="L196" s="32"/>
      <c r="M196" s="62"/>
      <c r="N196" s="68"/>
    </row>
    <row r="197" spans="1:14" s="33" customFormat="1" ht="77.25" customHeight="1" outlineLevel="1" x14ac:dyDescent="0.35">
      <c r="A197" s="51">
        <v>197</v>
      </c>
      <c r="B197" s="42" t="s">
        <v>220</v>
      </c>
      <c r="C197" s="31" t="s">
        <v>213</v>
      </c>
      <c r="D197" s="32">
        <v>900</v>
      </c>
      <c r="E197" s="32"/>
      <c r="F197" s="32">
        <v>60</v>
      </c>
      <c r="G197" s="37"/>
      <c r="H197" s="74"/>
      <c r="I197" s="37"/>
      <c r="J197" s="32"/>
      <c r="K197" s="37"/>
      <c r="L197" s="32"/>
      <c r="M197" s="62"/>
      <c r="N197" s="68"/>
    </row>
    <row r="198" spans="1:14" s="33" customFormat="1" ht="77.25" customHeight="1" outlineLevel="1" x14ac:dyDescent="0.35">
      <c r="A198" s="51">
        <v>198</v>
      </c>
      <c r="B198" s="42" t="s">
        <v>221</v>
      </c>
      <c r="C198" s="31" t="s">
        <v>67</v>
      </c>
      <c r="D198" s="32" t="s">
        <v>67</v>
      </c>
      <c r="E198" s="32"/>
      <c r="F198" s="32"/>
      <c r="G198" s="37"/>
      <c r="H198" s="74"/>
      <c r="I198" s="37"/>
      <c r="J198" s="32"/>
      <c r="K198" s="37"/>
      <c r="L198" s="32"/>
      <c r="M198" s="62"/>
      <c r="N198" s="68"/>
    </row>
    <row r="199" spans="1:14" s="33" customFormat="1" ht="77.25" customHeight="1" outlineLevel="1" x14ac:dyDescent="0.35">
      <c r="A199" s="51">
        <v>199</v>
      </c>
      <c r="B199" s="42" t="s">
        <v>222</v>
      </c>
      <c r="C199" s="31" t="s">
        <v>213</v>
      </c>
      <c r="D199" s="32">
        <v>2600</v>
      </c>
      <c r="E199" s="32"/>
      <c r="F199" s="32">
        <v>34</v>
      </c>
      <c r="G199" s="37"/>
      <c r="H199" s="74"/>
      <c r="I199" s="37"/>
      <c r="J199" s="32"/>
      <c r="K199" s="37"/>
      <c r="L199" s="32"/>
      <c r="M199" s="62"/>
      <c r="N199" s="68"/>
    </row>
    <row r="200" spans="1:14" s="33" customFormat="1" ht="77.25" customHeight="1" outlineLevel="1" x14ac:dyDescent="0.35">
      <c r="A200" s="51">
        <v>200</v>
      </c>
      <c r="B200" s="42" t="s">
        <v>223</v>
      </c>
      <c r="C200" s="31" t="s">
        <v>213</v>
      </c>
      <c r="D200" s="32">
        <v>275</v>
      </c>
      <c r="E200" s="32"/>
      <c r="F200" s="32">
        <v>46</v>
      </c>
      <c r="G200" s="37"/>
      <c r="H200" s="74"/>
      <c r="I200" s="37"/>
      <c r="J200" s="32"/>
      <c r="K200" s="37"/>
      <c r="L200" s="32"/>
      <c r="M200" s="62"/>
      <c r="N200" s="68"/>
    </row>
    <row r="201" spans="1:14" s="33" customFormat="1" ht="77.25" customHeight="1" outlineLevel="1" x14ac:dyDescent="0.35">
      <c r="A201" s="51">
        <v>201</v>
      </c>
      <c r="B201" s="42" t="s">
        <v>224</v>
      </c>
      <c r="C201" s="31" t="s">
        <v>213</v>
      </c>
      <c r="D201" s="32">
        <v>1650</v>
      </c>
      <c r="E201" s="32"/>
      <c r="F201" s="32">
        <v>28</v>
      </c>
      <c r="G201" s="37"/>
      <c r="H201" s="74"/>
      <c r="I201" s="37"/>
      <c r="J201" s="32"/>
      <c r="K201" s="37"/>
      <c r="L201" s="32"/>
      <c r="M201" s="62"/>
      <c r="N201" s="68"/>
    </row>
    <row r="202" spans="1:14" s="33" customFormat="1" ht="77.25" customHeight="1" outlineLevel="1" x14ac:dyDescent="0.35">
      <c r="A202" s="51">
        <v>202</v>
      </c>
      <c r="B202" s="42" t="s">
        <v>225</v>
      </c>
      <c r="C202" s="31" t="s">
        <v>213</v>
      </c>
      <c r="D202" s="32">
        <v>1</v>
      </c>
      <c r="E202" s="32"/>
      <c r="F202" s="32">
        <v>18</v>
      </c>
      <c r="G202" s="37"/>
      <c r="H202" s="74"/>
      <c r="I202" s="37"/>
      <c r="J202" s="32"/>
      <c r="K202" s="37"/>
      <c r="L202" s="32"/>
      <c r="M202" s="62"/>
      <c r="N202" s="68"/>
    </row>
    <row r="203" spans="1:14" s="33" customFormat="1" ht="77.25" customHeight="1" outlineLevel="1" x14ac:dyDescent="0.35">
      <c r="A203" s="51">
        <v>203</v>
      </c>
      <c r="B203" s="42" t="s">
        <v>226</v>
      </c>
      <c r="C203" s="31" t="s">
        <v>213</v>
      </c>
      <c r="D203" s="32">
        <v>1</v>
      </c>
      <c r="E203" s="32"/>
      <c r="F203" s="32">
        <v>18</v>
      </c>
      <c r="G203" s="37"/>
      <c r="H203" s="74"/>
      <c r="I203" s="37"/>
      <c r="J203" s="32"/>
      <c r="K203" s="37"/>
      <c r="L203" s="32"/>
      <c r="M203" s="62"/>
      <c r="N203" s="68"/>
    </row>
    <row r="204" spans="1:14" s="33" customFormat="1" ht="77.25" customHeight="1" outlineLevel="1" x14ac:dyDescent="0.35">
      <c r="A204" s="51">
        <v>204</v>
      </c>
      <c r="B204" s="42" t="s">
        <v>227</v>
      </c>
      <c r="C204" s="31" t="s">
        <v>213</v>
      </c>
      <c r="D204" s="32">
        <v>1</v>
      </c>
      <c r="E204" s="32"/>
      <c r="F204" s="32">
        <v>20</v>
      </c>
      <c r="G204" s="37"/>
      <c r="H204" s="74"/>
      <c r="I204" s="37"/>
      <c r="J204" s="32"/>
      <c r="K204" s="37"/>
      <c r="L204" s="32"/>
      <c r="M204" s="62"/>
      <c r="N204" s="68"/>
    </row>
    <row r="205" spans="1:14" s="33" customFormat="1" ht="77.25" customHeight="1" outlineLevel="1" x14ac:dyDescent="0.35">
      <c r="A205" s="51">
        <v>205</v>
      </c>
      <c r="B205" s="42" t="s">
        <v>228</v>
      </c>
      <c r="C205" s="31" t="s">
        <v>213</v>
      </c>
      <c r="D205" s="32">
        <v>1</v>
      </c>
      <c r="E205" s="32"/>
      <c r="F205" s="32">
        <v>26</v>
      </c>
      <c r="G205" s="37"/>
      <c r="H205" s="74"/>
      <c r="I205" s="37"/>
      <c r="J205" s="32"/>
      <c r="K205" s="37"/>
      <c r="L205" s="32"/>
      <c r="M205" s="62"/>
      <c r="N205" s="68"/>
    </row>
    <row r="206" spans="1:14" s="33" customFormat="1" ht="77.25" customHeight="1" outlineLevel="1" x14ac:dyDescent="0.35">
      <c r="A206" s="51">
        <v>206</v>
      </c>
      <c r="B206" s="42" t="s">
        <v>229</v>
      </c>
      <c r="C206" s="31" t="s">
        <v>213</v>
      </c>
      <c r="D206" s="32">
        <v>1</v>
      </c>
      <c r="E206" s="32"/>
      <c r="F206" s="32">
        <v>33</v>
      </c>
      <c r="G206" s="37"/>
      <c r="H206" s="74"/>
      <c r="I206" s="37"/>
      <c r="J206" s="32"/>
      <c r="K206" s="37"/>
      <c r="L206" s="32"/>
      <c r="M206" s="62"/>
      <c r="N206" s="68"/>
    </row>
    <row r="207" spans="1:14" s="33" customFormat="1" ht="77.25" customHeight="1" outlineLevel="1" x14ac:dyDescent="0.35">
      <c r="A207" s="51">
        <v>207</v>
      </c>
      <c r="B207" s="42" t="s">
        <v>230</v>
      </c>
      <c r="C207" s="31" t="s">
        <v>213</v>
      </c>
      <c r="D207" s="32">
        <v>1</v>
      </c>
      <c r="E207" s="32"/>
      <c r="F207" s="32">
        <v>44</v>
      </c>
      <c r="G207" s="37"/>
      <c r="H207" s="74"/>
      <c r="I207" s="37"/>
      <c r="J207" s="32"/>
      <c r="K207" s="37"/>
      <c r="L207" s="32"/>
      <c r="M207" s="62"/>
      <c r="N207" s="68"/>
    </row>
    <row r="208" spans="1:14" s="33" customFormat="1" ht="77.25" customHeight="1" outlineLevel="1" x14ac:dyDescent="0.35">
      <c r="A208" s="51">
        <v>208</v>
      </c>
      <c r="B208" s="42" t="s">
        <v>231</v>
      </c>
      <c r="C208" s="31" t="s">
        <v>213</v>
      </c>
      <c r="D208" s="32">
        <v>1</v>
      </c>
      <c r="E208" s="32"/>
      <c r="F208" s="32">
        <v>65</v>
      </c>
      <c r="G208" s="37"/>
      <c r="H208" s="74"/>
      <c r="I208" s="37"/>
      <c r="J208" s="32"/>
      <c r="K208" s="37"/>
      <c r="L208" s="32"/>
      <c r="M208" s="62"/>
      <c r="N208" s="68"/>
    </row>
    <row r="209" spans="1:14" s="33" customFormat="1" ht="77.25" customHeight="1" outlineLevel="1" x14ac:dyDescent="0.35">
      <c r="A209" s="51">
        <v>209</v>
      </c>
      <c r="B209" s="42" t="s">
        <v>232</v>
      </c>
      <c r="C209" s="31" t="s">
        <v>213</v>
      </c>
      <c r="D209" s="32">
        <v>1</v>
      </c>
      <c r="E209" s="32"/>
      <c r="F209" s="32">
        <v>32</v>
      </c>
      <c r="G209" s="37"/>
      <c r="H209" s="74"/>
      <c r="I209" s="37"/>
      <c r="J209" s="32"/>
      <c r="K209" s="37"/>
      <c r="L209" s="32"/>
      <c r="M209" s="62"/>
      <c r="N209" s="68"/>
    </row>
    <row r="210" spans="1:14" s="33" customFormat="1" ht="77.25" customHeight="1" outlineLevel="1" x14ac:dyDescent="0.35">
      <c r="A210" s="51">
        <v>210</v>
      </c>
      <c r="B210" s="42" t="s">
        <v>233</v>
      </c>
      <c r="C210" s="31" t="s">
        <v>213</v>
      </c>
      <c r="D210" s="32">
        <v>1</v>
      </c>
      <c r="E210" s="32"/>
      <c r="F210" s="32">
        <v>52</v>
      </c>
      <c r="G210" s="37"/>
      <c r="H210" s="74"/>
      <c r="I210" s="37"/>
      <c r="J210" s="32"/>
      <c r="K210" s="37"/>
      <c r="L210" s="32"/>
      <c r="M210" s="62"/>
      <c r="N210" s="68"/>
    </row>
    <row r="211" spans="1:14" s="33" customFormat="1" ht="77.25" customHeight="1" outlineLevel="1" x14ac:dyDescent="0.35">
      <c r="A211" s="51">
        <v>211</v>
      </c>
      <c r="B211" s="42" t="s">
        <v>234</v>
      </c>
      <c r="C211" s="31" t="s">
        <v>213</v>
      </c>
      <c r="D211" s="32">
        <v>1</v>
      </c>
      <c r="E211" s="32"/>
      <c r="F211" s="32">
        <v>64</v>
      </c>
      <c r="G211" s="37"/>
      <c r="H211" s="74"/>
      <c r="I211" s="37"/>
      <c r="J211" s="32"/>
      <c r="K211" s="37"/>
      <c r="L211" s="32"/>
      <c r="M211" s="62"/>
      <c r="N211" s="68"/>
    </row>
    <row r="212" spans="1:14" s="33" customFormat="1" ht="77.25" customHeight="1" outlineLevel="1" x14ac:dyDescent="0.35">
      <c r="A212" s="51">
        <v>212</v>
      </c>
      <c r="B212" s="42" t="s">
        <v>235</v>
      </c>
      <c r="C212" s="31" t="s">
        <v>213</v>
      </c>
      <c r="D212" s="32">
        <v>1</v>
      </c>
      <c r="E212" s="32"/>
      <c r="F212" s="32">
        <v>90</v>
      </c>
      <c r="G212" s="37"/>
      <c r="H212" s="74"/>
      <c r="I212" s="37"/>
      <c r="J212" s="32"/>
      <c r="K212" s="37"/>
      <c r="L212" s="32"/>
      <c r="M212" s="62"/>
      <c r="N212" s="68"/>
    </row>
    <row r="213" spans="1:14" s="33" customFormat="1" ht="77.25" customHeight="1" outlineLevel="1" x14ac:dyDescent="0.35">
      <c r="A213" s="51">
        <v>213</v>
      </c>
      <c r="B213" s="42" t="s">
        <v>236</v>
      </c>
      <c r="C213" s="31" t="s">
        <v>213</v>
      </c>
      <c r="D213" s="32">
        <v>1</v>
      </c>
      <c r="E213" s="32"/>
      <c r="F213" s="32">
        <v>27</v>
      </c>
      <c r="G213" s="37"/>
      <c r="H213" s="74"/>
      <c r="I213" s="37"/>
      <c r="J213" s="32"/>
      <c r="K213" s="37"/>
      <c r="L213" s="32"/>
      <c r="M213" s="62"/>
      <c r="N213" s="68"/>
    </row>
    <row r="214" spans="1:14" s="33" customFormat="1" ht="77.25" customHeight="1" outlineLevel="1" x14ac:dyDescent="0.35">
      <c r="A214" s="51">
        <v>214</v>
      </c>
      <c r="B214" s="42" t="s">
        <v>237</v>
      </c>
      <c r="C214" s="31" t="s">
        <v>213</v>
      </c>
      <c r="D214" s="32">
        <v>1</v>
      </c>
      <c r="E214" s="32"/>
      <c r="F214" s="32">
        <v>11</v>
      </c>
      <c r="G214" s="37"/>
      <c r="H214" s="74"/>
      <c r="I214" s="37"/>
      <c r="J214" s="32"/>
      <c r="K214" s="37"/>
      <c r="L214" s="32"/>
      <c r="M214" s="62"/>
      <c r="N214" s="68"/>
    </row>
    <row r="215" spans="1:14" s="33" customFormat="1" ht="77.25" customHeight="1" outlineLevel="1" x14ac:dyDescent="0.35">
      <c r="A215" s="51">
        <v>215</v>
      </c>
      <c r="B215" s="42" t="s">
        <v>238</v>
      </c>
      <c r="C215" s="31" t="s">
        <v>213</v>
      </c>
      <c r="D215" s="32">
        <v>1</v>
      </c>
      <c r="E215" s="32"/>
      <c r="F215" s="32">
        <v>13</v>
      </c>
      <c r="G215" s="37"/>
      <c r="H215" s="74"/>
      <c r="I215" s="37"/>
      <c r="J215" s="32"/>
      <c r="K215" s="37"/>
      <c r="L215" s="32"/>
      <c r="M215" s="62"/>
      <c r="N215" s="68"/>
    </row>
    <row r="216" spans="1:14" s="33" customFormat="1" ht="77.25" customHeight="1" outlineLevel="1" x14ac:dyDescent="0.35">
      <c r="A216" s="51">
        <v>216</v>
      </c>
      <c r="B216" s="42" t="s">
        <v>239</v>
      </c>
      <c r="C216" s="31" t="s">
        <v>213</v>
      </c>
      <c r="D216" s="32">
        <v>1</v>
      </c>
      <c r="E216" s="32"/>
      <c r="F216" s="32">
        <v>20</v>
      </c>
      <c r="G216" s="37"/>
      <c r="H216" s="74"/>
      <c r="I216" s="37"/>
      <c r="J216" s="32"/>
      <c r="K216" s="37"/>
      <c r="L216" s="32"/>
      <c r="M216" s="62"/>
      <c r="N216" s="68"/>
    </row>
    <row r="217" spans="1:14" s="33" customFormat="1" ht="77.25" customHeight="1" outlineLevel="1" x14ac:dyDescent="0.35">
      <c r="A217" s="51">
        <v>217</v>
      </c>
      <c r="B217" s="42" t="s">
        <v>240</v>
      </c>
      <c r="C217" s="31" t="s">
        <v>213</v>
      </c>
      <c r="D217" s="32">
        <v>1</v>
      </c>
      <c r="E217" s="32"/>
      <c r="F217" s="32">
        <v>28</v>
      </c>
      <c r="G217" s="37"/>
      <c r="H217" s="74"/>
      <c r="I217" s="37"/>
      <c r="J217" s="32"/>
      <c r="K217" s="37"/>
      <c r="L217" s="32"/>
      <c r="M217" s="62"/>
      <c r="N217" s="68"/>
    </row>
    <row r="218" spans="1:14" s="33" customFormat="1" ht="77.25" customHeight="1" outlineLevel="1" x14ac:dyDescent="0.35">
      <c r="A218" s="51">
        <v>218</v>
      </c>
      <c r="B218" s="42" t="s">
        <v>241</v>
      </c>
      <c r="C218" s="31" t="s">
        <v>67</v>
      </c>
      <c r="D218" s="32" t="s">
        <v>67</v>
      </c>
      <c r="E218" s="32"/>
      <c r="F218" s="32">
        <v>0</v>
      </c>
      <c r="G218" s="37"/>
      <c r="H218" s="74"/>
      <c r="I218" s="37"/>
      <c r="J218" s="32"/>
      <c r="K218" s="37"/>
      <c r="L218" s="32"/>
      <c r="M218" s="62"/>
      <c r="N218" s="68"/>
    </row>
    <row r="219" spans="1:14" s="33" customFormat="1" ht="77.25" customHeight="1" outlineLevel="1" x14ac:dyDescent="0.35">
      <c r="A219" s="51">
        <v>219</v>
      </c>
      <c r="B219" s="42" t="s">
        <v>242</v>
      </c>
      <c r="C219" s="31" t="s">
        <v>213</v>
      </c>
      <c r="D219" s="32">
        <v>290</v>
      </c>
      <c r="E219" s="32"/>
      <c r="F219" s="32">
        <v>43</v>
      </c>
      <c r="G219" s="37"/>
      <c r="H219" s="74"/>
      <c r="I219" s="37"/>
      <c r="J219" s="32"/>
      <c r="K219" s="37"/>
      <c r="L219" s="32"/>
      <c r="M219" s="62"/>
      <c r="N219" s="68"/>
    </row>
    <row r="220" spans="1:14" s="33" customFormat="1" ht="77.25" customHeight="1" outlineLevel="1" x14ac:dyDescent="0.35">
      <c r="A220" s="51">
        <v>220</v>
      </c>
      <c r="B220" s="42" t="s">
        <v>243</v>
      </c>
      <c r="C220" s="31" t="s">
        <v>213</v>
      </c>
      <c r="D220" s="32">
        <v>1</v>
      </c>
      <c r="E220" s="32"/>
      <c r="F220" s="32">
        <v>37</v>
      </c>
      <c r="G220" s="37"/>
      <c r="H220" s="74"/>
      <c r="I220" s="37"/>
      <c r="J220" s="32"/>
      <c r="K220" s="37"/>
      <c r="L220" s="32"/>
      <c r="M220" s="62"/>
      <c r="N220" s="68"/>
    </row>
    <row r="221" spans="1:14" s="33" customFormat="1" ht="77.25" customHeight="1" outlineLevel="1" x14ac:dyDescent="0.35">
      <c r="A221" s="51">
        <v>221</v>
      </c>
      <c r="B221" s="42" t="s">
        <v>244</v>
      </c>
      <c r="C221" s="31" t="s">
        <v>213</v>
      </c>
      <c r="D221" s="32">
        <v>1</v>
      </c>
      <c r="E221" s="32"/>
      <c r="F221" s="32">
        <v>45</v>
      </c>
      <c r="G221" s="37"/>
      <c r="H221" s="74"/>
      <c r="I221" s="37"/>
      <c r="J221" s="32"/>
      <c r="K221" s="37"/>
      <c r="L221" s="32"/>
      <c r="M221" s="62"/>
      <c r="N221" s="68"/>
    </row>
    <row r="222" spans="1:14" s="33" customFormat="1" ht="77.25" customHeight="1" outlineLevel="1" x14ac:dyDescent="0.35">
      <c r="A222" s="51">
        <v>222</v>
      </c>
      <c r="B222" s="42" t="s">
        <v>245</v>
      </c>
      <c r="C222" s="31" t="s">
        <v>213</v>
      </c>
      <c r="D222" s="32">
        <v>1</v>
      </c>
      <c r="E222" s="32"/>
      <c r="F222" s="32">
        <v>39</v>
      </c>
      <c r="G222" s="37"/>
      <c r="H222" s="74"/>
      <c r="I222" s="37"/>
      <c r="J222" s="32"/>
      <c r="K222" s="37"/>
      <c r="L222" s="32"/>
      <c r="M222" s="62"/>
      <c r="N222" s="68"/>
    </row>
    <row r="223" spans="1:14" s="33" customFormat="1" ht="77.25" customHeight="1" outlineLevel="1" x14ac:dyDescent="0.35">
      <c r="A223" s="51">
        <v>223</v>
      </c>
      <c r="B223" s="42" t="s">
        <v>246</v>
      </c>
      <c r="C223" s="31" t="s">
        <v>213</v>
      </c>
      <c r="D223" s="32">
        <v>1</v>
      </c>
      <c r="E223" s="32"/>
      <c r="F223" s="32">
        <v>34</v>
      </c>
      <c r="G223" s="37"/>
      <c r="H223" s="74"/>
      <c r="I223" s="37"/>
      <c r="J223" s="32"/>
      <c r="K223" s="37"/>
      <c r="L223" s="32"/>
      <c r="M223" s="62"/>
      <c r="N223" s="68"/>
    </row>
    <row r="224" spans="1:14" s="33" customFormat="1" ht="77.25" customHeight="1" outlineLevel="1" x14ac:dyDescent="0.35">
      <c r="A224" s="51">
        <v>224</v>
      </c>
      <c r="B224" s="42" t="s">
        <v>247</v>
      </c>
      <c r="C224" s="31" t="s">
        <v>213</v>
      </c>
      <c r="D224" s="32">
        <v>1</v>
      </c>
      <c r="E224" s="32"/>
      <c r="F224" s="32">
        <v>30</v>
      </c>
      <c r="G224" s="37"/>
      <c r="H224" s="74"/>
      <c r="I224" s="37"/>
      <c r="J224" s="32"/>
      <c r="K224" s="37"/>
      <c r="L224" s="32"/>
      <c r="M224" s="62"/>
      <c r="N224" s="68"/>
    </row>
    <row r="225" spans="1:14" s="33" customFormat="1" ht="77.25" customHeight="1" outlineLevel="1" x14ac:dyDescent="0.35">
      <c r="A225" s="51">
        <v>225</v>
      </c>
      <c r="B225" s="42" t="s">
        <v>248</v>
      </c>
      <c r="C225" s="31" t="s">
        <v>213</v>
      </c>
      <c r="D225" s="32">
        <v>1</v>
      </c>
      <c r="E225" s="32"/>
      <c r="F225" s="32">
        <v>25</v>
      </c>
      <c r="G225" s="37"/>
      <c r="H225" s="74"/>
      <c r="I225" s="37"/>
      <c r="J225" s="32"/>
      <c r="K225" s="37"/>
      <c r="L225" s="32"/>
      <c r="M225" s="62"/>
      <c r="N225" s="68"/>
    </row>
    <row r="226" spans="1:14" s="33" customFormat="1" ht="77.25" customHeight="1" outlineLevel="1" x14ac:dyDescent="0.35">
      <c r="A226" s="51">
        <v>226</v>
      </c>
      <c r="B226" s="42" t="s">
        <v>249</v>
      </c>
      <c r="C226" s="31" t="s">
        <v>32</v>
      </c>
      <c r="D226" s="32">
        <v>1</v>
      </c>
      <c r="E226" s="32"/>
      <c r="F226" s="32">
        <v>82</v>
      </c>
      <c r="G226" s="37"/>
      <c r="H226" s="74"/>
      <c r="I226" s="37"/>
      <c r="J226" s="32"/>
      <c r="K226" s="37"/>
      <c r="L226" s="32"/>
      <c r="M226" s="62"/>
      <c r="N226" s="68"/>
    </row>
    <row r="227" spans="1:14" s="33" customFormat="1" ht="77.25" customHeight="1" outlineLevel="1" x14ac:dyDescent="0.35">
      <c r="A227" s="51">
        <v>227</v>
      </c>
      <c r="B227" s="42" t="s">
        <v>250</v>
      </c>
      <c r="C227" s="31" t="s">
        <v>32</v>
      </c>
      <c r="D227" s="32">
        <v>1</v>
      </c>
      <c r="E227" s="32"/>
      <c r="F227" s="32">
        <v>18000</v>
      </c>
      <c r="G227" s="37"/>
      <c r="H227" s="74"/>
      <c r="I227" s="37"/>
      <c r="J227" s="32"/>
      <c r="K227" s="37"/>
      <c r="L227" s="32"/>
      <c r="M227" s="62"/>
      <c r="N227" s="68"/>
    </row>
    <row r="228" spans="1:14" s="33" customFormat="1" ht="77.25" customHeight="1" outlineLevel="1" x14ac:dyDescent="0.35">
      <c r="A228" s="51">
        <v>228</v>
      </c>
      <c r="B228" s="42" t="s">
        <v>251</v>
      </c>
      <c r="C228" s="31" t="s">
        <v>32</v>
      </c>
      <c r="D228" s="32">
        <v>1</v>
      </c>
      <c r="E228" s="32"/>
      <c r="F228" s="32">
        <v>20000</v>
      </c>
      <c r="G228" s="37"/>
      <c r="H228" s="74"/>
      <c r="I228" s="37"/>
      <c r="J228" s="32"/>
      <c r="K228" s="37"/>
      <c r="L228" s="32"/>
      <c r="M228" s="62"/>
      <c r="N228" s="68"/>
    </row>
    <row r="229" spans="1:14" s="33" customFormat="1" ht="77.25" customHeight="1" outlineLevel="1" x14ac:dyDescent="0.35">
      <c r="A229" s="51">
        <v>229</v>
      </c>
      <c r="B229" s="42" t="s">
        <v>252</v>
      </c>
      <c r="C229" s="31" t="s">
        <v>67</v>
      </c>
      <c r="D229" s="32" t="s">
        <v>67</v>
      </c>
      <c r="E229" s="32"/>
      <c r="F229" s="32"/>
      <c r="G229" s="37"/>
      <c r="H229" s="74"/>
      <c r="I229" s="37"/>
      <c r="J229" s="32"/>
      <c r="K229" s="37"/>
      <c r="L229" s="32"/>
      <c r="M229" s="62"/>
      <c r="N229" s="68"/>
    </row>
    <row r="230" spans="1:14" s="33" customFormat="1" ht="77.25" customHeight="1" outlineLevel="1" x14ac:dyDescent="0.35">
      <c r="A230" s="51">
        <v>230</v>
      </c>
      <c r="B230" s="42" t="s">
        <v>253</v>
      </c>
      <c r="C230" s="31" t="s">
        <v>213</v>
      </c>
      <c r="D230" s="32">
        <v>360</v>
      </c>
      <c r="E230" s="32"/>
      <c r="F230" s="32">
        <v>120</v>
      </c>
      <c r="G230" s="37"/>
      <c r="H230" s="74"/>
      <c r="I230" s="37"/>
      <c r="J230" s="32"/>
      <c r="K230" s="37"/>
      <c r="L230" s="32"/>
      <c r="M230" s="62"/>
      <c r="N230" s="68"/>
    </row>
    <row r="231" spans="1:14" s="33" customFormat="1" ht="77.25" customHeight="1" outlineLevel="1" x14ac:dyDescent="0.35">
      <c r="A231" s="51">
        <v>231</v>
      </c>
      <c r="B231" s="42" t="s">
        <v>254</v>
      </c>
      <c r="C231" s="31" t="s">
        <v>67</v>
      </c>
      <c r="D231" s="32" t="s">
        <v>67</v>
      </c>
      <c r="E231" s="32"/>
      <c r="F231" s="32"/>
      <c r="G231" s="37"/>
      <c r="H231" s="74"/>
      <c r="I231" s="37"/>
      <c r="J231" s="32"/>
      <c r="K231" s="37"/>
      <c r="L231" s="32"/>
      <c r="M231" s="62"/>
      <c r="N231" s="68"/>
    </row>
    <row r="232" spans="1:14" s="33" customFormat="1" ht="77.25" customHeight="1" outlineLevel="1" x14ac:dyDescent="0.35">
      <c r="A232" s="51">
        <v>232</v>
      </c>
      <c r="B232" s="42" t="s">
        <v>255</v>
      </c>
      <c r="C232" s="31" t="s">
        <v>67</v>
      </c>
      <c r="D232" s="32" t="s">
        <v>67</v>
      </c>
      <c r="E232" s="32"/>
      <c r="F232" s="32"/>
      <c r="G232" s="37"/>
      <c r="H232" s="74"/>
      <c r="I232" s="37"/>
      <c r="J232" s="32"/>
      <c r="K232" s="37"/>
      <c r="L232" s="32"/>
      <c r="M232" s="62"/>
      <c r="N232" s="68"/>
    </row>
    <row r="233" spans="1:14" s="33" customFormat="1" ht="77.25" customHeight="1" outlineLevel="1" x14ac:dyDescent="0.35">
      <c r="A233" s="51">
        <v>233</v>
      </c>
      <c r="B233" s="42" t="s">
        <v>256</v>
      </c>
      <c r="C233" s="31" t="s">
        <v>213</v>
      </c>
      <c r="D233" s="32">
        <v>1</v>
      </c>
      <c r="E233" s="32"/>
      <c r="F233" s="32">
        <v>47</v>
      </c>
      <c r="G233" s="37"/>
      <c r="H233" s="74"/>
      <c r="I233" s="37"/>
      <c r="J233" s="32"/>
      <c r="K233" s="37"/>
      <c r="L233" s="32"/>
      <c r="M233" s="62"/>
      <c r="N233" s="68"/>
    </row>
    <row r="234" spans="1:14" s="33" customFormat="1" ht="77.25" customHeight="1" outlineLevel="1" x14ac:dyDescent="0.35">
      <c r="A234" s="51">
        <v>234</v>
      </c>
      <c r="B234" s="42" t="s">
        <v>257</v>
      </c>
      <c r="C234" s="31" t="s">
        <v>213</v>
      </c>
      <c r="D234" s="32">
        <v>1</v>
      </c>
      <c r="E234" s="32"/>
      <c r="F234" s="32">
        <v>56</v>
      </c>
      <c r="G234" s="37"/>
      <c r="H234" s="74"/>
      <c r="I234" s="37"/>
      <c r="J234" s="32"/>
      <c r="K234" s="37"/>
      <c r="L234" s="32"/>
      <c r="M234" s="62"/>
      <c r="N234" s="68"/>
    </row>
    <row r="235" spans="1:14" s="33" customFormat="1" ht="77.25" customHeight="1" outlineLevel="1" x14ac:dyDescent="0.35">
      <c r="A235" s="51">
        <v>235</v>
      </c>
      <c r="B235" s="42" t="s">
        <v>258</v>
      </c>
      <c r="C235" s="31" t="s">
        <v>213</v>
      </c>
      <c r="D235" s="32">
        <v>1</v>
      </c>
      <c r="E235" s="32"/>
      <c r="F235" s="32">
        <v>9</v>
      </c>
      <c r="G235" s="37"/>
      <c r="H235" s="74"/>
      <c r="I235" s="37"/>
      <c r="J235" s="32"/>
      <c r="K235" s="37"/>
      <c r="L235" s="32"/>
      <c r="M235" s="62"/>
      <c r="N235" s="68"/>
    </row>
    <row r="236" spans="1:14" s="33" customFormat="1" ht="77.25" customHeight="1" outlineLevel="1" x14ac:dyDescent="0.35">
      <c r="A236" s="51">
        <v>236</v>
      </c>
      <c r="B236" s="42" t="s">
        <v>259</v>
      </c>
      <c r="C236" s="31" t="s">
        <v>213</v>
      </c>
      <c r="D236" s="32">
        <v>1</v>
      </c>
      <c r="E236" s="32"/>
      <c r="F236" s="32">
        <v>88</v>
      </c>
      <c r="G236" s="37"/>
      <c r="H236" s="74"/>
      <c r="I236" s="37"/>
      <c r="J236" s="32"/>
      <c r="K236" s="37"/>
      <c r="L236" s="32"/>
      <c r="M236" s="62"/>
      <c r="N236" s="68"/>
    </row>
    <row r="237" spans="1:14" s="33" customFormat="1" ht="77.25" customHeight="1" outlineLevel="1" x14ac:dyDescent="0.35">
      <c r="A237" s="51">
        <v>237</v>
      </c>
      <c r="B237" s="42" t="s">
        <v>260</v>
      </c>
      <c r="C237" s="31" t="s">
        <v>213</v>
      </c>
      <c r="D237" s="32">
        <v>1</v>
      </c>
      <c r="E237" s="32"/>
      <c r="F237" s="32">
        <v>110</v>
      </c>
      <c r="G237" s="37"/>
      <c r="H237" s="74"/>
      <c r="I237" s="37"/>
      <c r="J237" s="32"/>
      <c r="K237" s="37"/>
      <c r="L237" s="32"/>
      <c r="M237" s="62"/>
      <c r="N237" s="68"/>
    </row>
    <row r="238" spans="1:14" s="33" customFormat="1" ht="77.25" customHeight="1" outlineLevel="1" x14ac:dyDescent="0.35">
      <c r="A238" s="51">
        <v>238</v>
      </c>
      <c r="B238" s="42" t="s">
        <v>261</v>
      </c>
      <c r="C238" s="31" t="s">
        <v>213</v>
      </c>
      <c r="D238" s="32">
        <v>1</v>
      </c>
      <c r="E238" s="32"/>
      <c r="F238" s="32">
        <v>64</v>
      </c>
      <c r="G238" s="37"/>
      <c r="H238" s="74"/>
      <c r="I238" s="37"/>
      <c r="J238" s="32"/>
      <c r="K238" s="37"/>
      <c r="L238" s="32"/>
      <c r="M238" s="62"/>
      <c r="N238" s="68"/>
    </row>
    <row r="239" spans="1:14" s="33" customFormat="1" ht="77.25" customHeight="1" outlineLevel="1" x14ac:dyDescent="0.35">
      <c r="A239" s="51">
        <v>239</v>
      </c>
      <c r="B239" s="42" t="s">
        <v>262</v>
      </c>
      <c r="C239" s="31" t="s">
        <v>213</v>
      </c>
      <c r="D239" s="32">
        <v>1</v>
      </c>
      <c r="E239" s="32"/>
      <c r="F239" s="32">
        <v>79</v>
      </c>
      <c r="G239" s="37"/>
      <c r="H239" s="74"/>
      <c r="I239" s="37"/>
      <c r="J239" s="32"/>
      <c r="K239" s="37"/>
      <c r="L239" s="32"/>
      <c r="M239" s="62"/>
      <c r="N239" s="68"/>
    </row>
    <row r="240" spans="1:14" s="33" customFormat="1" ht="77.25" customHeight="1" outlineLevel="1" x14ac:dyDescent="0.35">
      <c r="A240" s="51">
        <v>240</v>
      </c>
      <c r="B240" s="42" t="s">
        <v>263</v>
      </c>
      <c r="C240" s="31" t="s">
        <v>213</v>
      </c>
      <c r="D240" s="32">
        <v>1</v>
      </c>
      <c r="E240" s="32"/>
      <c r="F240" s="32">
        <v>130</v>
      </c>
      <c r="G240" s="37"/>
      <c r="H240" s="74"/>
      <c r="I240" s="37"/>
      <c r="J240" s="32"/>
      <c r="K240" s="37"/>
      <c r="L240" s="32"/>
      <c r="M240" s="62"/>
      <c r="N240" s="68"/>
    </row>
    <row r="241" spans="1:14" s="33" customFormat="1" ht="77.25" customHeight="1" outlineLevel="1" x14ac:dyDescent="0.35">
      <c r="A241" s="51">
        <v>241</v>
      </c>
      <c r="B241" s="42" t="s">
        <v>264</v>
      </c>
      <c r="C241" s="31" t="s">
        <v>213</v>
      </c>
      <c r="D241" s="32">
        <v>1</v>
      </c>
      <c r="E241" s="32"/>
      <c r="F241" s="32">
        <v>165</v>
      </c>
      <c r="G241" s="37"/>
      <c r="H241" s="74"/>
      <c r="I241" s="37"/>
      <c r="J241" s="32"/>
      <c r="K241" s="37"/>
      <c r="L241" s="32"/>
      <c r="M241" s="62"/>
      <c r="N241" s="68"/>
    </row>
    <row r="242" spans="1:14" s="33" customFormat="1" ht="77.25" customHeight="1" outlineLevel="1" x14ac:dyDescent="0.35">
      <c r="A242" s="51">
        <v>242</v>
      </c>
      <c r="B242" s="42" t="s">
        <v>265</v>
      </c>
      <c r="C242" s="31" t="s">
        <v>213</v>
      </c>
      <c r="D242" s="32">
        <v>1</v>
      </c>
      <c r="E242" s="32"/>
      <c r="F242" s="32">
        <v>225</v>
      </c>
      <c r="G242" s="37"/>
      <c r="H242" s="74"/>
      <c r="I242" s="37"/>
      <c r="J242" s="32"/>
      <c r="K242" s="37"/>
      <c r="L242" s="32"/>
      <c r="M242" s="62"/>
      <c r="N242" s="68"/>
    </row>
    <row r="243" spans="1:14" s="33" customFormat="1" ht="77.25" customHeight="1" outlineLevel="1" x14ac:dyDescent="0.35">
      <c r="A243" s="51">
        <v>243</v>
      </c>
      <c r="B243" s="42" t="s">
        <v>266</v>
      </c>
      <c r="C243" s="31" t="s">
        <v>213</v>
      </c>
      <c r="D243" s="32">
        <v>1</v>
      </c>
      <c r="E243" s="32"/>
      <c r="F243" s="32">
        <v>350</v>
      </c>
      <c r="G243" s="37"/>
      <c r="H243" s="74"/>
      <c r="I243" s="37"/>
      <c r="J243" s="32"/>
      <c r="K243" s="37"/>
      <c r="L243" s="32"/>
      <c r="M243" s="62"/>
      <c r="N243" s="68"/>
    </row>
    <row r="244" spans="1:14" s="33" customFormat="1" ht="77.25" customHeight="1" outlineLevel="1" x14ac:dyDescent="0.35">
      <c r="A244" s="51">
        <v>244</v>
      </c>
      <c r="B244" s="42" t="s">
        <v>267</v>
      </c>
      <c r="C244" s="31" t="s">
        <v>213</v>
      </c>
      <c r="D244" s="32">
        <v>1</v>
      </c>
      <c r="E244" s="32"/>
      <c r="F244" s="32">
        <v>450</v>
      </c>
      <c r="G244" s="37"/>
      <c r="H244" s="74"/>
      <c r="I244" s="37"/>
      <c r="J244" s="32"/>
      <c r="K244" s="37"/>
      <c r="L244" s="32"/>
      <c r="M244" s="62"/>
      <c r="N244" s="68"/>
    </row>
    <row r="245" spans="1:14" s="33" customFormat="1" ht="77.25" customHeight="1" outlineLevel="1" x14ac:dyDescent="0.35">
      <c r="A245" s="51">
        <v>245</v>
      </c>
      <c r="B245" s="42" t="s">
        <v>268</v>
      </c>
      <c r="C245" s="31" t="s">
        <v>213</v>
      </c>
      <c r="D245" s="32">
        <v>1</v>
      </c>
      <c r="E245" s="32"/>
      <c r="F245" s="32">
        <v>98</v>
      </c>
      <c r="G245" s="37"/>
      <c r="H245" s="74"/>
      <c r="I245" s="37"/>
      <c r="J245" s="32"/>
      <c r="K245" s="37"/>
      <c r="L245" s="32"/>
      <c r="M245" s="62"/>
      <c r="N245" s="68"/>
    </row>
    <row r="246" spans="1:14" s="33" customFormat="1" ht="77.25" customHeight="1" outlineLevel="1" x14ac:dyDescent="0.35">
      <c r="A246" s="51">
        <v>246</v>
      </c>
      <c r="B246" s="42" t="s">
        <v>269</v>
      </c>
      <c r="C246" s="31" t="s">
        <v>213</v>
      </c>
      <c r="D246" s="32">
        <v>135</v>
      </c>
      <c r="E246" s="32"/>
      <c r="F246" s="32">
        <v>120</v>
      </c>
      <c r="G246" s="37"/>
      <c r="H246" s="74"/>
      <c r="I246" s="37"/>
      <c r="J246" s="32"/>
      <c r="K246" s="37"/>
      <c r="L246" s="32"/>
      <c r="M246" s="62"/>
      <c r="N246" s="68"/>
    </row>
    <row r="247" spans="1:14" s="33" customFormat="1" ht="77.25" customHeight="1" outlineLevel="1" x14ac:dyDescent="0.35">
      <c r="A247" s="51">
        <v>247</v>
      </c>
      <c r="B247" s="42" t="s">
        <v>270</v>
      </c>
      <c r="C247" s="31" t="s">
        <v>213</v>
      </c>
      <c r="D247" s="32">
        <v>480</v>
      </c>
      <c r="E247" s="32"/>
      <c r="F247" s="32">
        <v>160</v>
      </c>
      <c r="G247" s="37"/>
      <c r="H247" s="74"/>
      <c r="I247" s="37"/>
      <c r="J247" s="32"/>
      <c r="K247" s="37"/>
      <c r="L247" s="32"/>
      <c r="M247" s="62"/>
      <c r="N247" s="68"/>
    </row>
    <row r="248" spans="1:14" s="33" customFormat="1" ht="77.25" customHeight="1" outlineLevel="1" x14ac:dyDescent="0.35">
      <c r="A248" s="51">
        <v>248</v>
      </c>
      <c r="B248" s="42" t="s">
        <v>271</v>
      </c>
      <c r="C248" s="31" t="s">
        <v>213</v>
      </c>
      <c r="D248" s="32">
        <v>110</v>
      </c>
      <c r="E248" s="32"/>
      <c r="F248" s="32">
        <v>200</v>
      </c>
      <c r="G248" s="37"/>
      <c r="H248" s="74"/>
      <c r="I248" s="37"/>
      <c r="J248" s="32"/>
      <c r="K248" s="37"/>
      <c r="L248" s="32"/>
      <c r="M248" s="62"/>
      <c r="N248" s="68"/>
    </row>
    <row r="249" spans="1:14" s="33" customFormat="1" ht="77.25" customHeight="1" outlineLevel="1" x14ac:dyDescent="0.35">
      <c r="A249" s="51">
        <v>249</v>
      </c>
      <c r="B249" s="42" t="s">
        <v>272</v>
      </c>
      <c r="C249" s="31" t="s">
        <v>213</v>
      </c>
      <c r="D249" s="32">
        <v>110</v>
      </c>
      <c r="E249" s="32"/>
      <c r="F249" s="32">
        <v>250</v>
      </c>
      <c r="G249" s="37"/>
      <c r="H249" s="74"/>
      <c r="I249" s="37"/>
      <c r="J249" s="32"/>
      <c r="K249" s="37"/>
      <c r="L249" s="32"/>
      <c r="M249" s="62"/>
      <c r="N249" s="68"/>
    </row>
    <row r="250" spans="1:14" s="33" customFormat="1" ht="77.25" customHeight="1" outlineLevel="1" x14ac:dyDescent="0.35">
      <c r="A250" s="51">
        <v>250</v>
      </c>
      <c r="B250" s="42" t="s">
        <v>273</v>
      </c>
      <c r="C250" s="31" t="s">
        <v>213</v>
      </c>
      <c r="D250" s="32">
        <v>1</v>
      </c>
      <c r="E250" s="32"/>
      <c r="F250" s="32">
        <v>650</v>
      </c>
      <c r="G250" s="37"/>
      <c r="H250" s="74"/>
      <c r="I250" s="37"/>
      <c r="J250" s="32"/>
      <c r="K250" s="37"/>
      <c r="L250" s="32"/>
      <c r="M250" s="62"/>
      <c r="N250" s="68"/>
    </row>
    <row r="251" spans="1:14" s="33" customFormat="1" ht="77.25" customHeight="1" outlineLevel="1" x14ac:dyDescent="0.35">
      <c r="A251" s="51">
        <v>251</v>
      </c>
      <c r="B251" s="42" t="s">
        <v>274</v>
      </c>
      <c r="C251" s="31" t="s">
        <v>213</v>
      </c>
      <c r="D251" s="32">
        <v>1</v>
      </c>
      <c r="E251" s="32"/>
      <c r="F251" s="32">
        <v>75</v>
      </c>
      <c r="G251" s="37"/>
      <c r="H251" s="74"/>
      <c r="I251" s="37"/>
      <c r="J251" s="32"/>
      <c r="K251" s="37"/>
      <c r="L251" s="32"/>
      <c r="M251" s="62"/>
      <c r="N251" s="68"/>
    </row>
    <row r="252" spans="1:14" s="33" customFormat="1" ht="77.25" customHeight="1" outlineLevel="1" x14ac:dyDescent="0.35">
      <c r="A252" s="51">
        <v>252</v>
      </c>
      <c r="B252" s="42" t="s">
        <v>275</v>
      </c>
      <c r="C252" s="31" t="s">
        <v>213</v>
      </c>
      <c r="D252" s="32">
        <v>1</v>
      </c>
      <c r="E252" s="32"/>
      <c r="F252" s="32">
        <v>95</v>
      </c>
      <c r="G252" s="37"/>
      <c r="H252" s="74"/>
      <c r="I252" s="37"/>
      <c r="J252" s="32"/>
      <c r="K252" s="37"/>
      <c r="L252" s="32"/>
      <c r="M252" s="62"/>
      <c r="N252" s="68"/>
    </row>
    <row r="253" spans="1:14" s="33" customFormat="1" ht="77.25" customHeight="1" outlineLevel="1" x14ac:dyDescent="0.35">
      <c r="A253" s="51">
        <v>253</v>
      </c>
      <c r="B253" s="42" t="s">
        <v>276</v>
      </c>
      <c r="C253" s="31" t="s">
        <v>213</v>
      </c>
      <c r="D253" s="32">
        <v>1</v>
      </c>
      <c r="E253" s="32"/>
      <c r="F253" s="32">
        <v>120</v>
      </c>
      <c r="G253" s="37"/>
      <c r="H253" s="74"/>
      <c r="I253" s="37"/>
      <c r="J253" s="32"/>
      <c r="K253" s="37"/>
      <c r="L253" s="32"/>
      <c r="M253" s="62"/>
      <c r="N253" s="68"/>
    </row>
    <row r="254" spans="1:14" s="33" customFormat="1" ht="77.25" customHeight="1" outlineLevel="1" x14ac:dyDescent="0.35">
      <c r="A254" s="51">
        <v>254</v>
      </c>
      <c r="B254" s="42" t="s">
        <v>277</v>
      </c>
      <c r="C254" s="31" t="s">
        <v>213</v>
      </c>
      <c r="D254" s="32">
        <v>1</v>
      </c>
      <c r="E254" s="32"/>
      <c r="F254" s="32">
        <v>150</v>
      </c>
      <c r="G254" s="37"/>
      <c r="H254" s="74"/>
      <c r="I254" s="37"/>
      <c r="J254" s="32"/>
      <c r="K254" s="37"/>
      <c r="L254" s="32"/>
      <c r="M254" s="62"/>
      <c r="N254" s="68"/>
    </row>
    <row r="255" spans="1:14" s="33" customFormat="1" ht="77.25" customHeight="1" outlineLevel="1" x14ac:dyDescent="0.35">
      <c r="A255" s="51">
        <v>255</v>
      </c>
      <c r="B255" s="42" t="s">
        <v>278</v>
      </c>
      <c r="C255" s="31" t="s">
        <v>213</v>
      </c>
      <c r="D255" s="32">
        <v>1</v>
      </c>
      <c r="E255" s="32"/>
      <c r="F255" s="32">
        <v>195</v>
      </c>
      <c r="G255" s="37"/>
      <c r="H255" s="74"/>
      <c r="I255" s="37"/>
      <c r="J255" s="32"/>
      <c r="K255" s="37"/>
      <c r="L255" s="32"/>
      <c r="M255" s="62"/>
      <c r="N255" s="68"/>
    </row>
    <row r="256" spans="1:14" s="33" customFormat="1" ht="77.25" customHeight="1" outlineLevel="1" x14ac:dyDescent="0.35">
      <c r="A256" s="51">
        <v>256</v>
      </c>
      <c r="B256" s="42" t="s">
        <v>279</v>
      </c>
      <c r="C256" s="31" t="s">
        <v>213</v>
      </c>
      <c r="D256" s="32">
        <v>1</v>
      </c>
      <c r="E256" s="32"/>
      <c r="F256" s="32">
        <v>225</v>
      </c>
      <c r="G256" s="37"/>
      <c r="H256" s="74"/>
      <c r="I256" s="37"/>
      <c r="J256" s="32"/>
      <c r="K256" s="37"/>
      <c r="L256" s="32"/>
      <c r="M256" s="62"/>
      <c r="N256" s="68"/>
    </row>
    <row r="257" spans="1:14" s="33" customFormat="1" ht="77.25" customHeight="1" outlineLevel="1" x14ac:dyDescent="0.35">
      <c r="A257" s="51">
        <v>257</v>
      </c>
      <c r="B257" s="42" t="s">
        <v>280</v>
      </c>
      <c r="C257" s="31" t="s">
        <v>213</v>
      </c>
      <c r="D257" s="32">
        <v>1</v>
      </c>
      <c r="E257" s="32"/>
      <c r="F257" s="32">
        <v>250</v>
      </c>
      <c r="G257" s="37"/>
      <c r="H257" s="74"/>
      <c r="I257" s="37"/>
      <c r="J257" s="32"/>
      <c r="K257" s="37"/>
      <c r="L257" s="32"/>
      <c r="M257" s="62"/>
      <c r="N257" s="68"/>
    </row>
    <row r="258" spans="1:14" s="33" customFormat="1" ht="77.25" customHeight="1" outlineLevel="1" x14ac:dyDescent="0.35">
      <c r="A258" s="51">
        <v>258</v>
      </c>
      <c r="B258" s="42" t="s">
        <v>281</v>
      </c>
      <c r="C258" s="31" t="s">
        <v>213</v>
      </c>
      <c r="D258" s="32">
        <v>1</v>
      </c>
      <c r="E258" s="32"/>
      <c r="F258" s="32">
        <v>298</v>
      </c>
      <c r="G258" s="37"/>
      <c r="H258" s="74"/>
      <c r="I258" s="37"/>
      <c r="J258" s="32"/>
      <c r="K258" s="37"/>
      <c r="L258" s="32"/>
      <c r="M258" s="62"/>
      <c r="N258" s="68"/>
    </row>
    <row r="259" spans="1:14" s="33" customFormat="1" ht="77.25" customHeight="1" outlineLevel="1" x14ac:dyDescent="0.35">
      <c r="A259" s="51">
        <v>259</v>
      </c>
      <c r="B259" s="42" t="s">
        <v>282</v>
      </c>
      <c r="C259" s="31" t="s">
        <v>213</v>
      </c>
      <c r="D259" s="32">
        <v>1</v>
      </c>
      <c r="E259" s="32"/>
      <c r="F259" s="32">
        <v>350</v>
      </c>
      <c r="G259" s="37"/>
      <c r="H259" s="74"/>
      <c r="I259" s="37"/>
      <c r="J259" s="32"/>
      <c r="K259" s="37"/>
      <c r="L259" s="32"/>
      <c r="M259" s="62"/>
      <c r="N259" s="68"/>
    </row>
    <row r="260" spans="1:14" s="33" customFormat="1" ht="77.25" customHeight="1" outlineLevel="1" x14ac:dyDescent="0.35">
      <c r="A260" s="51">
        <v>260</v>
      </c>
      <c r="B260" s="42" t="s">
        <v>283</v>
      </c>
      <c r="C260" s="31" t="s">
        <v>213</v>
      </c>
      <c r="D260" s="32">
        <v>1</v>
      </c>
      <c r="E260" s="32"/>
      <c r="F260" s="32">
        <v>400</v>
      </c>
      <c r="G260" s="37"/>
      <c r="H260" s="74"/>
      <c r="I260" s="37"/>
      <c r="J260" s="32"/>
      <c r="K260" s="37"/>
      <c r="L260" s="32"/>
      <c r="M260" s="62"/>
      <c r="N260" s="68"/>
    </row>
    <row r="261" spans="1:14" s="33" customFormat="1" ht="77.25" customHeight="1" outlineLevel="1" x14ac:dyDescent="0.35">
      <c r="A261" s="51">
        <v>261</v>
      </c>
      <c r="B261" s="42" t="s">
        <v>284</v>
      </c>
      <c r="C261" s="31" t="s">
        <v>213</v>
      </c>
      <c r="D261" s="32">
        <v>1</v>
      </c>
      <c r="E261" s="32"/>
      <c r="F261" s="32">
        <v>575</v>
      </c>
      <c r="G261" s="37"/>
      <c r="H261" s="74"/>
      <c r="I261" s="37"/>
      <c r="J261" s="32"/>
      <c r="K261" s="37"/>
      <c r="L261" s="32"/>
      <c r="M261" s="62"/>
      <c r="N261" s="68"/>
    </row>
    <row r="262" spans="1:14" s="33" customFormat="1" ht="77.25" customHeight="1" outlineLevel="1" x14ac:dyDescent="0.35">
      <c r="A262" s="51">
        <v>262</v>
      </c>
      <c r="B262" s="42" t="s">
        <v>285</v>
      </c>
      <c r="C262" s="31" t="s">
        <v>213</v>
      </c>
      <c r="D262" s="32">
        <v>1</v>
      </c>
      <c r="E262" s="32"/>
      <c r="F262" s="32">
        <v>625</v>
      </c>
      <c r="G262" s="37"/>
      <c r="H262" s="74"/>
      <c r="I262" s="37"/>
      <c r="J262" s="32"/>
      <c r="K262" s="37"/>
      <c r="L262" s="32"/>
      <c r="M262" s="62"/>
      <c r="N262" s="68"/>
    </row>
    <row r="263" spans="1:14" s="33" customFormat="1" ht="77.25" customHeight="1" outlineLevel="1" x14ac:dyDescent="0.35">
      <c r="A263" s="51">
        <v>263</v>
      </c>
      <c r="B263" s="42" t="s">
        <v>286</v>
      </c>
      <c r="C263" s="31" t="s">
        <v>213</v>
      </c>
      <c r="D263" s="32">
        <v>1</v>
      </c>
      <c r="E263" s="32"/>
      <c r="F263" s="32">
        <v>85</v>
      </c>
      <c r="G263" s="37"/>
      <c r="H263" s="74"/>
      <c r="I263" s="37"/>
      <c r="J263" s="32"/>
      <c r="K263" s="37"/>
      <c r="L263" s="32"/>
      <c r="M263" s="62"/>
      <c r="N263" s="68"/>
    </row>
    <row r="264" spans="1:14" s="33" customFormat="1" ht="77.25" customHeight="1" outlineLevel="1" x14ac:dyDescent="0.35">
      <c r="A264" s="51">
        <v>264</v>
      </c>
      <c r="B264" s="42" t="s">
        <v>287</v>
      </c>
      <c r="C264" s="31" t="s">
        <v>213</v>
      </c>
      <c r="D264" s="32">
        <v>1</v>
      </c>
      <c r="E264" s="32"/>
      <c r="F264" s="32">
        <v>110</v>
      </c>
      <c r="G264" s="37"/>
      <c r="H264" s="74"/>
      <c r="I264" s="37"/>
      <c r="J264" s="32"/>
      <c r="K264" s="37"/>
      <c r="L264" s="32"/>
      <c r="M264" s="62"/>
      <c r="N264" s="68"/>
    </row>
    <row r="265" spans="1:14" s="33" customFormat="1" ht="77.25" customHeight="1" outlineLevel="1" x14ac:dyDescent="0.35">
      <c r="A265" s="51">
        <v>265</v>
      </c>
      <c r="B265" s="42" t="s">
        <v>288</v>
      </c>
      <c r="C265" s="31" t="s">
        <v>213</v>
      </c>
      <c r="D265" s="32">
        <v>1</v>
      </c>
      <c r="E265" s="32"/>
      <c r="F265" s="32">
        <v>140</v>
      </c>
      <c r="G265" s="37"/>
      <c r="H265" s="74"/>
      <c r="I265" s="37"/>
      <c r="J265" s="32"/>
      <c r="K265" s="37"/>
      <c r="L265" s="32"/>
      <c r="M265" s="62"/>
      <c r="N265" s="68"/>
    </row>
    <row r="266" spans="1:14" s="33" customFormat="1" ht="77.25" customHeight="1" outlineLevel="1" x14ac:dyDescent="0.35">
      <c r="A266" s="51">
        <v>266</v>
      </c>
      <c r="B266" s="42" t="s">
        <v>289</v>
      </c>
      <c r="C266" s="31" t="s">
        <v>213</v>
      </c>
      <c r="D266" s="32">
        <v>1</v>
      </c>
      <c r="E266" s="32"/>
      <c r="F266" s="32">
        <v>160</v>
      </c>
      <c r="G266" s="37"/>
      <c r="H266" s="74"/>
      <c r="I266" s="37"/>
      <c r="J266" s="32"/>
      <c r="K266" s="37"/>
      <c r="L266" s="32"/>
      <c r="M266" s="62"/>
      <c r="N266" s="68"/>
    </row>
    <row r="267" spans="1:14" s="33" customFormat="1" ht="77.25" customHeight="1" outlineLevel="1" x14ac:dyDescent="0.35">
      <c r="A267" s="51">
        <v>267</v>
      </c>
      <c r="B267" s="42" t="s">
        <v>290</v>
      </c>
      <c r="C267" s="31" t="s">
        <v>213</v>
      </c>
      <c r="D267" s="32">
        <v>1</v>
      </c>
      <c r="E267" s="32"/>
      <c r="F267" s="32">
        <v>210</v>
      </c>
      <c r="G267" s="37"/>
      <c r="H267" s="74"/>
      <c r="I267" s="37"/>
      <c r="J267" s="32"/>
      <c r="K267" s="37"/>
      <c r="L267" s="32"/>
      <c r="M267" s="62"/>
      <c r="N267" s="68"/>
    </row>
    <row r="268" spans="1:14" s="33" customFormat="1" ht="77.25" customHeight="1" outlineLevel="1" x14ac:dyDescent="0.35">
      <c r="A268" s="51">
        <v>268</v>
      </c>
      <c r="B268" s="42" t="s">
        <v>291</v>
      </c>
      <c r="C268" s="31" t="s">
        <v>213</v>
      </c>
      <c r="D268" s="32">
        <v>1</v>
      </c>
      <c r="E268" s="32"/>
      <c r="F268" s="32">
        <v>275</v>
      </c>
      <c r="G268" s="37"/>
      <c r="H268" s="74"/>
      <c r="I268" s="37"/>
      <c r="J268" s="32"/>
      <c r="K268" s="37"/>
      <c r="L268" s="32"/>
      <c r="M268" s="62"/>
      <c r="N268" s="68"/>
    </row>
    <row r="269" spans="1:14" s="33" customFormat="1" ht="77.25" customHeight="1" outlineLevel="1" x14ac:dyDescent="0.35">
      <c r="A269" s="51">
        <v>269</v>
      </c>
      <c r="B269" s="42" t="s">
        <v>292</v>
      </c>
      <c r="C269" s="31" t="s">
        <v>213</v>
      </c>
      <c r="D269" s="32">
        <v>1</v>
      </c>
      <c r="E269" s="32"/>
      <c r="F269" s="32">
        <v>285</v>
      </c>
      <c r="G269" s="37"/>
      <c r="H269" s="74"/>
      <c r="I269" s="37"/>
      <c r="J269" s="32"/>
      <c r="K269" s="37"/>
      <c r="L269" s="32"/>
      <c r="M269" s="62"/>
      <c r="N269" s="68"/>
    </row>
    <row r="270" spans="1:14" s="33" customFormat="1" ht="77.25" customHeight="1" outlineLevel="1" x14ac:dyDescent="0.35">
      <c r="A270" s="51">
        <v>270</v>
      </c>
      <c r="B270" s="42" t="s">
        <v>293</v>
      </c>
      <c r="C270" s="31" t="s">
        <v>213</v>
      </c>
      <c r="D270" s="32">
        <v>150</v>
      </c>
      <c r="E270" s="32"/>
      <c r="F270" s="32">
        <v>310</v>
      </c>
      <c r="G270" s="37"/>
      <c r="H270" s="74"/>
      <c r="I270" s="37"/>
      <c r="J270" s="32"/>
      <c r="K270" s="37"/>
      <c r="L270" s="32"/>
      <c r="M270" s="62"/>
      <c r="N270" s="68"/>
    </row>
    <row r="271" spans="1:14" s="33" customFormat="1" ht="77.25" customHeight="1" outlineLevel="1" x14ac:dyDescent="0.35">
      <c r="A271" s="51">
        <v>271</v>
      </c>
      <c r="B271" s="42" t="s">
        <v>294</v>
      </c>
      <c r="C271" s="31" t="s">
        <v>213</v>
      </c>
      <c r="D271" s="32">
        <v>1</v>
      </c>
      <c r="E271" s="32"/>
      <c r="F271" s="32">
        <v>230</v>
      </c>
      <c r="G271" s="37"/>
      <c r="H271" s="74"/>
      <c r="I271" s="37"/>
      <c r="J271" s="32"/>
      <c r="K271" s="37"/>
      <c r="L271" s="32"/>
      <c r="M271" s="62"/>
      <c r="N271" s="68"/>
    </row>
    <row r="272" spans="1:14" s="33" customFormat="1" ht="77.25" customHeight="1" outlineLevel="1" x14ac:dyDescent="0.35">
      <c r="A272" s="51">
        <v>272</v>
      </c>
      <c r="B272" s="42" t="s">
        <v>295</v>
      </c>
      <c r="C272" s="31" t="s">
        <v>213</v>
      </c>
      <c r="D272" s="32">
        <v>1</v>
      </c>
      <c r="E272" s="32"/>
      <c r="F272" s="32">
        <v>425</v>
      </c>
      <c r="G272" s="37"/>
      <c r="H272" s="74"/>
      <c r="I272" s="37"/>
      <c r="J272" s="32"/>
      <c r="K272" s="37"/>
      <c r="L272" s="32"/>
      <c r="M272" s="62"/>
      <c r="N272" s="68"/>
    </row>
    <row r="273" spans="1:14" s="33" customFormat="1" ht="77.25" customHeight="1" outlineLevel="1" x14ac:dyDescent="0.35">
      <c r="A273" s="51">
        <v>273</v>
      </c>
      <c r="B273" s="42" t="s">
        <v>296</v>
      </c>
      <c r="C273" s="31" t="s">
        <v>213</v>
      </c>
      <c r="D273" s="32">
        <v>1</v>
      </c>
      <c r="E273" s="32"/>
      <c r="F273" s="32">
        <v>600</v>
      </c>
      <c r="G273" s="37"/>
      <c r="H273" s="74"/>
      <c r="I273" s="37"/>
      <c r="J273" s="32"/>
      <c r="K273" s="37"/>
      <c r="L273" s="32"/>
      <c r="M273" s="62"/>
      <c r="N273" s="68"/>
    </row>
    <row r="274" spans="1:14" s="33" customFormat="1" ht="77.25" customHeight="1" outlineLevel="1" x14ac:dyDescent="0.35">
      <c r="A274" s="51">
        <v>274</v>
      </c>
      <c r="B274" s="42" t="s">
        <v>297</v>
      </c>
      <c r="C274" s="31" t="s">
        <v>213</v>
      </c>
      <c r="D274" s="32">
        <v>1</v>
      </c>
      <c r="E274" s="32"/>
      <c r="F274" s="32">
        <v>625</v>
      </c>
      <c r="G274" s="37"/>
      <c r="H274" s="74"/>
      <c r="I274" s="37"/>
      <c r="J274" s="32"/>
      <c r="K274" s="37"/>
      <c r="L274" s="32"/>
      <c r="M274" s="62"/>
      <c r="N274" s="68"/>
    </row>
    <row r="275" spans="1:14" s="33" customFormat="1" ht="77.25" customHeight="1" outlineLevel="1" x14ac:dyDescent="0.35">
      <c r="A275" s="51">
        <v>275</v>
      </c>
      <c r="B275" s="42" t="s">
        <v>298</v>
      </c>
      <c r="C275" s="31" t="s">
        <v>213</v>
      </c>
      <c r="D275" s="32">
        <v>1</v>
      </c>
      <c r="E275" s="32"/>
      <c r="F275" s="32">
        <v>650</v>
      </c>
      <c r="G275" s="37"/>
      <c r="H275" s="74"/>
      <c r="I275" s="37"/>
      <c r="J275" s="32"/>
      <c r="K275" s="37"/>
      <c r="L275" s="32"/>
      <c r="M275" s="62"/>
      <c r="N275" s="68"/>
    </row>
    <row r="276" spans="1:14" s="33" customFormat="1" ht="77.25" customHeight="1" outlineLevel="1" x14ac:dyDescent="0.35">
      <c r="A276" s="51">
        <v>276</v>
      </c>
      <c r="B276" s="42" t="s">
        <v>299</v>
      </c>
      <c r="C276" s="31" t="s">
        <v>213</v>
      </c>
      <c r="D276" s="32">
        <v>1</v>
      </c>
      <c r="E276" s="32"/>
      <c r="F276" s="32">
        <v>675</v>
      </c>
      <c r="G276" s="37"/>
      <c r="H276" s="74"/>
      <c r="I276" s="37"/>
      <c r="J276" s="32"/>
      <c r="K276" s="37"/>
      <c r="L276" s="32"/>
      <c r="M276" s="62"/>
      <c r="N276" s="68"/>
    </row>
    <row r="277" spans="1:14" s="33" customFormat="1" ht="77.25" customHeight="1" outlineLevel="1" x14ac:dyDescent="0.35">
      <c r="A277" s="51">
        <v>277</v>
      </c>
      <c r="B277" s="42" t="s">
        <v>300</v>
      </c>
      <c r="C277" s="31" t="s">
        <v>213</v>
      </c>
      <c r="D277" s="32">
        <v>1</v>
      </c>
      <c r="E277" s="32"/>
      <c r="F277" s="32">
        <v>775</v>
      </c>
      <c r="G277" s="37"/>
      <c r="H277" s="74"/>
      <c r="I277" s="37"/>
      <c r="J277" s="32"/>
      <c r="K277" s="37"/>
      <c r="L277" s="32"/>
      <c r="M277" s="62"/>
      <c r="N277" s="68"/>
    </row>
    <row r="278" spans="1:14" s="33" customFormat="1" ht="77.25" customHeight="1" outlineLevel="1" x14ac:dyDescent="0.35">
      <c r="A278" s="51">
        <v>278</v>
      </c>
      <c r="B278" s="42" t="s">
        <v>301</v>
      </c>
      <c r="C278" s="31" t="s">
        <v>213</v>
      </c>
      <c r="D278" s="32">
        <v>1</v>
      </c>
      <c r="E278" s="32"/>
      <c r="F278" s="32">
        <v>125</v>
      </c>
      <c r="G278" s="37"/>
      <c r="H278" s="74"/>
      <c r="I278" s="37"/>
      <c r="J278" s="32"/>
      <c r="K278" s="37"/>
      <c r="L278" s="32"/>
      <c r="M278" s="62"/>
      <c r="N278" s="68"/>
    </row>
    <row r="279" spans="1:14" s="33" customFormat="1" ht="77.25" customHeight="1" outlineLevel="1" x14ac:dyDescent="0.35">
      <c r="A279" s="51">
        <v>279</v>
      </c>
      <c r="B279" s="42" t="s">
        <v>302</v>
      </c>
      <c r="C279" s="31" t="s">
        <v>213</v>
      </c>
      <c r="D279" s="32">
        <v>1</v>
      </c>
      <c r="E279" s="32"/>
      <c r="F279" s="32">
        <v>140</v>
      </c>
      <c r="G279" s="37"/>
      <c r="H279" s="74"/>
      <c r="I279" s="37"/>
      <c r="J279" s="32"/>
      <c r="K279" s="37"/>
      <c r="L279" s="32"/>
      <c r="M279" s="62"/>
      <c r="N279" s="68"/>
    </row>
    <row r="280" spans="1:14" s="33" customFormat="1" ht="77.25" customHeight="1" outlineLevel="1" x14ac:dyDescent="0.35">
      <c r="A280" s="51">
        <v>280</v>
      </c>
      <c r="B280" s="42" t="s">
        <v>303</v>
      </c>
      <c r="C280" s="31" t="s">
        <v>213</v>
      </c>
      <c r="D280" s="32">
        <v>1</v>
      </c>
      <c r="E280" s="32"/>
      <c r="F280" s="32">
        <v>160</v>
      </c>
      <c r="G280" s="37"/>
      <c r="H280" s="74"/>
      <c r="I280" s="37"/>
      <c r="J280" s="32"/>
      <c r="K280" s="37"/>
      <c r="L280" s="32"/>
      <c r="M280" s="62"/>
      <c r="N280" s="68"/>
    </row>
    <row r="281" spans="1:14" s="33" customFormat="1" ht="77.25" customHeight="1" outlineLevel="1" x14ac:dyDescent="0.35">
      <c r="A281" s="51">
        <v>281</v>
      </c>
      <c r="B281" s="42" t="s">
        <v>304</v>
      </c>
      <c r="C281" s="31" t="s">
        <v>213</v>
      </c>
      <c r="D281" s="32">
        <v>1</v>
      </c>
      <c r="E281" s="32"/>
      <c r="F281" s="32">
        <v>210</v>
      </c>
      <c r="G281" s="37"/>
      <c r="H281" s="74"/>
      <c r="I281" s="37"/>
      <c r="J281" s="32"/>
      <c r="K281" s="37"/>
      <c r="L281" s="32"/>
      <c r="M281" s="62"/>
      <c r="N281" s="68"/>
    </row>
    <row r="282" spans="1:14" s="33" customFormat="1" ht="77.25" customHeight="1" outlineLevel="1" x14ac:dyDescent="0.35">
      <c r="A282" s="51">
        <v>282</v>
      </c>
      <c r="B282" s="42" t="s">
        <v>305</v>
      </c>
      <c r="C282" s="31" t="s">
        <v>213</v>
      </c>
      <c r="D282" s="32">
        <v>1</v>
      </c>
      <c r="E282" s="32"/>
      <c r="F282" s="32">
        <v>235</v>
      </c>
      <c r="G282" s="37"/>
      <c r="H282" s="74"/>
      <c r="I282" s="37"/>
      <c r="J282" s="32"/>
      <c r="K282" s="37"/>
      <c r="L282" s="32"/>
      <c r="M282" s="62"/>
      <c r="N282" s="68"/>
    </row>
    <row r="283" spans="1:14" s="33" customFormat="1" ht="77.25" customHeight="1" outlineLevel="1" x14ac:dyDescent="0.35">
      <c r="A283" s="51">
        <v>283</v>
      </c>
      <c r="B283" s="42" t="s">
        <v>306</v>
      </c>
      <c r="C283" s="31" t="s">
        <v>213</v>
      </c>
      <c r="D283" s="32">
        <v>1</v>
      </c>
      <c r="E283" s="32"/>
      <c r="F283" s="32">
        <v>245</v>
      </c>
      <c r="G283" s="37"/>
      <c r="H283" s="74"/>
      <c r="I283" s="37"/>
      <c r="J283" s="32"/>
      <c r="K283" s="37"/>
      <c r="L283" s="32"/>
      <c r="M283" s="62"/>
      <c r="N283" s="68"/>
    </row>
    <row r="284" spans="1:14" s="33" customFormat="1" ht="77.25" customHeight="1" outlineLevel="1" x14ac:dyDescent="0.35">
      <c r="A284" s="51">
        <v>284</v>
      </c>
      <c r="B284" s="42" t="s">
        <v>307</v>
      </c>
      <c r="C284" s="31" t="s">
        <v>213</v>
      </c>
      <c r="D284" s="32">
        <v>1</v>
      </c>
      <c r="E284" s="32"/>
      <c r="F284" s="32">
        <v>375</v>
      </c>
      <c r="G284" s="37"/>
      <c r="H284" s="74"/>
      <c r="I284" s="37"/>
      <c r="J284" s="32"/>
      <c r="K284" s="37"/>
      <c r="L284" s="32"/>
      <c r="M284" s="62"/>
      <c r="N284" s="68"/>
    </row>
    <row r="285" spans="1:14" s="33" customFormat="1" ht="77.25" customHeight="1" outlineLevel="1" x14ac:dyDescent="0.35">
      <c r="A285" s="51">
        <v>285</v>
      </c>
      <c r="B285" s="42" t="s">
        <v>308</v>
      </c>
      <c r="C285" s="31" t="s">
        <v>213</v>
      </c>
      <c r="D285" s="32">
        <v>1</v>
      </c>
      <c r="E285" s="32"/>
      <c r="F285" s="32">
        <v>475</v>
      </c>
      <c r="G285" s="37"/>
      <c r="H285" s="74"/>
      <c r="I285" s="37"/>
      <c r="J285" s="32"/>
      <c r="K285" s="37"/>
      <c r="L285" s="32"/>
      <c r="M285" s="62"/>
      <c r="N285" s="68"/>
    </row>
    <row r="286" spans="1:14" s="33" customFormat="1" ht="77.25" customHeight="1" outlineLevel="1" x14ac:dyDescent="0.35">
      <c r="A286" s="51">
        <v>286</v>
      </c>
      <c r="B286" s="42" t="s">
        <v>309</v>
      </c>
      <c r="C286" s="31" t="s">
        <v>213</v>
      </c>
      <c r="D286" s="32">
        <v>1</v>
      </c>
      <c r="E286" s="32"/>
      <c r="F286" s="32">
        <v>500</v>
      </c>
      <c r="G286" s="37"/>
      <c r="H286" s="74"/>
      <c r="I286" s="37"/>
      <c r="J286" s="32"/>
      <c r="K286" s="37"/>
      <c r="L286" s="32"/>
      <c r="M286" s="62"/>
      <c r="N286" s="68"/>
    </row>
    <row r="287" spans="1:14" s="33" customFormat="1" ht="77.25" customHeight="1" outlineLevel="1" x14ac:dyDescent="0.35">
      <c r="A287" s="51">
        <v>287</v>
      </c>
      <c r="B287" s="42" t="s">
        <v>310</v>
      </c>
      <c r="C287" s="31" t="s">
        <v>213</v>
      </c>
      <c r="D287" s="32">
        <v>1</v>
      </c>
      <c r="E287" s="32"/>
      <c r="F287" s="32">
        <v>535</v>
      </c>
      <c r="G287" s="37"/>
      <c r="H287" s="74"/>
      <c r="I287" s="37"/>
      <c r="J287" s="32"/>
      <c r="K287" s="37"/>
      <c r="L287" s="32"/>
      <c r="M287" s="62"/>
      <c r="N287" s="68"/>
    </row>
    <row r="288" spans="1:14" s="33" customFormat="1" ht="77.25" customHeight="1" outlineLevel="1" x14ac:dyDescent="0.35">
      <c r="A288" s="51">
        <v>288</v>
      </c>
      <c r="B288" s="42" t="s">
        <v>311</v>
      </c>
      <c r="C288" s="31" t="s">
        <v>213</v>
      </c>
      <c r="D288" s="32">
        <v>1</v>
      </c>
      <c r="E288" s="32"/>
      <c r="F288" s="32">
        <v>575</v>
      </c>
      <c r="G288" s="37"/>
      <c r="H288" s="74"/>
      <c r="I288" s="37"/>
      <c r="J288" s="32"/>
      <c r="K288" s="37"/>
      <c r="L288" s="32"/>
      <c r="M288" s="62"/>
      <c r="N288" s="68"/>
    </row>
    <row r="289" spans="1:14" s="33" customFormat="1" ht="77.25" customHeight="1" outlineLevel="1" x14ac:dyDescent="0.35">
      <c r="A289" s="51">
        <v>289</v>
      </c>
      <c r="B289" s="42" t="s">
        <v>312</v>
      </c>
      <c r="C289" s="31" t="s">
        <v>67</v>
      </c>
      <c r="D289" s="32" t="s">
        <v>67</v>
      </c>
      <c r="E289" s="32"/>
      <c r="F289" s="32"/>
      <c r="G289" s="37"/>
      <c r="H289" s="74"/>
      <c r="I289" s="37"/>
      <c r="J289" s="32"/>
      <c r="K289" s="37"/>
      <c r="L289" s="32"/>
      <c r="M289" s="62"/>
      <c r="N289" s="68"/>
    </row>
    <row r="290" spans="1:14" s="33" customFormat="1" ht="77.25" customHeight="1" outlineLevel="1" x14ac:dyDescent="0.35">
      <c r="A290" s="51">
        <v>290</v>
      </c>
      <c r="B290" s="42" t="s">
        <v>313</v>
      </c>
      <c r="C290" s="31" t="s">
        <v>67</v>
      </c>
      <c r="D290" s="32" t="s">
        <v>67</v>
      </c>
      <c r="E290" s="32"/>
      <c r="F290" s="32"/>
      <c r="G290" s="37"/>
      <c r="H290" s="74"/>
      <c r="I290" s="37"/>
      <c r="J290" s="32"/>
      <c r="K290" s="37"/>
      <c r="L290" s="32"/>
      <c r="M290" s="62"/>
      <c r="N290" s="68"/>
    </row>
    <row r="291" spans="1:14" s="33" customFormat="1" ht="77.25" customHeight="1" outlineLevel="1" x14ac:dyDescent="0.35">
      <c r="A291" s="51">
        <v>291</v>
      </c>
      <c r="B291" s="42" t="s">
        <v>314</v>
      </c>
      <c r="C291" s="31" t="s">
        <v>32</v>
      </c>
      <c r="D291" s="32">
        <v>1</v>
      </c>
      <c r="E291" s="32"/>
      <c r="F291" s="32">
        <v>2834</v>
      </c>
      <c r="G291" s="37"/>
      <c r="H291" s="74"/>
      <c r="I291" s="37"/>
      <c r="J291" s="32"/>
      <c r="K291" s="37"/>
      <c r="L291" s="32"/>
      <c r="M291" s="62"/>
      <c r="N291" s="68"/>
    </row>
    <row r="292" spans="1:14" s="33" customFormat="1" ht="77.25" customHeight="1" outlineLevel="1" x14ac:dyDescent="0.35">
      <c r="A292" s="51">
        <v>292</v>
      </c>
      <c r="B292" s="42" t="s">
        <v>315</v>
      </c>
      <c r="C292" s="31" t="s">
        <v>32</v>
      </c>
      <c r="D292" s="32">
        <v>1</v>
      </c>
      <c r="E292" s="32"/>
      <c r="F292" s="32">
        <v>2576</v>
      </c>
      <c r="G292" s="37"/>
      <c r="H292" s="74"/>
      <c r="I292" s="37"/>
      <c r="J292" s="32"/>
      <c r="K292" s="37"/>
      <c r="L292" s="32"/>
      <c r="M292" s="62"/>
      <c r="N292" s="68"/>
    </row>
    <row r="293" spans="1:14" s="33" customFormat="1" ht="77.25" customHeight="1" outlineLevel="1" x14ac:dyDescent="0.35">
      <c r="A293" s="51">
        <v>293</v>
      </c>
      <c r="B293" s="42" t="s">
        <v>316</v>
      </c>
      <c r="C293" s="31" t="s">
        <v>32</v>
      </c>
      <c r="D293" s="32">
        <v>1</v>
      </c>
      <c r="E293" s="32"/>
      <c r="F293" s="32">
        <v>4400</v>
      </c>
      <c r="G293" s="37"/>
      <c r="H293" s="74"/>
      <c r="I293" s="37"/>
      <c r="J293" s="32"/>
      <c r="K293" s="37"/>
      <c r="L293" s="32"/>
      <c r="M293" s="62"/>
      <c r="N293" s="68"/>
    </row>
    <row r="294" spans="1:14" s="33" customFormat="1" ht="77.25" customHeight="1" outlineLevel="1" x14ac:dyDescent="0.35">
      <c r="A294" s="51">
        <v>294</v>
      </c>
      <c r="B294" s="42" t="s">
        <v>317</v>
      </c>
      <c r="C294" s="31" t="s">
        <v>32</v>
      </c>
      <c r="D294" s="32">
        <v>1</v>
      </c>
      <c r="E294" s="32"/>
      <c r="F294" s="32">
        <v>1288</v>
      </c>
      <c r="G294" s="37"/>
      <c r="H294" s="74"/>
      <c r="I294" s="37"/>
      <c r="J294" s="32"/>
      <c r="K294" s="37"/>
      <c r="L294" s="32"/>
      <c r="M294" s="62"/>
      <c r="N294" s="68"/>
    </row>
    <row r="295" spans="1:14" s="33" customFormat="1" ht="77.25" customHeight="1" outlineLevel="1" x14ac:dyDescent="0.35">
      <c r="A295" s="51">
        <v>295</v>
      </c>
      <c r="B295" s="42" t="s">
        <v>318</v>
      </c>
      <c r="C295" s="31" t="s">
        <v>32</v>
      </c>
      <c r="D295" s="32">
        <v>1</v>
      </c>
      <c r="E295" s="32"/>
      <c r="F295" s="32">
        <v>1786</v>
      </c>
      <c r="G295" s="37"/>
      <c r="H295" s="74"/>
      <c r="I295" s="37"/>
      <c r="J295" s="32"/>
      <c r="K295" s="37"/>
      <c r="L295" s="32"/>
      <c r="M295" s="62"/>
      <c r="N295" s="68"/>
    </row>
    <row r="296" spans="1:14" s="33" customFormat="1" ht="77.25" customHeight="1" outlineLevel="1" x14ac:dyDescent="0.35">
      <c r="A296" s="51">
        <v>296</v>
      </c>
      <c r="B296" s="42" t="s">
        <v>319</v>
      </c>
      <c r="C296" s="31" t="s">
        <v>32</v>
      </c>
      <c r="D296" s="32">
        <v>1</v>
      </c>
      <c r="E296" s="32"/>
      <c r="F296" s="32">
        <v>1786</v>
      </c>
      <c r="G296" s="37"/>
      <c r="H296" s="74"/>
      <c r="I296" s="37"/>
      <c r="J296" s="32"/>
      <c r="K296" s="37"/>
      <c r="L296" s="32"/>
      <c r="M296" s="62"/>
      <c r="N296" s="68"/>
    </row>
    <row r="297" spans="1:14" s="33" customFormat="1" ht="77.25" customHeight="1" outlineLevel="1" x14ac:dyDescent="0.35">
      <c r="A297" s="51">
        <v>297</v>
      </c>
      <c r="B297" s="42" t="s">
        <v>320</v>
      </c>
      <c r="C297" s="31" t="s">
        <v>32</v>
      </c>
      <c r="D297" s="32">
        <v>2</v>
      </c>
      <c r="E297" s="32"/>
      <c r="F297" s="32">
        <v>1786</v>
      </c>
      <c r="G297" s="37"/>
      <c r="H297" s="74"/>
      <c r="I297" s="37"/>
      <c r="J297" s="32"/>
      <c r="K297" s="37"/>
      <c r="L297" s="32"/>
      <c r="M297" s="62"/>
      <c r="N297" s="68"/>
    </row>
    <row r="298" spans="1:14" s="33" customFormat="1" ht="77.25" customHeight="1" outlineLevel="1" x14ac:dyDescent="0.35">
      <c r="A298" s="51">
        <v>298</v>
      </c>
      <c r="B298" s="42" t="s">
        <v>321</v>
      </c>
      <c r="C298" s="31" t="s">
        <v>32</v>
      </c>
      <c r="D298" s="32">
        <v>1</v>
      </c>
      <c r="E298" s="32"/>
      <c r="F298" s="32">
        <v>2576</v>
      </c>
      <c r="G298" s="37"/>
      <c r="H298" s="74"/>
      <c r="I298" s="37"/>
      <c r="J298" s="32"/>
      <c r="K298" s="37"/>
      <c r="L298" s="32"/>
      <c r="M298" s="62"/>
      <c r="N298" s="68"/>
    </row>
    <row r="299" spans="1:14" s="33" customFormat="1" ht="77.25" customHeight="1" outlineLevel="1" x14ac:dyDescent="0.35">
      <c r="A299" s="51">
        <v>299</v>
      </c>
      <c r="B299" s="42" t="s">
        <v>322</v>
      </c>
      <c r="C299" s="31" t="s">
        <v>32</v>
      </c>
      <c r="D299" s="32">
        <v>1</v>
      </c>
      <c r="E299" s="32"/>
      <c r="F299" s="32">
        <v>2576</v>
      </c>
      <c r="G299" s="37"/>
      <c r="H299" s="74"/>
      <c r="I299" s="37"/>
      <c r="J299" s="32"/>
      <c r="K299" s="37"/>
      <c r="L299" s="32"/>
      <c r="M299" s="62"/>
      <c r="N299" s="68"/>
    </row>
    <row r="300" spans="1:14" s="33" customFormat="1" ht="77.25" customHeight="1" outlineLevel="1" x14ac:dyDescent="0.35">
      <c r="A300" s="51">
        <v>300</v>
      </c>
      <c r="B300" s="42" t="s">
        <v>323</v>
      </c>
      <c r="C300" s="31" t="s">
        <v>32</v>
      </c>
      <c r="D300" s="32">
        <v>1</v>
      </c>
      <c r="E300" s="32"/>
      <c r="F300" s="32">
        <v>3864</v>
      </c>
      <c r="G300" s="37"/>
      <c r="H300" s="74"/>
      <c r="I300" s="37"/>
      <c r="J300" s="32"/>
      <c r="K300" s="37"/>
      <c r="L300" s="32"/>
      <c r="M300" s="62"/>
      <c r="N300" s="68"/>
    </row>
    <row r="301" spans="1:14" s="33" customFormat="1" ht="77.25" customHeight="1" outlineLevel="1" x14ac:dyDescent="0.35">
      <c r="A301" s="51">
        <v>301</v>
      </c>
      <c r="B301" s="42" t="s">
        <v>324</v>
      </c>
      <c r="C301" s="31" t="s">
        <v>32</v>
      </c>
      <c r="D301" s="32">
        <v>1</v>
      </c>
      <c r="E301" s="32"/>
      <c r="F301" s="32">
        <v>650</v>
      </c>
      <c r="G301" s="37"/>
      <c r="H301" s="74"/>
      <c r="I301" s="37"/>
      <c r="J301" s="32"/>
      <c r="K301" s="37"/>
      <c r="L301" s="32"/>
      <c r="M301" s="62"/>
      <c r="N301" s="68"/>
    </row>
    <row r="302" spans="1:14" s="33" customFormat="1" ht="77.25" customHeight="1" outlineLevel="1" x14ac:dyDescent="0.35">
      <c r="A302" s="51">
        <v>302</v>
      </c>
      <c r="B302" s="42" t="s">
        <v>325</v>
      </c>
      <c r="C302" s="31" t="s">
        <v>32</v>
      </c>
      <c r="D302" s="32">
        <v>1</v>
      </c>
      <c r="E302" s="32"/>
      <c r="F302" s="32">
        <v>650</v>
      </c>
      <c r="G302" s="37"/>
      <c r="H302" s="74"/>
      <c r="I302" s="37"/>
      <c r="J302" s="32"/>
      <c r="K302" s="37"/>
      <c r="L302" s="32"/>
      <c r="M302" s="62"/>
      <c r="N302" s="68"/>
    </row>
    <row r="303" spans="1:14" s="33" customFormat="1" ht="77.25" customHeight="1" outlineLevel="1" x14ac:dyDescent="0.35">
      <c r="A303" s="51">
        <v>303</v>
      </c>
      <c r="B303" s="42" t="s">
        <v>326</v>
      </c>
      <c r="C303" s="31" t="s">
        <v>32</v>
      </c>
      <c r="D303" s="32">
        <v>1</v>
      </c>
      <c r="E303" s="32"/>
      <c r="F303" s="32">
        <v>650</v>
      </c>
      <c r="G303" s="37"/>
      <c r="H303" s="74"/>
      <c r="I303" s="37"/>
      <c r="J303" s="32"/>
      <c r="K303" s="37"/>
      <c r="L303" s="32"/>
      <c r="M303" s="62"/>
      <c r="N303" s="68"/>
    </row>
    <row r="304" spans="1:14" s="33" customFormat="1" ht="77.25" customHeight="1" outlineLevel="1" x14ac:dyDescent="0.35">
      <c r="A304" s="51">
        <v>304</v>
      </c>
      <c r="B304" s="42" t="s">
        <v>327</v>
      </c>
      <c r="C304" s="31" t="s">
        <v>32</v>
      </c>
      <c r="D304" s="32">
        <v>1</v>
      </c>
      <c r="E304" s="32"/>
      <c r="F304" s="32">
        <v>650</v>
      </c>
      <c r="G304" s="37"/>
      <c r="H304" s="74"/>
      <c r="I304" s="37"/>
      <c r="J304" s="32"/>
      <c r="K304" s="37"/>
      <c r="L304" s="32"/>
      <c r="M304" s="62"/>
      <c r="N304" s="68"/>
    </row>
    <row r="305" spans="1:14" s="33" customFormat="1" ht="77.25" customHeight="1" outlineLevel="1" x14ac:dyDescent="0.35">
      <c r="A305" s="51">
        <v>305</v>
      </c>
      <c r="B305" s="42" t="s">
        <v>328</v>
      </c>
      <c r="C305" s="31" t="s">
        <v>32</v>
      </c>
      <c r="D305" s="32">
        <v>1</v>
      </c>
      <c r="E305" s="32"/>
      <c r="F305" s="32">
        <v>650</v>
      </c>
      <c r="G305" s="37"/>
      <c r="H305" s="74"/>
      <c r="I305" s="37"/>
      <c r="J305" s="32"/>
      <c r="K305" s="37"/>
      <c r="L305" s="32"/>
      <c r="M305" s="62"/>
      <c r="N305" s="68"/>
    </row>
    <row r="306" spans="1:14" s="33" customFormat="1" ht="77.25" customHeight="1" outlineLevel="1" x14ac:dyDescent="0.35">
      <c r="A306" s="51">
        <v>306</v>
      </c>
      <c r="B306" s="42" t="s">
        <v>329</v>
      </c>
      <c r="C306" s="31" t="s">
        <v>32</v>
      </c>
      <c r="D306" s="32">
        <v>1</v>
      </c>
      <c r="E306" s="32"/>
      <c r="F306" s="32">
        <v>650</v>
      </c>
      <c r="G306" s="37"/>
      <c r="H306" s="74"/>
      <c r="I306" s="37"/>
      <c r="J306" s="32"/>
      <c r="K306" s="37"/>
      <c r="L306" s="32"/>
      <c r="M306" s="62"/>
      <c r="N306" s="68"/>
    </row>
    <row r="307" spans="1:14" s="33" customFormat="1" ht="77.25" customHeight="1" outlineLevel="1" x14ac:dyDescent="0.35">
      <c r="A307" s="51">
        <v>307</v>
      </c>
      <c r="B307" s="42" t="s">
        <v>330</v>
      </c>
      <c r="C307" s="31" t="s">
        <v>32</v>
      </c>
      <c r="D307" s="32">
        <v>41</v>
      </c>
      <c r="E307" s="32"/>
      <c r="F307" s="32">
        <v>256</v>
      </c>
      <c r="G307" s="37"/>
      <c r="H307" s="74"/>
      <c r="I307" s="37"/>
      <c r="J307" s="32"/>
      <c r="K307" s="37"/>
      <c r="L307" s="32"/>
      <c r="M307" s="62"/>
      <c r="N307" s="68"/>
    </row>
    <row r="308" spans="1:14" s="33" customFormat="1" ht="77.25" customHeight="1" outlineLevel="1" x14ac:dyDescent="0.35">
      <c r="A308" s="51">
        <v>308</v>
      </c>
      <c r="B308" s="42" t="s">
        <v>331</v>
      </c>
      <c r="C308" s="31" t="s">
        <v>32</v>
      </c>
      <c r="D308" s="32">
        <v>65</v>
      </c>
      <c r="E308" s="32"/>
      <c r="F308" s="32">
        <v>256</v>
      </c>
      <c r="G308" s="37"/>
      <c r="H308" s="74"/>
      <c r="I308" s="37"/>
      <c r="J308" s="32"/>
      <c r="K308" s="37"/>
      <c r="L308" s="32"/>
      <c r="M308" s="62"/>
      <c r="N308" s="68"/>
    </row>
    <row r="309" spans="1:14" s="33" customFormat="1" ht="77.25" customHeight="1" outlineLevel="1" x14ac:dyDescent="0.35">
      <c r="A309" s="51">
        <v>309</v>
      </c>
      <c r="B309" s="42" t="s">
        <v>332</v>
      </c>
      <c r="C309" s="31" t="s">
        <v>32</v>
      </c>
      <c r="D309" s="32">
        <v>6</v>
      </c>
      <c r="E309" s="32"/>
      <c r="F309" s="32">
        <v>256</v>
      </c>
      <c r="G309" s="37"/>
      <c r="H309" s="74"/>
      <c r="I309" s="37"/>
      <c r="J309" s="32"/>
      <c r="K309" s="37"/>
      <c r="L309" s="32"/>
      <c r="M309" s="62"/>
      <c r="N309" s="68"/>
    </row>
    <row r="310" spans="1:14" s="33" customFormat="1" ht="77.25" customHeight="1" outlineLevel="1" x14ac:dyDescent="0.35">
      <c r="A310" s="51">
        <v>310</v>
      </c>
      <c r="B310" s="42" t="s">
        <v>333</v>
      </c>
      <c r="C310" s="31" t="s">
        <v>32</v>
      </c>
      <c r="D310" s="32">
        <v>1</v>
      </c>
      <c r="E310" s="32"/>
      <c r="F310" s="32">
        <v>256</v>
      </c>
      <c r="G310" s="37"/>
      <c r="H310" s="74"/>
      <c r="I310" s="37"/>
      <c r="J310" s="32"/>
      <c r="K310" s="37"/>
      <c r="L310" s="32"/>
      <c r="M310" s="62"/>
      <c r="N310" s="68"/>
    </row>
    <row r="311" spans="1:14" s="33" customFormat="1" ht="77.25" customHeight="1" outlineLevel="1" x14ac:dyDescent="0.35">
      <c r="A311" s="51">
        <v>311</v>
      </c>
      <c r="B311" s="42" t="s">
        <v>334</v>
      </c>
      <c r="C311" s="31" t="s">
        <v>32</v>
      </c>
      <c r="D311" s="32">
        <v>1</v>
      </c>
      <c r="E311" s="32"/>
      <c r="F311" s="32">
        <v>256</v>
      </c>
      <c r="G311" s="37"/>
      <c r="H311" s="74"/>
      <c r="I311" s="37"/>
      <c r="J311" s="32"/>
      <c r="K311" s="37"/>
      <c r="L311" s="32"/>
      <c r="M311" s="62"/>
      <c r="N311" s="68"/>
    </row>
    <row r="312" spans="1:14" s="33" customFormat="1" ht="77.25" customHeight="1" outlineLevel="1" x14ac:dyDescent="0.35">
      <c r="A312" s="51">
        <v>312</v>
      </c>
      <c r="B312" s="42" t="s">
        <v>335</v>
      </c>
      <c r="C312" s="31" t="s">
        <v>32</v>
      </c>
      <c r="D312" s="32">
        <v>1</v>
      </c>
      <c r="E312" s="32"/>
      <c r="F312" s="32">
        <v>256</v>
      </c>
      <c r="G312" s="37"/>
      <c r="H312" s="74"/>
      <c r="I312" s="37"/>
      <c r="J312" s="32"/>
      <c r="K312" s="37"/>
      <c r="L312" s="32"/>
      <c r="M312" s="62"/>
      <c r="N312" s="68"/>
    </row>
    <row r="313" spans="1:14" s="33" customFormat="1" ht="77.25" customHeight="1" outlineLevel="1" x14ac:dyDescent="0.35">
      <c r="A313" s="51">
        <v>313</v>
      </c>
      <c r="B313" s="42" t="s">
        <v>336</v>
      </c>
      <c r="C313" s="31" t="s">
        <v>32</v>
      </c>
      <c r="D313" s="32">
        <v>1</v>
      </c>
      <c r="E313" s="32"/>
      <c r="F313" s="32">
        <v>256</v>
      </c>
      <c r="G313" s="37"/>
      <c r="H313" s="74"/>
      <c r="I313" s="37"/>
      <c r="J313" s="32"/>
      <c r="K313" s="37"/>
      <c r="L313" s="32"/>
      <c r="M313" s="62"/>
      <c r="N313" s="68"/>
    </row>
    <row r="314" spans="1:14" s="33" customFormat="1" ht="77.25" customHeight="1" outlineLevel="1" x14ac:dyDescent="0.35">
      <c r="A314" s="51">
        <v>314</v>
      </c>
      <c r="B314" s="42" t="s">
        <v>337</v>
      </c>
      <c r="C314" s="31" t="s">
        <v>32</v>
      </c>
      <c r="D314" s="32">
        <v>1</v>
      </c>
      <c r="E314" s="32"/>
      <c r="F314" s="32">
        <v>1545</v>
      </c>
      <c r="G314" s="37"/>
      <c r="H314" s="74"/>
      <c r="I314" s="37"/>
      <c r="J314" s="32"/>
      <c r="K314" s="37"/>
      <c r="L314" s="32"/>
      <c r="M314" s="62"/>
      <c r="N314" s="68"/>
    </row>
    <row r="315" spans="1:14" s="33" customFormat="1" ht="77.25" customHeight="1" outlineLevel="1" x14ac:dyDescent="0.35">
      <c r="A315" s="51">
        <v>315</v>
      </c>
      <c r="B315" s="42" t="s">
        <v>338</v>
      </c>
      <c r="C315" s="31" t="s">
        <v>32</v>
      </c>
      <c r="D315" s="32">
        <v>1</v>
      </c>
      <c r="E315" s="32"/>
      <c r="F315" s="32">
        <v>1500</v>
      </c>
      <c r="G315" s="37"/>
      <c r="H315" s="74"/>
      <c r="I315" s="37"/>
      <c r="J315" s="32"/>
      <c r="K315" s="37"/>
      <c r="L315" s="32"/>
      <c r="M315" s="62"/>
      <c r="N315" s="68"/>
    </row>
    <row r="316" spans="1:14" s="33" customFormat="1" ht="77.25" customHeight="1" outlineLevel="1" x14ac:dyDescent="0.35">
      <c r="A316" s="51">
        <v>316</v>
      </c>
      <c r="B316" s="42" t="s">
        <v>339</v>
      </c>
      <c r="C316" s="31" t="s">
        <v>32</v>
      </c>
      <c r="D316" s="32">
        <v>1</v>
      </c>
      <c r="E316" s="32"/>
      <c r="F316" s="32">
        <v>1500</v>
      </c>
      <c r="G316" s="37"/>
      <c r="H316" s="74"/>
      <c r="I316" s="37"/>
      <c r="J316" s="32"/>
      <c r="K316" s="37"/>
      <c r="L316" s="32"/>
      <c r="M316" s="62"/>
      <c r="N316" s="68"/>
    </row>
    <row r="317" spans="1:14" s="33" customFormat="1" ht="77.25" customHeight="1" outlineLevel="1" x14ac:dyDescent="0.35">
      <c r="A317" s="51">
        <v>317</v>
      </c>
      <c r="B317" s="42" t="s">
        <v>340</v>
      </c>
      <c r="C317" s="31" t="s">
        <v>32</v>
      </c>
      <c r="D317" s="32">
        <v>1</v>
      </c>
      <c r="E317" s="32"/>
      <c r="F317" s="32">
        <v>1500</v>
      </c>
      <c r="G317" s="37"/>
      <c r="H317" s="74"/>
      <c r="I317" s="37"/>
      <c r="J317" s="32"/>
      <c r="K317" s="37"/>
      <c r="L317" s="32"/>
      <c r="M317" s="62"/>
      <c r="N317" s="68"/>
    </row>
    <row r="318" spans="1:14" s="33" customFormat="1" ht="77.25" customHeight="1" outlineLevel="1" x14ac:dyDescent="0.35">
      <c r="A318" s="51">
        <v>318</v>
      </c>
      <c r="B318" s="42" t="s">
        <v>341</v>
      </c>
      <c r="C318" s="31" t="s">
        <v>32</v>
      </c>
      <c r="D318" s="32">
        <v>1</v>
      </c>
      <c r="E318" s="32"/>
      <c r="F318" s="32">
        <v>1800</v>
      </c>
      <c r="G318" s="37"/>
      <c r="H318" s="74"/>
      <c r="I318" s="37"/>
      <c r="J318" s="32"/>
      <c r="K318" s="37"/>
      <c r="L318" s="32"/>
      <c r="M318" s="62"/>
      <c r="N318" s="68"/>
    </row>
    <row r="319" spans="1:14" s="33" customFormat="1" ht="77.25" customHeight="1" outlineLevel="1" x14ac:dyDescent="0.35">
      <c r="A319" s="51">
        <v>319</v>
      </c>
      <c r="B319" s="42" t="s">
        <v>342</v>
      </c>
      <c r="C319" s="31" t="s">
        <v>32</v>
      </c>
      <c r="D319" s="32">
        <v>1</v>
      </c>
      <c r="E319" s="32"/>
      <c r="F319" s="32">
        <v>2400</v>
      </c>
      <c r="G319" s="37"/>
      <c r="H319" s="74"/>
      <c r="I319" s="37"/>
      <c r="J319" s="32"/>
      <c r="K319" s="37"/>
      <c r="L319" s="32"/>
      <c r="M319" s="62"/>
      <c r="N319" s="68"/>
    </row>
    <row r="320" spans="1:14" s="33" customFormat="1" ht="77.25" customHeight="1" outlineLevel="1" x14ac:dyDescent="0.35">
      <c r="A320" s="51">
        <v>320</v>
      </c>
      <c r="B320" s="42" t="s">
        <v>343</v>
      </c>
      <c r="C320" s="31" t="s">
        <v>32</v>
      </c>
      <c r="D320" s="32">
        <v>1</v>
      </c>
      <c r="E320" s="32"/>
      <c r="F320" s="32">
        <v>3400</v>
      </c>
      <c r="G320" s="37"/>
      <c r="H320" s="74"/>
      <c r="I320" s="37"/>
      <c r="J320" s="32"/>
      <c r="K320" s="37"/>
      <c r="L320" s="32"/>
      <c r="M320" s="62"/>
      <c r="N320" s="68"/>
    </row>
    <row r="321" spans="1:14" s="33" customFormat="1" ht="77.25" customHeight="1" outlineLevel="1" x14ac:dyDescent="0.35">
      <c r="A321" s="51">
        <v>321</v>
      </c>
      <c r="B321" s="42" t="s">
        <v>344</v>
      </c>
      <c r="C321" s="31" t="s">
        <v>32</v>
      </c>
      <c r="D321" s="32">
        <v>1</v>
      </c>
      <c r="E321" s="32"/>
      <c r="F321" s="32">
        <v>4000</v>
      </c>
      <c r="G321" s="37"/>
      <c r="H321" s="74"/>
      <c r="I321" s="37"/>
      <c r="J321" s="32"/>
      <c r="K321" s="37"/>
      <c r="L321" s="32"/>
      <c r="M321" s="62"/>
      <c r="N321" s="68"/>
    </row>
    <row r="322" spans="1:14" s="33" customFormat="1" ht="77.25" customHeight="1" outlineLevel="1" x14ac:dyDescent="0.35">
      <c r="A322" s="51">
        <v>322</v>
      </c>
      <c r="B322" s="42" t="s">
        <v>345</v>
      </c>
      <c r="C322" s="31" t="s">
        <v>32</v>
      </c>
      <c r="D322" s="32">
        <v>1</v>
      </c>
      <c r="E322" s="32"/>
      <c r="F322" s="32">
        <v>6300</v>
      </c>
      <c r="G322" s="37"/>
      <c r="H322" s="74"/>
      <c r="I322" s="37"/>
      <c r="J322" s="32"/>
      <c r="K322" s="37"/>
      <c r="L322" s="32"/>
      <c r="M322" s="62"/>
      <c r="N322" s="68"/>
    </row>
    <row r="323" spans="1:14" s="33" customFormat="1" ht="77.25" customHeight="1" outlineLevel="1" x14ac:dyDescent="0.35">
      <c r="A323" s="51">
        <v>323</v>
      </c>
      <c r="B323" s="42" t="s">
        <v>346</v>
      </c>
      <c r="C323" s="31" t="s">
        <v>32</v>
      </c>
      <c r="D323" s="32">
        <v>1</v>
      </c>
      <c r="E323" s="32"/>
      <c r="F323" s="32">
        <v>9000</v>
      </c>
      <c r="G323" s="37"/>
      <c r="H323" s="74"/>
      <c r="I323" s="37"/>
      <c r="J323" s="32"/>
      <c r="K323" s="37"/>
      <c r="L323" s="32"/>
      <c r="M323" s="62"/>
      <c r="N323" s="68"/>
    </row>
    <row r="324" spans="1:14" s="33" customFormat="1" ht="77.25" customHeight="1" outlineLevel="1" x14ac:dyDescent="0.35">
      <c r="A324" s="51">
        <v>324</v>
      </c>
      <c r="B324" s="42" t="s">
        <v>347</v>
      </c>
      <c r="C324" s="31" t="s">
        <v>32</v>
      </c>
      <c r="D324" s="32">
        <v>1</v>
      </c>
      <c r="E324" s="32"/>
      <c r="F324" s="32">
        <v>12500</v>
      </c>
      <c r="G324" s="37"/>
      <c r="H324" s="74"/>
      <c r="I324" s="37"/>
      <c r="J324" s="32"/>
      <c r="K324" s="37"/>
      <c r="L324" s="32"/>
      <c r="M324" s="62"/>
      <c r="N324" s="68"/>
    </row>
    <row r="325" spans="1:14" s="33" customFormat="1" ht="77.25" customHeight="1" outlineLevel="1" x14ac:dyDescent="0.35">
      <c r="A325" s="51">
        <v>325</v>
      </c>
      <c r="B325" s="42" t="s">
        <v>348</v>
      </c>
      <c r="C325" s="31" t="s">
        <v>32</v>
      </c>
      <c r="D325" s="32">
        <v>1</v>
      </c>
      <c r="E325" s="32"/>
      <c r="F325" s="32">
        <v>15850</v>
      </c>
      <c r="G325" s="37"/>
      <c r="H325" s="74"/>
      <c r="I325" s="37"/>
      <c r="J325" s="32"/>
      <c r="K325" s="37"/>
      <c r="L325" s="32"/>
      <c r="M325" s="62"/>
      <c r="N325" s="68"/>
    </row>
    <row r="326" spans="1:14" s="33" customFormat="1" ht="77.25" customHeight="1" outlineLevel="1" x14ac:dyDescent="0.35">
      <c r="A326" s="51">
        <v>326</v>
      </c>
      <c r="B326" s="42" t="s">
        <v>349</v>
      </c>
      <c r="C326" s="31" t="s">
        <v>32</v>
      </c>
      <c r="D326" s="32">
        <v>1</v>
      </c>
      <c r="E326" s="32"/>
      <c r="F326" s="32">
        <v>22000</v>
      </c>
      <c r="G326" s="37"/>
      <c r="H326" s="74"/>
      <c r="I326" s="37"/>
      <c r="J326" s="32"/>
      <c r="K326" s="37"/>
      <c r="L326" s="32"/>
      <c r="M326" s="62"/>
      <c r="N326" s="68"/>
    </row>
    <row r="327" spans="1:14" s="33" customFormat="1" ht="77.25" customHeight="1" outlineLevel="1" x14ac:dyDescent="0.35">
      <c r="A327" s="51">
        <v>327</v>
      </c>
      <c r="B327" s="42" t="s">
        <v>350</v>
      </c>
      <c r="C327" s="31" t="s">
        <v>32</v>
      </c>
      <c r="D327" s="32">
        <v>1</v>
      </c>
      <c r="E327" s="32"/>
      <c r="F327" s="32">
        <v>2450</v>
      </c>
      <c r="G327" s="37"/>
      <c r="H327" s="74"/>
      <c r="I327" s="37"/>
      <c r="J327" s="32"/>
      <c r="K327" s="37"/>
      <c r="L327" s="32"/>
      <c r="M327" s="62"/>
      <c r="N327" s="68"/>
    </row>
    <row r="328" spans="1:14" s="33" customFormat="1" ht="77.25" customHeight="1" outlineLevel="1" x14ac:dyDescent="0.35">
      <c r="A328" s="51">
        <v>328</v>
      </c>
      <c r="B328" s="42" t="s">
        <v>351</v>
      </c>
      <c r="C328" s="31" t="s">
        <v>32</v>
      </c>
      <c r="D328" s="32">
        <v>1</v>
      </c>
      <c r="E328" s="32"/>
      <c r="F328" s="32">
        <v>2550</v>
      </c>
      <c r="G328" s="37"/>
      <c r="H328" s="74"/>
      <c r="I328" s="37"/>
      <c r="J328" s="32"/>
      <c r="K328" s="37"/>
      <c r="L328" s="32"/>
      <c r="M328" s="62"/>
      <c r="N328" s="68"/>
    </row>
    <row r="329" spans="1:14" s="33" customFormat="1" ht="77.25" customHeight="1" outlineLevel="1" x14ac:dyDescent="0.35">
      <c r="A329" s="51">
        <v>329</v>
      </c>
      <c r="B329" s="42" t="s">
        <v>352</v>
      </c>
      <c r="C329" s="31" t="s">
        <v>32</v>
      </c>
      <c r="D329" s="32">
        <v>1</v>
      </c>
      <c r="E329" s="32"/>
      <c r="F329" s="32">
        <v>2650</v>
      </c>
      <c r="G329" s="37"/>
      <c r="H329" s="74"/>
      <c r="I329" s="37"/>
      <c r="J329" s="32"/>
      <c r="K329" s="37"/>
      <c r="L329" s="32"/>
      <c r="M329" s="62"/>
      <c r="N329" s="68"/>
    </row>
    <row r="330" spans="1:14" s="33" customFormat="1" ht="77.25" customHeight="1" outlineLevel="1" x14ac:dyDescent="0.35">
      <c r="A330" s="51">
        <v>330</v>
      </c>
      <c r="B330" s="42" t="s">
        <v>353</v>
      </c>
      <c r="C330" s="31" t="s">
        <v>32</v>
      </c>
      <c r="D330" s="32">
        <v>1</v>
      </c>
      <c r="E330" s="32"/>
      <c r="F330" s="32">
        <v>2650</v>
      </c>
      <c r="G330" s="37"/>
      <c r="H330" s="74"/>
      <c r="I330" s="37"/>
      <c r="J330" s="32"/>
      <c r="K330" s="37"/>
      <c r="L330" s="32"/>
      <c r="M330" s="62"/>
      <c r="N330" s="68"/>
    </row>
    <row r="331" spans="1:14" s="33" customFormat="1" ht="77.25" customHeight="1" outlineLevel="1" x14ac:dyDescent="0.35">
      <c r="A331" s="51">
        <v>331</v>
      </c>
      <c r="B331" s="42" t="s">
        <v>354</v>
      </c>
      <c r="C331" s="31" t="s">
        <v>32</v>
      </c>
      <c r="D331" s="32">
        <v>7</v>
      </c>
      <c r="E331" s="32"/>
      <c r="F331" s="32">
        <v>2550</v>
      </c>
      <c r="G331" s="37"/>
      <c r="H331" s="74"/>
      <c r="I331" s="37"/>
      <c r="J331" s="32"/>
      <c r="K331" s="37"/>
      <c r="L331" s="32"/>
      <c r="M331" s="62"/>
      <c r="N331" s="68"/>
    </row>
    <row r="332" spans="1:14" s="33" customFormat="1" ht="77.25" customHeight="1" outlineLevel="1" x14ac:dyDescent="0.35">
      <c r="A332" s="51">
        <v>332</v>
      </c>
      <c r="B332" s="42" t="s">
        <v>355</v>
      </c>
      <c r="C332" s="31" t="s">
        <v>32</v>
      </c>
      <c r="D332" s="32">
        <v>3</v>
      </c>
      <c r="E332" s="32"/>
      <c r="F332" s="32">
        <v>2550</v>
      </c>
      <c r="G332" s="37"/>
      <c r="H332" s="74"/>
      <c r="I332" s="37"/>
      <c r="J332" s="32"/>
      <c r="K332" s="37"/>
      <c r="L332" s="32"/>
      <c r="M332" s="62"/>
      <c r="N332" s="68"/>
    </row>
    <row r="333" spans="1:14" s="33" customFormat="1" ht="77.25" customHeight="1" outlineLevel="1" x14ac:dyDescent="0.35">
      <c r="A333" s="51">
        <v>333</v>
      </c>
      <c r="B333" s="42" t="s">
        <v>356</v>
      </c>
      <c r="C333" s="31" t="s">
        <v>32</v>
      </c>
      <c r="D333" s="32">
        <v>3</v>
      </c>
      <c r="E333" s="32"/>
      <c r="F333" s="32">
        <v>4300</v>
      </c>
      <c r="G333" s="37"/>
      <c r="H333" s="74"/>
      <c r="I333" s="37"/>
      <c r="J333" s="32"/>
      <c r="K333" s="37"/>
      <c r="L333" s="32"/>
      <c r="M333" s="62"/>
      <c r="N333" s="68"/>
    </row>
    <row r="334" spans="1:14" s="33" customFormat="1" ht="77.25" customHeight="1" outlineLevel="1" x14ac:dyDescent="0.35">
      <c r="A334" s="51">
        <v>334</v>
      </c>
      <c r="B334" s="42" t="s">
        <v>357</v>
      </c>
      <c r="C334" s="31" t="s">
        <v>32</v>
      </c>
      <c r="D334" s="32">
        <v>1</v>
      </c>
      <c r="E334" s="32"/>
      <c r="F334" s="32">
        <v>4300</v>
      </c>
      <c r="G334" s="37"/>
      <c r="H334" s="74"/>
      <c r="I334" s="37"/>
      <c r="J334" s="32"/>
      <c r="K334" s="37"/>
      <c r="L334" s="32"/>
      <c r="M334" s="62"/>
      <c r="N334" s="68"/>
    </row>
    <row r="335" spans="1:14" s="33" customFormat="1" ht="77.25" customHeight="1" outlineLevel="1" x14ac:dyDescent="0.35">
      <c r="A335" s="51">
        <v>335</v>
      </c>
      <c r="B335" s="42" t="s">
        <v>358</v>
      </c>
      <c r="C335" s="31" t="s">
        <v>32</v>
      </c>
      <c r="D335" s="32">
        <v>1</v>
      </c>
      <c r="E335" s="32"/>
      <c r="F335" s="32">
        <v>3950</v>
      </c>
      <c r="G335" s="37"/>
      <c r="H335" s="74"/>
      <c r="I335" s="37"/>
      <c r="J335" s="32"/>
      <c r="K335" s="37"/>
      <c r="L335" s="32"/>
      <c r="M335" s="62"/>
      <c r="N335" s="68"/>
    </row>
    <row r="336" spans="1:14" s="33" customFormat="1" ht="77.25" customHeight="1" outlineLevel="1" x14ac:dyDescent="0.35">
      <c r="A336" s="51">
        <v>336</v>
      </c>
      <c r="B336" s="42" t="s">
        <v>359</v>
      </c>
      <c r="C336" s="31" t="s">
        <v>32</v>
      </c>
      <c r="D336" s="32">
        <v>1</v>
      </c>
      <c r="E336" s="32"/>
      <c r="F336" s="32">
        <v>3950</v>
      </c>
      <c r="G336" s="37"/>
      <c r="H336" s="74"/>
      <c r="I336" s="37"/>
      <c r="J336" s="32"/>
      <c r="K336" s="37"/>
      <c r="L336" s="32"/>
      <c r="M336" s="62"/>
      <c r="N336" s="68"/>
    </row>
    <row r="337" spans="1:14" s="33" customFormat="1" ht="77.25" customHeight="1" outlineLevel="1" x14ac:dyDescent="0.35">
      <c r="A337" s="51">
        <v>337</v>
      </c>
      <c r="B337" s="42" t="s">
        <v>360</v>
      </c>
      <c r="C337" s="31" t="s">
        <v>32</v>
      </c>
      <c r="D337" s="32">
        <v>1</v>
      </c>
      <c r="E337" s="32"/>
      <c r="F337" s="32">
        <v>3950</v>
      </c>
      <c r="G337" s="37"/>
      <c r="H337" s="74"/>
      <c r="I337" s="37"/>
      <c r="J337" s="32"/>
      <c r="K337" s="37"/>
      <c r="L337" s="32"/>
      <c r="M337" s="62"/>
      <c r="N337" s="68"/>
    </row>
    <row r="338" spans="1:14" s="33" customFormat="1" ht="77.25" customHeight="1" outlineLevel="1" x14ac:dyDescent="0.35">
      <c r="A338" s="51">
        <v>338</v>
      </c>
      <c r="B338" s="42" t="s">
        <v>361</v>
      </c>
      <c r="C338" s="31" t="s">
        <v>32</v>
      </c>
      <c r="D338" s="32">
        <v>1</v>
      </c>
      <c r="E338" s="32"/>
      <c r="F338" s="32">
        <v>3950</v>
      </c>
      <c r="G338" s="37"/>
      <c r="H338" s="74"/>
      <c r="I338" s="37"/>
      <c r="J338" s="32"/>
      <c r="K338" s="37"/>
      <c r="L338" s="32"/>
      <c r="M338" s="62"/>
      <c r="N338" s="68"/>
    </row>
    <row r="339" spans="1:14" s="33" customFormat="1" ht="77.25" customHeight="1" outlineLevel="1" x14ac:dyDescent="0.35">
      <c r="A339" s="51">
        <v>339</v>
      </c>
      <c r="B339" s="42" t="s">
        <v>362</v>
      </c>
      <c r="C339" s="31" t="s">
        <v>32</v>
      </c>
      <c r="D339" s="32">
        <v>1</v>
      </c>
      <c r="E339" s="32"/>
      <c r="F339" s="32">
        <v>3950</v>
      </c>
      <c r="G339" s="37"/>
      <c r="H339" s="74"/>
      <c r="I339" s="37"/>
      <c r="J339" s="32"/>
      <c r="K339" s="37"/>
      <c r="L339" s="32"/>
      <c r="M339" s="62"/>
      <c r="N339" s="68"/>
    </row>
    <row r="340" spans="1:14" s="33" customFormat="1" ht="77.25" customHeight="1" outlineLevel="1" x14ac:dyDescent="0.35">
      <c r="A340" s="51">
        <v>340</v>
      </c>
      <c r="B340" s="42" t="s">
        <v>363</v>
      </c>
      <c r="C340" s="31" t="s">
        <v>32</v>
      </c>
      <c r="D340" s="32">
        <v>1</v>
      </c>
      <c r="E340" s="32"/>
      <c r="F340" s="32">
        <v>4650</v>
      </c>
      <c r="G340" s="37"/>
      <c r="H340" s="74"/>
      <c r="I340" s="37"/>
      <c r="J340" s="32"/>
      <c r="K340" s="37"/>
      <c r="L340" s="32"/>
      <c r="M340" s="62"/>
      <c r="N340" s="68"/>
    </row>
    <row r="341" spans="1:14" s="33" customFormat="1" ht="77.25" customHeight="1" outlineLevel="1" x14ac:dyDescent="0.35">
      <c r="A341" s="51">
        <v>341</v>
      </c>
      <c r="B341" s="42" t="s">
        <v>364</v>
      </c>
      <c r="C341" s="31" t="s">
        <v>32</v>
      </c>
      <c r="D341" s="32">
        <v>1</v>
      </c>
      <c r="E341" s="32"/>
      <c r="F341" s="32">
        <v>6250</v>
      </c>
      <c r="G341" s="37"/>
      <c r="H341" s="74"/>
      <c r="I341" s="37"/>
      <c r="J341" s="32"/>
      <c r="K341" s="37"/>
      <c r="L341" s="32"/>
      <c r="M341" s="62"/>
      <c r="N341" s="68"/>
    </row>
    <row r="342" spans="1:14" s="33" customFormat="1" ht="77.25" customHeight="1" outlineLevel="1" x14ac:dyDescent="0.35">
      <c r="A342" s="51">
        <v>342</v>
      </c>
      <c r="B342" s="42" t="s">
        <v>365</v>
      </c>
      <c r="C342" s="31" t="s">
        <v>32</v>
      </c>
      <c r="D342" s="32">
        <v>1</v>
      </c>
      <c r="E342" s="32"/>
      <c r="F342" s="32">
        <v>6250</v>
      </c>
      <c r="G342" s="37"/>
      <c r="H342" s="74"/>
      <c r="I342" s="37"/>
      <c r="J342" s="32"/>
      <c r="K342" s="37"/>
      <c r="L342" s="32"/>
      <c r="M342" s="62"/>
      <c r="N342" s="68"/>
    </row>
    <row r="343" spans="1:14" s="33" customFormat="1" ht="77.25" customHeight="1" outlineLevel="1" x14ac:dyDescent="0.35">
      <c r="A343" s="51">
        <v>343</v>
      </c>
      <c r="B343" s="42" t="s">
        <v>366</v>
      </c>
      <c r="C343" s="31" t="s">
        <v>32</v>
      </c>
      <c r="D343" s="32">
        <v>1</v>
      </c>
      <c r="E343" s="32"/>
      <c r="F343" s="32">
        <v>600</v>
      </c>
      <c r="G343" s="37"/>
      <c r="H343" s="74"/>
      <c r="I343" s="37"/>
      <c r="J343" s="32"/>
      <c r="K343" s="37"/>
      <c r="L343" s="32"/>
      <c r="M343" s="62"/>
      <c r="N343" s="68"/>
    </row>
    <row r="344" spans="1:14" s="33" customFormat="1" ht="77.25" customHeight="1" outlineLevel="1" x14ac:dyDescent="0.35">
      <c r="A344" s="51">
        <v>344</v>
      </c>
      <c r="B344" s="42" t="s">
        <v>367</v>
      </c>
      <c r="C344" s="31" t="s">
        <v>32</v>
      </c>
      <c r="D344" s="32">
        <v>1</v>
      </c>
      <c r="E344" s="32"/>
      <c r="F344" s="32">
        <v>850</v>
      </c>
      <c r="G344" s="37"/>
      <c r="H344" s="74"/>
      <c r="I344" s="37"/>
      <c r="J344" s="32"/>
      <c r="K344" s="37"/>
      <c r="L344" s="32"/>
      <c r="M344" s="62"/>
      <c r="N344" s="68"/>
    </row>
    <row r="345" spans="1:14" s="33" customFormat="1" ht="77.25" customHeight="1" outlineLevel="1" x14ac:dyDescent="0.35">
      <c r="A345" s="51">
        <v>345</v>
      </c>
      <c r="B345" s="42" t="s">
        <v>368</v>
      </c>
      <c r="C345" s="31" t="s">
        <v>32</v>
      </c>
      <c r="D345" s="32">
        <v>2</v>
      </c>
      <c r="E345" s="32"/>
      <c r="F345" s="32">
        <v>2000</v>
      </c>
      <c r="G345" s="37"/>
      <c r="H345" s="74"/>
      <c r="I345" s="37"/>
      <c r="J345" s="32"/>
      <c r="K345" s="37"/>
      <c r="L345" s="32"/>
      <c r="M345" s="62"/>
      <c r="N345" s="68"/>
    </row>
    <row r="346" spans="1:14" s="33" customFormat="1" ht="77.25" customHeight="1" outlineLevel="1" x14ac:dyDescent="0.35">
      <c r="A346" s="51">
        <v>346</v>
      </c>
      <c r="B346" s="42" t="s">
        <v>369</v>
      </c>
      <c r="C346" s="31" t="s">
        <v>32</v>
      </c>
      <c r="D346" s="32">
        <v>1</v>
      </c>
      <c r="E346" s="32"/>
      <c r="F346" s="32">
        <v>2125</v>
      </c>
      <c r="G346" s="37"/>
      <c r="H346" s="74"/>
      <c r="I346" s="37"/>
      <c r="J346" s="32"/>
      <c r="K346" s="37"/>
      <c r="L346" s="32"/>
      <c r="M346" s="62"/>
      <c r="N346" s="68"/>
    </row>
    <row r="347" spans="1:14" s="33" customFormat="1" ht="77.25" customHeight="1" outlineLevel="1" x14ac:dyDescent="0.35">
      <c r="A347" s="51">
        <v>347</v>
      </c>
      <c r="B347" s="42" t="s">
        <v>370</v>
      </c>
      <c r="C347" s="31" t="s">
        <v>32</v>
      </c>
      <c r="D347" s="32">
        <v>1</v>
      </c>
      <c r="E347" s="32"/>
      <c r="F347" s="32">
        <v>1250</v>
      </c>
      <c r="G347" s="37"/>
      <c r="H347" s="74"/>
      <c r="I347" s="37"/>
      <c r="J347" s="32"/>
      <c r="K347" s="37"/>
      <c r="L347" s="32"/>
      <c r="M347" s="62"/>
      <c r="N347" s="68"/>
    </row>
    <row r="348" spans="1:14" s="33" customFormat="1" ht="77.25" customHeight="1" outlineLevel="1" x14ac:dyDescent="0.35">
      <c r="A348" s="51">
        <v>348</v>
      </c>
      <c r="B348" s="42" t="s">
        <v>371</v>
      </c>
      <c r="C348" s="31" t="s">
        <v>32</v>
      </c>
      <c r="D348" s="32">
        <v>1</v>
      </c>
      <c r="E348" s="32"/>
      <c r="F348" s="32">
        <v>2850</v>
      </c>
      <c r="G348" s="37"/>
      <c r="H348" s="74"/>
      <c r="I348" s="37"/>
      <c r="J348" s="32"/>
      <c r="K348" s="37"/>
      <c r="L348" s="32"/>
      <c r="M348" s="62"/>
      <c r="N348" s="68"/>
    </row>
    <row r="349" spans="1:14" s="33" customFormat="1" ht="77.25" customHeight="1" outlineLevel="1" x14ac:dyDescent="0.35">
      <c r="A349" s="51">
        <v>349</v>
      </c>
      <c r="B349" s="42" t="s">
        <v>372</v>
      </c>
      <c r="C349" s="31" t="s">
        <v>32</v>
      </c>
      <c r="D349" s="32">
        <v>1</v>
      </c>
      <c r="E349" s="32"/>
      <c r="F349" s="32">
        <v>4500</v>
      </c>
      <c r="G349" s="37"/>
      <c r="H349" s="74"/>
      <c r="I349" s="37"/>
      <c r="J349" s="32"/>
      <c r="K349" s="37"/>
      <c r="L349" s="32"/>
      <c r="M349" s="62"/>
      <c r="N349" s="68"/>
    </row>
    <row r="350" spans="1:14" s="33" customFormat="1" ht="77.25" customHeight="1" outlineLevel="1" x14ac:dyDescent="0.35">
      <c r="A350" s="51">
        <v>350</v>
      </c>
      <c r="B350" s="42" t="s">
        <v>373</v>
      </c>
      <c r="C350" s="31" t="s">
        <v>32</v>
      </c>
      <c r="D350" s="32">
        <v>1</v>
      </c>
      <c r="E350" s="32"/>
      <c r="F350" s="32">
        <v>6500</v>
      </c>
      <c r="G350" s="37"/>
      <c r="H350" s="74"/>
      <c r="I350" s="37"/>
      <c r="J350" s="32"/>
      <c r="K350" s="37"/>
      <c r="L350" s="32"/>
      <c r="M350" s="62"/>
      <c r="N350" s="68"/>
    </row>
    <row r="351" spans="1:14" s="33" customFormat="1" ht="77.25" customHeight="1" outlineLevel="1" x14ac:dyDescent="0.35">
      <c r="A351" s="51">
        <v>351</v>
      </c>
      <c r="B351" s="42" t="s">
        <v>374</v>
      </c>
      <c r="C351" s="31" t="s">
        <v>32</v>
      </c>
      <c r="D351" s="32">
        <v>2</v>
      </c>
      <c r="E351" s="32"/>
      <c r="F351" s="32">
        <v>6000</v>
      </c>
      <c r="G351" s="37"/>
      <c r="H351" s="74"/>
      <c r="I351" s="37"/>
      <c r="J351" s="32"/>
      <c r="K351" s="37"/>
      <c r="L351" s="32"/>
      <c r="M351" s="62"/>
      <c r="N351" s="68"/>
    </row>
    <row r="352" spans="1:14" s="33" customFormat="1" ht="77.25" customHeight="1" outlineLevel="1" x14ac:dyDescent="0.35">
      <c r="A352" s="51">
        <v>352</v>
      </c>
      <c r="B352" s="42" t="s">
        <v>375</v>
      </c>
      <c r="C352" s="31" t="s">
        <v>32</v>
      </c>
      <c r="D352" s="32">
        <v>8</v>
      </c>
      <c r="E352" s="32"/>
      <c r="F352" s="32">
        <v>1300</v>
      </c>
      <c r="G352" s="37"/>
      <c r="H352" s="74"/>
      <c r="I352" s="37"/>
      <c r="J352" s="32"/>
      <c r="K352" s="37"/>
      <c r="L352" s="32"/>
      <c r="M352" s="62"/>
      <c r="N352" s="68"/>
    </row>
    <row r="353" spans="1:14" s="33" customFormat="1" ht="77.25" customHeight="1" outlineLevel="1" x14ac:dyDescent="0.35">
      <c r="A353" s="51">
        <v>353</v>
      </c>
      <c r="B353" s="42" t="s">
        <v>376</v>
      </c>
      <c r="C353" s="31" t="s">
        <v>32</v>
      </c>
      <c r="D353" s="32">
        <v>25</v>
      </c>
      <c r="E353" s="32"/>
      <c r="F353" s="32">
        <v>95</v>
      </c>
      <c r="G353" s="37"/>
      <c r="H353" s="74"/>
      <c r="I353" s="37"/>
      <c r="J353" s="32"/>
      <c r="K353" s="37"/>
      <c r="L353" s="32"/>
      <c r="M353" s="62"/>
      <c r="N353" s="68"/>
    </row>
    <row r="354" spans="1:14" s="33" customFormat="1" ht="77.25" customHeight="1" outlineLevel="1" x14ac:dyDescent="0.35">
      <c r="A354" s="51">
        <v>354</v>
      </c>
      <c r="B354" s="42" t="s">
        <v>377</v>
      </c>
      <c r="C354" s="31" t="s">
        <v>67</v>
      </c>
      <c r="D354" s="32" t="s">
        <v>67</v>
      </c>
      <c r="E354" s="32"/>
      <c r="F354" s="32"/>
      <c r="G354" s="37"/>
      <c r="H354" s="74"/>
      <c r="I354" s="37"/>
      <c r="J354" s="32"/>
      <c r="K354" s="37"/>
      <c r="L354" s="32"/>
      <c r="M354" s="62"/>
      <c r="N354" s="68"/>
    </row>
    <row r="355" spans="1:14" s="33" customFormat="1" ht="77.25" customHeight="1" outlineLevel="1" x14ac:dyDescent="0.35">
      <c r="A355" s="51">
        <v>355</v>
      </c>
      <c r="B355" s="42" t="s">
        <v>378</v>
      </c>
      <c r="C355" s="31" t="s">
        <v>32</v>
      </c>
      <c r="D355" s="32">
        <v>1</v>
      </c>
      <c r="E355" s="32"/>
      <c r="F355" s="32">
        <v>185000</v>
      </c>
      <c r="G355" s="37"/>
      <c r="H355" s="74"/>
      <c r="I355" s="37"/>
      <c r="J355" s="32"/>
      <c r="K355" s="37"/>
      <c r="L355" s="32"/>
      <c r="M355" s="62"/>
      <c r="N355" s="68"/>
    </row>
    <row r="356" spans="1:14" s="33" customFormat="1" ht="77.25" customHeight="1" outlineLevel="1" x14ac:dyDescent="0.35">
      <c r="A356" s="51">
        <v>356</v>
      </c>
      <c r="B356" s="42" t="s">
        <v>379</v>
      </c>
      <c r="C356" s="31" t="s">
        <v>67</v>
      </c>
      <c r="D356" s="32" t="s">
        <v>67</v>
      </c>
      <c r="E356" s="32"/>
      <c r="F356" s="32"/>
      <c r="G356" s="37"/>
      <c r="H356" s="74"/>
      <c r="I356" s="37"/>
      <c r="J356" s="32"/>
      <c r="K356" s="37"/>
      <c r="L356" s="32"/>
      <c r="M356" s="62"/>
      <c r="N356" s="68"/>
    </row>
    <row r="357" spans="1:14" s="33" customFormat="1" ht="77.25" customHeight="1" outlineLevel="1" x14ac:dyDescent="0.35">
      <c r="A357" s="51">
        <v>357</v>
      </c>
      <c r="B357" s="42" t="s">
        <v>380</v>
      </c>
      <c r="C357" s="31" t="s">
        <v>67</v>
      </c>
      <c r="D357" s="32" t="s">
        <v>67</v>
      </c>
      <c r="E357" s="32"/>
      <c r="F357" s="32"/>
      <c r="G357" s="37"/>
      <c r="H357" s="74"/>
      <c r="I357" s="37"/>
      <c r="J357" s="32"/>
      <c r="K357" s="37"/>
      <c r="L357" s="32"/>
      <c r="M357" s="62"/>
      <c r="N357" s="68"/>
    </row>
    <row r="358" spans="1:14" s="33" customFormat="1" ht="77.25" customHeight="1" outlineLevel="1" x14ac:dyDescent="0.35">
      <c r="A358" s="51">
        <v>358</v>
      </c>
      <c r="B358" s="42" t="s">
        <v>381</v>
      </c>
      <c r="C358" s="31" t="s">
        <v>32</v>
      </c>
      <c r="D358" s="32">
        <v>4</v>
      </c>
      <c r="E358" s="32"/>
      <c r="F358" s="32">
        <v>165</v>
      </c>
      <c r="G358" s="37"/>
      <c r="H358" s="74"/>
      <c r="I358" s="37"/>
      <c r="J358" s="32"/>
      <c r="K358" s="37"/>
      <c r="L358" s="32"/>
      <c r="M358" s="62"/>
      <c r="N358" s="68"/>
    </row>
    <row r="359" spans="1:14" s="33" customFormat="1" ht="77.25" customHeight="1" outlineLevel="1" x14ac:dyDescent="0.35">
      <c r="A359" s="51">
        <v>359</v>
      </c>
      <c r="B359" s="42" t="s">
        <v>382</v>
      </c>
      <c r="C359" s="31" t="s">
        <v>32</v>
      </c>
      <c r="D359" s="32">
        <v>33</v>
      </c>
      <c r="E359" s="32"/>
      <c r="F359" s="32">
        <v>165</v>
      </c>
      <c r="G359" s="37"/>
      <c r="H359" s="74"/>
      <c r="I359" s="37"/>
      <c r="J359" s="32"/>
      <c r="K359" s="37"/>
      <c r="L359" s="32"/>
      <c r="M359" s="62"/>
      <c r="N359" s="68"/>
    </row>
    <row r="360" spans="1:14" s="33" customFormat="1" ht="77.25" customHeight="1" outlineLevel="1" x14ac:dyDescent="0.35">
      <c r="A360" s="51">
        <v>360</v>
      </c>
      <c r="B360" s="42" t="s">
        <v>383</v>
      </c>
      <c r="C360" s="31" t="s">
        <v>213</v>
      </c>
      <c r="D360" s="32">
        <v>90</v>
      </c>
      <c r="E360" s="32"/>
      <c r="F360" s="32">
        <v>50</v>
      </c>
      <c r="G360" s="37"/>
      <c r="H360" s="74"/>
      <c r="I360" s="37"/>
      <c r="J360" s="32"/>
      <c r="K360" s="37"/>
      <c r="L360" s="32"/>
      <c r="M360" s="62"/>
      <c r="N360" s="68"/>
    </row>
    <row r="361" spans="1:14" s="33" customFormat="1" ht="77.25" customHeight="1" outlineLevel="1" x14ac:dyDescent="0.35">
      <c r="A361" s="51">
        <v>361</v>
      </c>
      <c r="B361" s="42" t="s">
        <v>384</v>
      </c>
      <c r="C361" s="31" t="s">
        <v>213</v>
      </c>
      <c r="D361" s="32">
        <v>1</v>
      </c>
      <c r="E361" s="32"/>
      <c r="F361" s="32">
        <v>25</v>
      </c>
      <c r="G361" s="37"/>
      <c r="H361" s="74"/>
      <c r="I361" s="37"/>
      <c r="J361" s="32"/>
      <c r="K361" s="37"/>
      <c r="L361" s="32"/>
      <c r="M361" s="62"/>
      <c r="N361" s="68"/>
    </row>
    <row r="362" spans="1:14" s="33" customFormat="1" ht="77.25" customHeight="1" outlineLevel="1" x14ac:dyDescent="0.35">
      <c r="A362" s="51">
        <v>362</v>
      </c>
      <c r="B362" s="42" t="s">
        <v>385</v>
      </c>
      <c r="C362" s="31" t="s">
        <v>32</v>
      </c>
      <c r="D362" s="32">
        <v>4</v>
      </c>
      <c r="E362" s="32"/>
      <c r="F362" s="32">
        <v>300</v>
      </c>
      <c r="G362" s="37"/>
      <c r="H362" s="74"/>
      <c r="I362" s="37"/>
      <c r="J362" s="32"/>
      <c r="K362" s="37"/>
      <c r="L362" s="32"/>
      <c r="M362" s="62"/>
      <c r="N362" s="68"/>
    </row>
    <row r="363" spans="1:14" s="33" customFormat="1" ht="77.25" customHeight="1" outlineLevel="1" x14ac:dyDescent="0.35">
      <c r="A363" s="51">
        <v>363</v>
      </c>
      <c r="B363" s="42" t="s">
        <v>386</v>
      </c>
      <c r="C363" s="31" t="s">
        <v>32</v>
      </c>
      <c r="D363" s="32">
        <v>15</v>
      </c>
      <c r="E363" s="32"/>
      <c r="F363" s="32">
        <v>250</v>
      </c>
      <c r="G363" s="37"/>
      <c r="H363" s="74"/>
      <c r="I363" s="37"/>
      <c r="J363" s="32"/>
      <c r="K363" s="37"/>
      <c r="L363" s="32"/>
      <c r="M363" s="62"/>
      <c r="N363" s="68"/>
    </row>
    <row r="364" spans="1:14" s="33" customFormat="1" ht="77.25" customHeight="1" outlineLevel="1" x14ac:dyDescent="0.35">
      <c r="A364" s="51">
        <v>364</v>
      </c>
      <c r="B364" s="42" t="s">
        <v>387</v>
      </c>
      <c r="C364" s="31" t="s">
        <v>32</v>
      </c>
      <c r="D364" s="32">
        <v>10</v>
      </c>
      <c r="E364" s="32"/>
      <c r="F364" s="32">
        <v>350</v>
      </c>
      <c r="G364" s="37"/>
      <c r="H364" s="74"/>
      <c r="I364" s="37"/>
      <c r="J364" s="32"/>
      <c r="K364" s="37"/>
      <c r="L364" s="32"/>
      <c r="M364" s="62"/>
      <c r="N364" s="68"/>
    </row>
    <row r="365" spans="1:14" s="33" customFormat="1" ht="77.25" customHeight="1" outlineLevel="1" x14ac:dyDescent="0.35">
      <c r="A365" s="51">
        <v>365</v>
      </c>
      <c r="B365" s="42" t="s">
        <v>388</v>
      </c>
      <c r="C365" s="31" t="s">
        <v>32</v>
      </c>
      <c r="D365" s="32">
        <v>56</v>
      </c>
      <c r="E365" s="32"/>
      <c r="F365" s="32">
        <v>85</v>
      </c>
      <c r="G365" s="37"/>
      <c r="H365" s="74"/>
      <c r="I365" s="37"/>
      <c r="J365" s="32"/>
      <c r="K365" s="37"/>
      <c r="L365" s="32"/>
      <c r="M365" s="62"/>
      <c r="N365" s="68"/>
    </row>
    <row r="366" spans="1:14" s="33" customFormat="1" ht="77.25" customHeight="1" outlineLevel="1" x14ac:dyDescent="0.35">
      <c r="A366" s="51">
        <v>366</v>
      </c>
      <c r="B366" s="42" t="s">
        <v>389</v>
      </c>
      <c r="C366" s="31" t="s">
        <v>32</v>
      </c>
      <c r="D366" s="32">
        <v>9</v>
      </c>
      <c r="E366" s="32"/>
      <c r="F366" s="32">
        <v>150</v>
      </c>
      <c r="G366" s="37"/>
      <c r="H366" s="74"/>
      <c r="I366" s="37"/>
      <c r="J366" s="32"/>
      <c r="K366" s="37"/>
      <c r="L366" s="32"/>
      <c r="M366" s="62"/>
      <c r="N366" s="68"/>
    </row>
    <row r="367" spans="1:14" s="33" customFormat="1" ht="77.25" customHeight="1" outlineLevel="1" x14ac:dyDescent="0.35">
      <c r="A367" s="51">
        <v>367</v>
      </c>
      <c r="B367" s="42" t="s">
        <v>390</v>
      </c>
      <c r="C367" s="31" t="s">
        <v>32</v>
      </c>
      <c r="D367" s="32">
        <v>1</v>
      </c>
      <c r="E367" s="32"/>
      <c r="F367" s="32">
        <v>150</v>
      </c>
      <c r="G367" s="37"/>
      <c r="H367" s="74"/>
      <c r="I367" s="37"/>
      <c r="J367" s="32"/>
      <c r="K367" s="37"/>
      <c r="L367" s="32"/>
      <c r="M367" s="62"/>
      <c r="N367" s="68"/>
    </row>
    <row r="368" spans="1:14" s="33" customFormat="1" ht="77.25" customHeight="1" outlineLevel="1" x14ac:dyDescent="0.35">
      <c r="A368" s="51">
        <v>368</v>
      </c>
      <c r="B368" s="42" t="s">
        <v>391</v>
      </c>
      <c r="C368" s="31" t="s">
        <v>32</v>
      </c>
      <c r="D368" s="32">
        <v>1</v>
      </c>
      <c r="E368" s="32"/>
      <c r="F368" s="32">
        <v>500</v>
      </c>
      <c r="G368" s="37"/>
      <c r="H368" s="74"/>
      <c r="I368" s="37"/>
      <c r="J368" s="32"/>
      <c r="K368" s="37"/>
      <c r="L368" s="32"/>
      <c r="M368" s="62"/>
      <c r="N368" s="68"/>
    </row>
    <row r="369" spans="1:14" s="33" customFormat="1" ht="77.25" customHeight="1" outlineLevel="1" x14ac:dyDescent="0.35">
      <c r="A369" s="51">
        <v>369</v>
      </c>
      <c r="B369" s="42" t="s">
        <v>392</v>
      </c>
      <c r="C369" s="31" t="s">
        <v>32</v>
      </c>
      <c r="D369" s="32">
        <v>1</v>
      </c>
      <c r="E369" s="32"/>
      <c r="F369" s="32">
        <v>500</v>
      </c>
      <c r="G369" s="37"/>
      <c r="H369" s="74"/>
      <c r="I369" s="37"/>
      <c r="J369" s="32"/>
      <c r="K369" s="37"/>
      <c r="L369" s="32"/>
      <c r="M369" s="62"/>
      <c r="N369" s="68"/>
    </row>
    <row r="370" spans="1:14" s="33" customFormat="1" ht="77.25" customHeight="1" outlineLevel="1" x14ac:dyDescent="0.35">
      <c r="A370" s="51">
        <v>370</v>
      </c>
      <c r="B370" s="42" t="s">
        <v>393</v>
      </c>
      <c r="C370" s="31" t="s">
        <v>32</v>
      </c>
      <c r="D370" s="32">
        <v>1</v>
      </c>
      <c r="E370" s="32"/>
      <c r="F370" s="32">
        <v>350</v>
      </c>
      <c r="G370" s="37"/>
      <c r="H370" s="74"/>
      <c r="I370" s="37"/>
      <c r="J370" s="32"/>
      <c r="K370" s="37"/>
      <c r="L370" s="32"/>
      <c r="M370" s="62"/>
      <c r="N370" s="68"/>
    </row>
    <row r="371" spans="1:14" s="33" customFormat="1" ht="77.25" customHeight="1" outlineLevel="1" x14ac:dyDescent="0.35">
      <c r="A371" s="51">
        <v>371</v>
      </c>
      <c r="B371" s="42" t="s">
        <v>394</v>
      </c>
      <c r="C371" s="31" t="s">
        <v>32</v>
      </c>
      <c r="D371" s="32">
        <v>2</v>
      </c>
      <c r="E371" s="32"/>
      <c r="F371" s="32">
        <v>500</v>
      </c>
      <c r="G371" s="37"/>
      <c r="H371" s="74"/>
      <c r="I371" s="37"/>
      <c r="J371" s="32"/>
      <c r="K371" s="37"/>
      <c r="L371" s="32"/>
      <c r="M371" s="62"/>
      <c r="N371" s="68"/>
    </row>
    <row r="372" spans="1:14" s="33" customFormat="1" ht="77.25" customHeight="1" outlineLevel="1" x14ac:dyDescent="0.35">
      <c r="A372" s="51">
        <v>372</v>
      </c>
      <c r="B372" s="42" t="s">
        <v>395</v>
      </c>
      <c r="C372" s="31" t="s">
        <v>32</v>
      </c>
      <c r="D372" s="32">
        <v>2</v>
      </c>
      <c r="E372" s="32"/>
      <c r="F372" s="32">
        <v>250</v>
      </c>
      <c r="G372" s="37"/>
      <c r="H372" s="74"/>
      <c r="I372" s="37"/>
      <c r="J372" s="32"/>
      <c r="K372" s="37"/>
      <c r="L372" s="32"/>
      <c r="M372" s="62"/>
      <c r="N372" s="68"/>
    </row>
    <row r="373" spans="1:14" s="33" customFormat="1" ht="77.25" customHeight="1" outlineLevel="1" x14ac:dyDescent="0.35">
      <c r="A373" s="51">
        <v>373</v>
      </c>
      <c r="B373" s="42" t="s">
        <v>396</v>
      </c>
      <c r="C373" s="31" t="s">
        <v>67</v>
      </c>
      <c r="D373" s="32" t="s">
        <v>67</v>
      </c>
      <c r="E373" s="32"/>
      <c r="F373" s="32"/>
      <c r="G373" s="37"/>
      <c r="H373" s="74"/>
      <c r="I373" s="37"/>
      <c r="J373" s="32"/>
      <c r="K373" s="37"/>
      <c r="L373" s="32"/>
      <c r="M373" s="62"/>
      <c r="N373" s="68"/>
    </row>
    <row r="374" spans="1:14" s="33" customFormat="1" ht="77.25" customHeight="1" outlineLevel="1" x14ac:dyDescent="0.35">
      <c r="A374" s="51">
        <v>374</v>
      </c>
      <c r="B374" s="42" t="s">
        <v>397</v>
      </c>
      <c r="C374" s="31" t="s">
        <v>213</v>
      </c>
      <c r="D374" s="32">
        <v>1</v>
      </c>
      <c r="E374" s="32"/>
      <c r="F374" s="32">
        <v>75</v>
      </c>
      <c r="G374" s="37"/>
      <c r="H374" s="74"/>
      <c r="I374" s="37"/>
      <c r="J374" s="32"/>
      <c r="K374" s="37"/>
      <c r="L374" s="32"/>
      <c r="M374" s="62"/>
      <c r="N374" s="68"/>
    </row>
    <row r="375" spans="1:14" s="33" customFormat="1" ht="77.25" customHeight="1" outlineLevel="1" x14ac:dyDescent="0.35">
      <c r="A375" s="51">
        <v>375</v>
      </c>
      <c r="B375" s="42" t="s">
        <v>398</v>
      </c>
      <c r="C375" s="31" t="s">
        <v>213</v>
      </c>
      <c r="D375" s="32">
        <v>1</v>
      </c>
      <c r="E375" s="32"/>
      <c r="F375" s="32">
        <v>150</v>
      </c>
      <c r="G375" s="37"/>
      <c r="H375" s="74"/>
      <c r="I375" s="37"/>
      <c r="J375" s="32"/>
      <c r="K375" s="37"/>
      <c r="L375" s="32"/>
      <c r="M375" s="62"/>
      <c r="N375" s="68"/>
    </row>
    <row r="376" spans="1:14" s="33" customFormat="1" ht="77.25" customHeight="1" outlineLevel="1" x14ac:dyDescent="0.35">
      <c r="A376" s="51">
        <v>376</v>
      </c>
      <c r="B376" s="42" t="s">
        <v>399</v>
      </c>
      <c r="C376" s="31" t="s">
        <v>213</v>
      </c>
      <c r="D376" s="32">
        <v>1</v>
      </c>
      <c r="E376" s="32"/>
      <c r="F376" s="32">
        <v>175</v>
      </c>
      <c r="G376" s="37"/>
      <c r="H376" s="74"/>
      <c r="I376" s="37"/>
      <c r="J376" s="32"/>
      <c r="K376" s="37"/>
      <c r="L376" s="32"/>
      <c r="M376" s="62"/>
      <c r="N376" s="68"/>
    </row>
    <row r="377" spans="1:14" s="33" customFormat="1" ht="77.25" customHeight="1" outlineLevel="1" x14ac:dyDescent="0.35">
      <c r="A377" s="51">
        <v>377</v>
      </c>
      <c r="B377" s="42" t="s">
        <v>400</v>
      </c>
      <c r="C377" s="31" t="s">
        <v>213</v>
      </c>
      <c r="D377" s="32">
        <v>75</v>
      </c>
      <c r="E377" s="32"/>
      <c r="F377" s="32">
        <v>200</v>
      </c>
      <c r="G377" s="37"/>
      <c r="H377" s="74"/>
      <c r="I377" s="37"/>
      <c r="J377" s="32"/>
      <c r="K377" s="37"/>
      <c r="L377" s="32"/>
      <c r="M377" s="62"/>
      <c r="N377" s="68"/>
    </row>
    <row r="378" spans="1:14" s="33" customFormat="1" ht="77.25" customHeight="1" outlineLevel="1" x14ac:dyDescent="0.35">
      <c r="A378" s="51">
        <v>378</v>
      </c>
      <c r="B378" s="42" t="s">
        <v>401</v>
      </c>
      <c r="C378" s="31" t="s">
        <v>213</v>
      </c>
      <c r="D378" s="32">
        <v>75</v>
      </c>
      <c r="E378" s="32"/>
      <c r="F378" s="32">
        <v>259</v>
      </c>
      <c r="G378" s="37"/>
      <c r="H378" s="74"/>
      <c r="I378" s="37"/>
      <c r="J378" s="32"/>
      <c r="K378" s="37"/>
      <c r="L378" s="32"/>
      <c r="M378" s="62"/>
      <c r="N378" s="68"/>
    </row>
    <row r="379" spans="1:14" s="33" customFormat="1" ht="77.25" customHeight="1" outlineLevel="1" x14ac:dyDescent="0.35">
      <c r="A379" s="51">
        <v>379</v>
      </c>
      <c r="B379" s="42" t="s">
        <v>402</v>
      </c>
      <c r="C379" s="31" t="s">
        <v>213</v>
      </c>
      <c r="D379" s="32">
        <v>35</v>
      </c>
      <c r="E379" s="32"/>
      <c r="F379" s="32">
        <v>345</v>
      </c>
      <c r="G379" s="37"/>
      <c r="H379" s="74"/>
      <c r="I379" s="37"/>
      <c r="J379" s="32"/>
      <c r="K379" s="37"/>
      <c r="L379" s="32"/>
      <c r="M379" s="62"/>
      <c r="N379" s="68"/>
    </row>
    <row r="380" spans="1:14" s="33" customFormat="1" ht="77.25" customHeight="1" outlineLevel="1" x14ac:dyDescent="0.35">
      <c r="A380" s="51">
        <v>380</v>
      </c>
      <c r="B380" s="42" t="s">
        <v>403</v>
      </c>
      <c r="C380" s="31" t="s">
        <v>67</v>
      </c>
      <c r="D380" s="32" t="s">
        <v>67</v>
      </c>
      <c r="E380" s="32"/>
      <c r="F380" s="32"/>
      <c r="G380" s="37"/>
      <c r="H380" s="74"/>
      <c r="I380" s="37"/>
      <c r="J380" s="32"/>
      <c r="K380" s="37"/>
      <c r="L380" s="32"/>
      <c r="M380" s="62"/>
      <c r="N380" s="68"/>
    </row>
    <row r="381" spans="1:14" s="33" customFormat="1" ht="77.25" customHeight="1" outlineLevel="1" x14ac:dyDescent="0.35">
      <c r="A381" s="51">
        <v>381</v>
      </c>
      <c r="B381" s="42" t="s">
        <v>404</v>
      </c>
      <c r="C381" s="31" t="s">
        <v>213</v>
      </c>
      <c r="D381" s="32">
        <v>330</v>
      </c>
      <c r="E381" s="32"/>
      <c r="F381" s="32">
        <v>15</v>
      </c>
      <c r="G381" s="37"/>
      <c r="H381" s="74"/>
      <c r="I381" s="37"/>
      <c r="J381" s="32"/>
      <c r="K381" s="37"/>
      <c r="L381" s="32"/>
      <c r="M381" s="62"/>
      <c r="N381" s="68"/>
    </row>
    <row r="382" spans="1:14" s="33" customFormat="1" ht="77.25" customHeight="1" outlineLevel="1" x14ac:dyDescent="0.35">
      <c r="A382" s="51">
        <v>382</v>
      </c>
      <c r="B382" s="42" t="s">
        <v>405</v>
      </c>
      <c r="C382" s="31" t="s">
        <v>67</v>
      </c>
      <c r="D382" s="32" t="s">
        <v>67</v>
      </c>
      <c r="E382" s="32"/>
      <c r="F382" s="32"/>
      <c r="G382" s="37"/>
      <c r="H382" s="74"/>
      <c r="I382" s="37"/>
      <c r="J382" s="32"/>
      <c r="K382" s="37"/>
      <c r="L382" s="32"/>
      <c r="M382" s="62"/>
      <c r="N382" s="68"/>
    </row>
    <row r="383" spans="1:14" s="33" customFormat="1" ht="77.25" customHeight="1" outlineLevel="1" x14ac:dyDescent="0.35">
      <c r="A383" s="51">
        <v>383</v>
      </c>
      <c r="B383" s="42" t="s">
        <v>406</v>
      </c>
      <c r="C383" s="31" t="s">
        <v>32</v>
      </c>
      <c r="D383" s="32">
        <v>1</v>
      </c>
      <c r="E383" s="32"/>
      <c r="F383" s="32">
        <v>10</v>
      </c>
      <c r="G383" s="37"/>
      <c r="H383" s="74"/>
      <c r="I383" s="37"/>
      <c r="J383" s="32"/>
      <c r="K383" s="37"/>
      <c r="L383" s="32"/>
      <c r="M383" s="62"/>
      <c r="N383" s="68"/>
    </row>
    <row r="384" spans="1:14" s="33" customFormat="1" ht="77.25" customHeight="1" outlineLevel="1" x14ac:dyDescent="0.35">
      <c r="A384" s="51">
        <v>384</v>
      </c>
      <c r="B384" s="42" t="s">
        <v>407</v>
      </c>
      <c r="C384" s="31" t="s">
        <v>32</v>
      </c>
      <c r="D384" s="32">
        <v>1</v>
      </c>
      <c r="E384" s="32"/>
      <c r="F384" s="32">
        <v>12.6</v>
      </c>
      <c r="G384" s="37"/>
      <c r="H384" s="74"/>
      <c r="I384" s="37"/>
      <c r="J384" s="32"/>
      <c r="K384" s="37"/>
      <c r="L384" s="32"/>
      <c r="M384" s="62"/>
      <c r="N384" s="68"/>
    </row>
    <row r="385" spans="1:14" s="33" customFormat="1" ht="77.25" customHeight="1" outlineLevel="1" x14ac:dyDescent="0.35">
      <c r="A385" s="51">
        <v>385</v>
      </c>
      <c r="B385" s="42" t="s">
        <v>408</v>
      </c>
      <c r="C385" s="31" t="s">
        <v>32</v>
      </c>
      <c r="D385" s="32">
        <v>1</v>
      </c>
      <c r="E385" s="32"/>
      <c r="F385" s="32">
        <v>12.6</v>
      </c>
      <c r="G385" s="37"/>
      <c r="H385" s="74"/>
      <c r="I385" s="37"/>
      <c r="J385" s="32"/>
      <c r="K385" s="37"/>
      <c r="L385" s="32"/>
      <c r="M385" s="62"/>
      <c r="N385" s="68"/>
    </row>
    <row r="386" spans="1:14" s="33" customFormat="1" ht="77.25" customHeight="1" outlineLevel="1" x14ac:dyDescent="0.35">
      <c r="A386" s="51">
        <v>386</v>
      </c>
      <c r="B386" s="42" t="s">
        <v>409</v>
      </c>
      <c r="C386" s="31" t="s">
        <v>32</v>
      </c>
      <c r="D386" s="32">
        <v>1</v>
      </c>
      <c r="E386" s="32"/>
      <c r="F386" s="32">
        <v>17.850000000000001</v>
      </c>
      <c r="G386" s="37"/>
      <c r="H386" s="74"/>
      <c r="I386" s="37"/>
      <c r="J386" s="32"/>
      <c r="K386" s="37"/>
      <c r="L386" s="32"/>
      <c r="M386" s="62"/>
      <c r="N386" s="68"/>
    </row>
    <row r="387" spans="1:14" s="33" customFormat="1" ht="77.25" customHeight="1" outlineLevel="1" x14ac:dyDescent="0.35">
      <c r="A387" s="51">
        <v>387</v>
      </c>
      <c r="B387" s="42" t="s">
        <v>410</v>
      </c>
      <c r="C387" s="31" t="s">
        <v>32</v>
      </c>
      <c r="D387" s="32">
        <v>1</v>
      </c>
      <c r="E387" s="32"/>
      <c r="F387" s="32">
        <v>24.15</v>
      </c>
      <c r="G387" s="37"/>
      <c r="H387" s="74"/>
      <c r="I387" s="37"/>
      <c r="J387" s="32"/>
      <c r="K387" s="37"/>
      <c r="L387" s="32"/>
      <c r="M387" s="62"/>
      <c r="N387" s="68"/>
    </row>
    <row r="388" spans="1:14" s="33" customFormat="1" ht="77.25" customHeight="1" outlineLevel="1" x14ac:dyDescent="0.35">
      <c r="A388" s="51">
        <v>388</v>
      </c>
      <c r="B388" s="42" t="s">
        <v>411</v>
      </c>
      <c r="C388" s="31" t="s">
        <v>32</v>
      </c>
      <c r="D388" s="32">
        <v>1</v>
      </c>
      <c r="E388" s="32"/>
      <c r="F388" s="32">
        <v>40.950000000000003</v>
      </c>
      <c r="G388" s="37"/>
      <c r="H388" s="74"/>
      <c r="I388" s="37"/>
      <c r="J388" s="32"/>
      <c r="K388" s="37"/>
      <c r="L388" s="32"/>
      <c r="M388" s="62"/>
      <c r="N388" s="68"/>
    </row>
    <row r="389" spans="1:14" s="33" customFormat="1" ht="77.25" customHeight="1" outlineLevel="1" x14ac:dyDescent="0.35">
      <c r="A389" s="51">
        <v>389</v>
      </c>
      <c r="B389" s="42" t="s">
        <v>412</v>
      </c>
      <c r="C389" s="31" t="s">
        <v>32</v>
      </c>
      <c r="D389" s="32">
        <v>1</v>
      </c>
      <c r="E389" s="32"/>
      <c r="F389" s="32">
        <v>36</v>
      </c>
      <c r="G389" s="37"/>
      <c r="H389" s="74"/>
      <c r="I389" s="37"/>
      <c r="J389" s="32"/>
      <c r="K389" s="37"/>
      <c r="L389" s="32"/>
      <c r="M389" s="62"/>
      <c r="N389" s="68"/>
    </row>
    <row r="390" spans="1:14" s="33" customFormat="1" ht="77.25" customHeight="1" outlineLevel="1" x14ac:dyDescent="0.35">
      <c r="A390" s="51">
        <v>390</v>
      </c>
      <c r="B390" s="42" t="s">
        <v>413</v>
      </c>
      <c r="C390" s="31" t="s">
        <v>32</v>
      </c>
      <c r="D390" s="32">
        <v>1</v>
      </c>
      <c r="E390" s="32"/>
      <c r="F390" s="32">
        <v>242</v>
      </c>
      <c r="G390" s="37"/>
      <c r="H390" s="74"/>
      <c r="I390" s="37"/>
      <c r="J390" s="32"/>
      <c r="K390" s="37"/>
      <c r="L390" s="32"/>
      <c r="M390" s="62"/>
      <c r="N390" s="68"/>
    </row>
    <row r="391" spans="1:14" s="33" customFormat="1" ht="77.25" customHeight="1" outlineLevel="1" x14ac:dyDescent="0.35">
      <c r="A391" s="51">
        <v>391</v>
      </c>
      <c r="B391" s="42" t="s">
        <v>414</v>
      </c>
      <c r="C391" s="31" t="s">
        <v>32</v>
      </c>
      <c r="D391" s="32">
        <v>1</v>
      </c>
      <c r="E391" s="32"/>
      <c r="F391" s="32">
        <v>40.950000000000003</v>
      </c>
      <c r="G391" s="37"/>
      <c r="H391" s="74"/>
      <c r="I391" s="37"/>
      <c r="J391" s="32"/>
      <c r="K391" s="37"/>
      <c r="L391" s="32"/>
      <c r="M391" s="62"/>
      <c r="N391" s="68"/>
    </row>
    <row r="392" spans="1:14" s="33" customFormat="1" ht="77.25" customHeight="1" outlineLevel="1" x14ac:dyDescent="0.35">
      <c r="A392" s="51">
        <v>392</v>
      </c>
      <c r="B392" s="42" t="s">
        <v>415</v>
      </c>
      <c r="C392" s="31" t="s">
        <v>32</v>
      </c>
      <c r="D392" s="32">
        <v>1</v>
      </c>
      <c r="E392" s="32"/>
      <c r="F392" s="32">
        <v>50.4</v>
      </c>
      <c r="G392" s="37"/>
      <c r="H392" s="74"/>
      <c r="I392" s="37"/>
      <c r="J392" s="32"/>
      <c r="K392" s="37"/>
      <c r="L392" s="32"/>
      <c r="M392" s="62"/>
      <c r="N392" s="68"/>
    </row>
    <row r="393" spans="1:14" s="33" customFormat="1" ht="77.25" customHeight="1" outlineLevel="1" x14ac:dyDescent="0.35">
      <c r="A393" s="51">
        <v>393</v>
      </c>
      <c r="B393" s="42" t="s">
        <v>416</v>
      </c>
      <c r="C393" s="31" t="s">
        <v>32</v>
      </c>
      <c r="D393" s="32">
        <v>1</v>
      </c>
      <c r="E393" s="32"/>
      <c r="F393" s="32">
        <v>37</v>
      </c>
      <c r="G393" s="37"/>
      <c r="H393" s="74"/>
      <c r="I393" s="37"/>
      <c r="J393" s="32"/>
      <c r="K393" s="37"/>
      <c r="L393" s="32"/>
      <c r="M393" s="62"/>
      <c r="N393" s="68"/>
    </row>
    <row r="394" spans="1:14" s="33" customFormat="1" ht="77.25" customHeight="1" outlineLevel="1" x14ac:dyDescent="0.35">
      <c r="A394" s="51">
        <v>394</v>
      </c>
      <c r="B394" s="42" t="s">
        <v>417</v>
      </c>
      <c r="C394" s="31" t="s">
        <v>32</v>
      </c>
      <c r="D394" s="32">
        <v>1</v>
      </c>
      <c r="E394" s="32"/>
      <c r="F394" s="32">
        <v>130</v>
      </c>
      <c r="G394" s="37"/>
      <c r="H394" s="74"/>
      <c r="I394" s="37"/>
      <c r="J394" s="32"/>
      <c r="K394" s="37"/>
      <c r="L394" s="32"/>
      <c r="M394" s="62"/>
      <c r="N394" s="68"/>
    </row>
    <row r="395" spans="1:14" s="33" customFormat="1" ht="77.25" customHeight="1" outlineLevel="1" x14ac:dyDescent="0.35">
      <c r="A395" s="51">
        <v>395</v>
      </c>
      <c r="B395" s="42" t="s">
        <v>418</v>
      </c>
      <c r="C395" s="31" t="s">
        <v>32</v>
      </c>
      <c r="D395" s="32">
        <v>1</v>
      </c>
      <c r="E395" s="32"/>
      <c r="F395" s="32">
        <v>70</v>
      </c>
      <c r="G395" s="37"/>
      <c r="H395" s="74"/>
      <c r="I395" s="37"/>
      <c r="J395" s="32"/>
      <c r="K395" s="37"/>
      <c r="L395" s="32"/>
      <c r="M395" s="62"/>
      <c r="N395" s="68"/>
    </row>
    <row r="396" spans="1:14" s="33" customFormat="1" ht="77.25" customHeight="1" outlineLevel="1" x14ac:dyDescent="0.35">
      <c r="A396" s="51">
        <v>396</v>
      </c>
      <c r="B396" s="42" t="s">
        <v>419</v>
      </c>
      <c r="C396" s="31" t="s">
        <v>32</v>
      </c>
      <c r="D396" s="32">
        <v>1</v>
      </c>
      <c r="E396" s="32"/>
      <c r="F396" s="32">
        <v>145</v>
      </c>
      <c r="G396" s="37"/>
      <c r="H396" s="74"/>
      <c r="I396" s="37"/>
      <c r="J396" s="32"/>
      <c r="K396" s="37"/>
      <c r="L396" s="32"/>
      <c r="M396" s="62"/>
      <c r="N396" s="68"/>
    </row>
    <row r="397" spans="1:14" s="33" customFormat="1" ht="77.25" customHeight="1" outlineLevel="1" x14ac:dyDescent="0.35">
      <c r="A397" s="51">
        <v>397</v>
      </c>
      <c r="B397" s="42" t="s">
        <v>420</v>
      </c>
      <c r="C397" s="31" t="s">
        <v>32</v>
      </c>
      <c r="D397" s="32">
        <v>1</v>
      </c>
      <c r="E397" s="32"/>
      <c r="F397" s="32">
        <v>145</v>
      </c>
      <c r="G397" s="37"/>
      <c r="H397" s="74"/>
      <c r="I397" s="37"/>
      <c r="J397" s="32"/>
      <c r="K397" s="37"/>
      <c r="L397" s="32"/>
      <c r="M397" s="62"/>
      <c r="N397" s="68"/>
    </row>
    <row r="398" spans="1:14" s="33" customFormat="1" ht="77.25" customHeight="1" outlineLevel="1" x14ac:dyDescent="0.35">
      <c r="A398" s="51">
        <v>398</v>
      </c>
      <c r="B398" s="42" t="s">
        <v>421</v>
      </c>
      <c r="C398" s="31" t="s">
        <v>32</v>
      </c>
      <c r="D398" s="32">
        <v>1</v>
      </c>
      <c r="E398" s="32"/>
      <c r="F398" s="32">
        <v>127</v>
      </c>
      <c r="G398" s="37"/>
      <c r="H398" s="74"/>
      <c r="I398" s="37"/>
      <c r="J398" s="32"/>
      <c r="K398" s="37"/>
      <c r="L398" s="32"/>
      <c r="M398" s="62"/>
      <c r="N398" s="68"/>
    </row>
    <row r="399" spans="1:14" s="33" customFormat="1" ht="77.25" customHeight="1" outlineLevel="1" x14ac:dyDescent="0.35">
      <c r="A399" s="51">
        <v>399</v>
      </c>
      <c r="B399" s="42" t="s">
        <v>422</v>
      </c>
      <c r="C399" s="31" t="s">
        <v>32</v>
      </c>
      <c r="D399" s="32">
        <v>1</v>
      </c>
      <c r="E399" s="32"/>
      <c r="F399" s="32">
        <v>220.5</v>
      </c>
      <c r="G399" s="37"/>
      <c r="H399" s="74"/>
      <c r="I399" s="37"/>
      <c r="J399" s="32"/>
      <c r="K399" s="37"/>
      <c r="L399" s="32"/>
      <c r="M399" s="62"/>
      <c r="N399" s="68"/>
    </row>
    <row r="400" spans="1:14" s="33" customFormat="1" ht="77.25" customHeight="1" outlineLevel="1" x14ac:dyDescent="0.35">
      <c r="A400" s="51">
        <v>400</v>
      </c>
      <c r="B400" s="42" t="s">
        <v>423</v>
      </c>
      <c r="C400" s="31" t="s">
        <v>32</v>
      </c>
      <c r="D400" s="32">
        <v>1</v>
      </c>
      <c r="E400" s="32"/>
      <c r="F400" s="32">
        <v>180</v>
      </c>
      <c r="G400" s="37"/>
      <c r="H400" s="74"/>
      <c r="I400" s="37"/>
      <c r="J400" s="32"/>
      <c r="K400" s="37"/>
      <c r="L400" s="32"/>
      <c r="M400" s="62"/>
      <c r="N400" s="68"/>
    </row>
    <row r="401" spans="1:14" s="33" customFormat="1" ht="77.25" customHeight="1" outlineLevel="1" x14ac:dyDescent="0.35">
      <c r="A401" s="51">
        <v>401</v>
      </c>
      <c r="B401" s="42" t="s">
        <v>424</v>
      </c>
      <c r="C401" s="31" t="s">
        <v>32</v>
      </c>
      <c r="D401" s="32">
        <v>1</v>
      </c>
      <c r="E401" s="32"/>
      <c r="F401" s="32">
        <v>246.75</v>
      </c>
      <c r="G401" s="37"/>
      <c r="H401" s="74"/>
      <c r="I401" s="37"/>
      <c r="J401" s="32"/>
      <c r="K401" s="37"/>
      <c r="L401" s="32"/>
      <c r="M401" s="62"/>
      <c r="N401" s="68"/>
    </row>
    <row r="402" spans="1:14" s="33" customFormat="1" ht="77.25" customHeight="1" outlineLevel="1" x14ac:dyDescent="0.35">
      <c r="A402" s="51">
        <v>402</v>
      </c>
      <c r="B402" s="42" t="s">
        <v>425</v>
      </c>
      <c r="C402" s="31" t="s">
        <v>32</v>
      </c>
      <c r="D402" s="32">
        <v>1</v>
      </c>
      <c r="E402" s="32"/>
      <c r="F402" s="32">
        <v>297</v>
      </c>
      <c r="G402" s="37"/>
      <c r="H402" s="74"/>
      <c r="I402" s="37"/>
      <c r="J402" s="32"/>
      <c r="K402" s="37"/>
      <c r="L402" s="32"/>
      <c r="M402" s="62"/>
      <c r="N402" s="68"/>
    </row>
    <row r="403" spans="1:14" s="33" customFormat="1" ht="77.25" customHeight="1" outlineLevel="1" x14ac:dyDescent="0.35">
      <c r="A403" s="51">
        <v>403</v>
      </c>
      <c r="B403" s="42" t="s">
        <v>426</v>
      </c>
      <c r="C403" s="31" t="s">
        <v>67</v>
      </c>
      <c r="D403" s="32" t="s">
        <v>67</v>
      </c>
      <c r="E403" s="32"/>
      <c r="F403" s="32"/>
      <c r="G403" s="37"/>
      <c r="H403" s="74"/>
      <c r="I403" s="37"/>
      <c r="J403" s="32"/>
      <c r="K403" s="37"/>
      <c r="L403" s="32"/>
      <c r="M403" s="62"/>
      <c r="N403" s="68"/>
    </row>
    <row r="404" spans="1:14" s="33" customFormat="1" ht="77.25" customHeight="1" outlineLevel="1" x14ac:dyDescent="0.35">
      <c r="A404" s="51">
        <v>404</v>
      </c>
      <c r="B404" s="42" t="s">
        <v>427</v>
      </c>
      <c r="C404" s="31" t="s">
        <v>32</v>
      </c>
      <c r="D404" s="32">
        <v>1</v>
      </c>
      <c r="E404" s="32"/>
      <c r="F404" s="32">
        <v>61.95</v>
      </c>
      <c r="G404" s="37"/>
      <c r="H404" s="74"/>
      <c r="I404" s="37"/>
      <c r="J404" s="32"/>
      <c r="K404" s="37"/>
      <c r="L404" s="32"/>
      <c r="M404" s="62"/>
      <c r="N404" s="68"/>
    </row>
    <row r="405" spans="1:14" s="33" customFormat="1" ht="77.25" customHeight="1" outlineLevel="1" x14ac:dyDescent="0.35">
      <c r="A405" s="51">
        <v>405</v>
      </c>
      <c r="B405" s="42" t="s">
        <v>428</v>
      </c>
      <c r="C405" s="31" t="s">
        <v>32</v>
      </c>
      <c r="D405" s="32">
        <v>1</v>
      </c>
      <c r="E405" s="32"/>
      <c r="F405" s="32">
        <v>140.69999999999999</v>
      </c>
      <c r="G405" s="37"/>
      <c r="H405" s="74"/>
      <c r="I405" s="37"/>
      <c r="J405" s="32"/>
      <c r="K405" s="37"/>
      <c r="L405" s="32"/>
      <c r="M405" s="62"/>
      <c r="N405" s="68"/>
    </row>
    <row r="406" spans="1:14" s="33" customFormat="1" ht="77.25" customHeight="1" outlineLevel="1" x14ac:dyDescent="0.35">
      <c r="A406" s="51">
        <v>406</v>
      </c>
      <c r="B406" s="42" t="s">
        <v>429</v>
      </c>
      <c r="C406" s="31" t="s">
        <v>32</v>
      </c>
      <c r="D406" s="32">
        <v>1</v>
      </c>
      <c r="E406" s="32"/>
      <c r="F406" s="32">
        <v>155.4</v>
      </c>
      <c r="G406" s="37"/>
      <c r="H406" s="74"/>
      <c r="I406" s="37"/>
      <c r="J406" s="32"/>
      <c r="K406" s="37"/>
      <c r="L406" s="32"/>
      <c r="M406" s="62"/>
      <c r="N406" s="68"/>
    </row>
    <row r="407" spans="1:14" s="33" customFormat="1" ht="77.25" customHeight="1" outlineLevel="1" x14ac:dyDescent="0.35">
      <c r="A407" s="51">
        <v>407</v>
      </c>
      <c r="B407" s="42" t="s">
        <v>430</v>
      </c>
      <c r="C407" s="31" t="s">
        <v>32</v>
      </c>
      <c r="D407" s="32">
        <v>1</v>
      </c>
      <c r="E407" s="32"/>
      <c r="F407" s="32">
        <v>155.4</v>
      </c>
      <c r="G407" s="37"/>
      <c r="H407" s="74"/>
      <c r="I407" s="37"/>
      <c r="J407" s="32"/>
      <c r="K407" s="37"/>
      <c r="L407" s="32"/>
      <c r="M407" s="62"/>
      <c r="N407" s="68"/>
    </row>
    <row r="408" spans="1:14" s="33" customFormat="1" ht="77.25" customHeight="1" outlineLevel="1" x14ac:dyDescent="0.35">
      <c r="A408" s="51">
        <v>408</v>
      </c>
      <c r="B408" s="42" t="s">
        <v>431</v>
      </c>
      <c r="C408" s="31" t="s">
        <v>32</v>
      </c>
      <c r="D408" s="32">
        <v>1</v>
      </c>
      <c r="E408" s="32"/>
      <c r="F408" s="32">
        <v>155.4</v>
      </c>
      <c r="G408" s="37"/>
      <c r="H408" s="74"/>
      <c r="I408" s="37"/>
      <c r="J408" s="32"/>
      <c r="K408" s="37"/>
      <c r="L408" s="32"/>
      <c r="M408" s="62"/>
      <c r="N408" s="68"/>
    </row>
    <row r="409" spans="1:14" s="33" customFormat="1" ht="77.25" customHeight="1" outlineLevel="1" x14ac:dyDescent="0.35">
      <c r="A409" s="51">
        <v>409</v>
      </c>
      <c r="B409" s="42" t="s">
        <v>432</v>
      </c>
      <c r="C409" s="31" t="s">
        <v>32</v>
      </c>
      <c r="D409" s="32">
        <v>1</v>
      </c>
      <c r="E409" s="32"/>
      <c r="F409" s="32">
        <v>224.7</v>
      </c>
      <c r="G409" s="37"/>
      <c r="H409" s="74"/>
      <c r="I409" s="37"/>
      <c r="J409" s="32"/>
      <c r="K409" s="37"/>
      <c r="L409" s="32"/>
      <c r="M409" s="62"/>
      <c r="N409" s="68"/>
    </row>
    <row r="410" spans="1:14" s="33" customFormat="1" ht="77.25" customHeight="1" outlineLevel="1" x14ac:dyDescent="0.35">
      <c r="A410" s="51">
        <v>410</v>
      </c>
      <c r="B410" s="42" t="s">
        <v>433</v>
      </c>
      <c r="C410" s="31" t="s">
        <v>32</v>
      </c>
      <c r="D410" s="32">
        <v>1</v>
      </c>
      <c r="E410" s="32"/>
      <c r="F410" s="32">
        <v>180</v>
      </c>
      <c r="G410" s="37"/>
      <c r="H410" s="74"/>
      <c r="I410" s="37"/>
      <c r="J410" s="32"/>
      <c r="K410" s="37"/>
      <c r="L410" s="32"/>
      <c r="M410" s="62"/>
      <c r="N410" s="68"/>
    </row>
    <row r="411" spans="1:14" s="33" customFormat="1" ht="77.25" customHeight="1" outlineLevel="1" x14ac:dyDescent="0.35">
      <c r="A411" s="51">
        <v>411</v>
      </c>
      <c r="B411" s="42" t="s">
        <v>434</v>
      </c>
      <c r="C411" s="31" t="s">
        <v>32</v>
      </c>
      <c r="D411" s="32">
        <v>1</v>
      </c>
      <c r="E411" s="32"/>
      <c r="F411" s="32">
        <v>165</v>
      </c>
      <c r="G411" s="37"/>
      <c r="H411" s="74"/>
      <c r="I411" s="37"/>
      <c r="J411" s="32"/>
      <c r="K411" s="37"/>
      <c r="L411" s="32"/>
      <c r="M411" s="62"/>
      <c r="N411" s="68"/>
    </row>
    <row r="412" spans="1:14" s="33" customFormat="1" ht="77.25" customHeight="1" outlineLevel="1" x14ac:dyDescent="0.35">
      <c r="A412" s="51">
        <v>412</v>
      </c>
      <c r="B412" s="42" t="s">
        <v>435</v>
      </c>
      <c r="C412" s="31" t="s">
        <v>32</v>
      </c>
      <c r="D412" s="32">
        <v>1</v>
      </c>
      <c r="E412" s="32"/>
      <c r="F412" s="32">
        <v>145</v>
      </c>
      <c r="G412" s="37"/>
      <c r="H412" s="74"/>
      <c r="I412" s="37"/>
      <c r="J412" s="32"/>
      <c r="K412" s="37"/>
      <c r="L412" s="32"/>
      <c r="M412" s="62"/>
      <c r="N412" s="68"/>
    </row>
    <row r="413" spans="1:14" s="33" customFormat="1" ht="77.25" customHeight="1" outlineLevel="1" x14ac:dyDescent="0.35">
      <c r="A413" s="51">
        <v>413</v>
      </c>
      <c r="B413" s="42" t="s">
        <v>436</v>
      </c>
      <c r="C413" s="31" t="s">
        <v>32</v>
      </c>
      <c r="D413" s="32">
        <v>1</v>
      </c>
      <c r="E413" s="32"/>
      <c r="F413" s="32">
        <v>230</v>
      </c>
      <c r="G413" s="37"/>
      <c r="H413" s="74"/>
      <c r="I413" s="37"/>
      <c r="J413" s="32"/>
      <c r="K413" s="37"/>
      <c r="L413" s="32"/>
      <c r="M413" s="62"/>
      <c r="N413" s="68"/>
    </row>
    <row r="414" spans="1:14" s="33" customFormat="1" ht="77.25" customHeight="1" outlineLevel="1" x14ac:dyDescent="0.35">
      <c r="A414" s="51">
        <v>414</v>
      </c>
      <c r="B414" s="42" t="s">
        <v>437</v>
      </c>
      <c r="C414" s="31" t="s">
        <v>32</v>
      </c>
      <c r="D414" s="32">
        <v>1</v>
      </c>
      <c r="E414" s="32"/>
      <c r="F414" s="32">
        <v>250</v>
      </c>
      <c r="G414" s="37"/>
      <c r="H414" s="74"/>
      <c r="I414" s="37"/>
      <c r="J414" s="32"/>
      <c r="K414" s="37"/>
      <c r="L414" s="32"/>
      <c r="M414" s="62"/>
      <c r="N414" s="68"/>
    </row>
    <row r="415" spans="1:14" s="33" customFormat="1" ht="77.25" customHeight="1" outlineLevel="1" x14ac:dyDescent="0.35">
      <c r="A415" s="51">
        <v>415</v>
      </c>
      <c r="B415" s="42" t="s">
        <v>438</v>
      </c>
      <c r="C415" s="31" t="s">
        <v>32</v>
      </c>
      <c r="D415" s="32">
        <v>1</v>
      </c>
      <c r="E415" s="32"/>
      <c r="F415" s="32">
        <v>220</v>
      </c>
      <c r="G415" s="37"/>
      <c r="H415" s="74"/>
      <c r="I415" s="37"/>
      <c r="J415" s="32"/>
      <c r="K415" s="37"/>
      <c r="L415" s="32"/>
      <c r="M415" s="62"/>
      <c r="N415" s="68"/>
    </row>
    <row r="416" spans="1:14" s="33" customFormat="1" ht="77.25" customHeight="1" outlineLevel="1" x14ac:dyDescent="0.35">
      <c r="A416" s="51">
        <v>416</v>
      </c>
      <c r="B416" s="42" t="s">
        <v>439</v>
      </c>
      <c r="C416" s="31" t="s">
        <v>32</v>
      </c>
      <c r="D416" s="32">
        <v>1</v>
      </c>
      <c r="E416" s="32"/>
      <c r="F416" s="32">
        <v>240</v>
      </c>
      <c r="G416" s="37"/>
      <c r="H416" s="74"/>
      <c r="I416" s="37"/>
      <c r="J416" s="32"/>
      <c r="K416" s="37"/>
      <c r="L416" s="32"/>
      <c r="M416" s="62"/>
      <c r="N416" s="68"/>
    </row>
    <row r="417" spans="1:14" s="33" customFormat="1" ht="77.25" customHeight="1" outlineLevel="1" x14ac:dyDescent="0.35">
      <c r="A417" s="51">
        <v>417</v>
      </c>
      <c r="B417" s="42" t="s">
        <v>440</v>
      </c>
      <c r="C417" s="31" t="s">
        <v>32</v>
      </c>
      <c r="D417" s="32">
        <v>1</v>
      </c>
      <c r="E417" s="32"/>
      <c r="F417" s="32">
        <v>275</v>
      </c>
      <c r="G417" s="37"/>
      <c r="H417" s="74"/>
      <c r="I417" s="37"/>
      <c r="J417" s="32"/>
      <c r="K417" s="37"/>
      <c r="L417" s="32"/>
      <c r="M417" s="62"/>
      <c r="N417" s="68"/>
    </row>
    <row r="418" spans="1:14" s="33" customFormat="1" ht="77.25" customHeight="1" outlineLevel="1" x14ac:dyDescent="0.35">
      <c r="A418" s="51">
        <v>418</v>
      </c>
      <c r="B418" s="42" t="s">
        <v>441</v>
      </c>
      <c r="C418" s="31" t="s">
        <v>32</v>
      </c>
      <c r="D418" s="32">
        <v>1</v>
      </c>
      <c r="E418" s="32"/>
      <c r="F418" s="32">
        <v>337.05</v>
      </c>
      <c r="G418" s="37"/>
      <c r="H418" s="74"/>
      <c r="I418" s="37"/>
      <c r="J418" s="32"/>
      <c r="K418" s="37"/>
      <c r="L418" s="32"/>
      <c r="M418" s="62"/>
      <c r="N418" s="68"/>
    </row>
    <row r="419" spans="1:14" s="33" customFormat="1" ht="77.25" customHeight="1" outlineLevel="1" x14ac:dyDescent="0.35">
      <c r="A419" s="51">
        <v>419</v>
      </c>
      <c r="B419" s="42" t="s">
        <v>442</v>
      </c>
      <c r="C419" s="31" t="s">
        <v>32</v>
      </c>
      <c r="D419" s="32">
        <v>1</v>
      </c>
      <c r="E419" s="32"/>
      <c r="F419" s="32">
        <v>450</v>
      </c>
      <c r="G419" s="37"/>
      <c r="H419" s="74"/>
      <c r="I419" s="37"/>
      <c r="J419" s="32"/>
      <c r="K419" s="37"/>
      <c r="L419" s="32"/>
      <c r="M419" s="62"/>
      <c r="N419" s="68"/>
    </row>
    <row r="420" spans="1:14" s="33" customFormat="1" ht="77.25" customHeight="1" outlineLevel="1" x14ac:dyDescent="0.35">
      <c r="A420" s="51">
        <v>420</v>
      </c>
      <c r="B420" s="42" t="s">
        <v>443</v>
      </c>
      <c r="C420" s="31" t="s">
        <v>32</v>
      </c>
      <c r="D420" s="32">
        <v>1</v>
      </c>
      <c r="E420" s="32"/>
      <c r="F420" s="32">
        <v>125</v>
      </c>
      <c r="G420" s="37"/>
      <c r="H420" s="74"/>
      <c r="I420" s="37"/>
      <c r="J420" s="32"/>
      <c r="K420" s="37"/>
      <c r="L420" s="32"/>
      <c r="M420" s="62"/>
      <c r="N420" s="68"/>
    </row>
    <row r="421" spans="1:14" s="33" customFormat="1" ht="77.25" customHeight="1" outlineLevel="1" x14ac:dyDescent="0.35">
      <c r="A421" s="51">
        <v>421</v>
      </c>
      <c r="B421" s="42" t="s">
        <v>444</v>
      </c>
      <c r="C421" s="31" t="s">
        <v>32</v>
      </c>
      <c r="D421" s="32">
        <v>1</v>
      </c>
      <c r="E421" s="32"/>
      <c r="F421" s="32">
        <v>165</v>
      </c>
      <c r="G421" s="37"/>
      <c r="H421" s="74"/>
      <c r="I421" s="37"/>
      <c r="J421" s="32"/>
      <c r="K421" s="37"/>
      <c r="L421" s="32"/>
      <c r="M421" s="62"/>
      <c r="N421" s="68"/>
    </row>
    <row r="422" spans="1:14" s="33" customFormat="1" ht="77.25" customHeight="1" outlineLevel="1" x14ac:dyDescent="0.35">
      <c r="A422" s="51">
        <v>422</v>
      </c>
      <c r="B422" s="42" t="s">
        <v>445</v>
      </c>
      <c r="C422" s="31" t="s">
        <v>32</v>
      </c>
      <c r="D422" s="32">
        <v>1</v>
      </c>
      <c r="E422" s="32"/>
      <c r="F422" s="32">
        <v>65</v>
      </c>
      <c r="G422" s="37"/>
      <c r="H422" s="74"/>
      <c r="I422" s="37"/>
      <c r="J422" s="32"/>
      <c r="K422" s="37"/>
      <c r="L422" s="32"/>
      <c r="M422" s="62"/>
      <c r="N422" s="68"/>
    </row>
    <row r="423" spans="1:14" s="33" customFormat="1" ht="77.25" customHeight="1" outlineLevel="1" x14ac:dyDescent="0.35">
      <c r="A423" s="51">
        <v>423</v>
      </c>
      <c r="B423" s="42" t="s">
        <v>446</v>
      </c>
      <c r="C423" s="31" t="s">
        <v>32</v>
      </c>
      <c r="D423" s="32">
        <v>1</v>
      </c>
      <c r="E423" s="32"/>
      <c r="F423" s="32">
        <v>55</v>
      </c>
      <c r="G423" s="37"/>
      <c r="H423" s="74"/>
      <c r="I423" s="37"/>
      <c r="J423" s="32"/>
      <c r="K423" s="37"/>
      <c r="L423" s="32"/>
      <c r="M423" s="62"/>
      <c r="N423" s="68"/>
    </row>
    <row r="424" spans="1:14" s="33" customFormat="1" ht="77.25" customHeight="1" outlineLevel="1" x14ac:dyDescent="0.35">
      <c r="A424" s="51">
        <v>424</v>
      </c>
      <c r="B424" s="42" t="s">
        <v>447</v>
      </c>
      <c r="C424" s="31" t="s">
        <v>32</v>
      </c>
      <c r="D424" s="32">
        <v>1</v>
      </c>
      <c r="E424" s="32"/>
      <c r="F424" s="32">
        <v>35</v>
      </c>
      <c r="G424" s="37"/>
      <c r="H424" s="74"/>
      <c r="I424" s="37"/>
      <c r="J424" s="32"/>
      <c r="K424" s="37"/>
      <c r="L424" s="32"/>
      <c r="M424" s="62"/>
      <c r="N424" s="68"/>
    </row>
    <row r="425" spans="1:14" s="33" customFormat="1" ht="77.25" customHeight="1" outlineLevel="1" x14ac:dyDescent="0.35">
      <c r="A425" s="51">
        <v>425</v>
      </c>
      <c r="B425" s="42" t="s">
        <v>448</v>
      </c>
      <c r="C425" s="31" t="s">
        <v>67</v>
      </c>
      <c r="D425" s="32" t="s">
        <v>67</v>
      </c>
      <c r="E425" s="32"/>
      <c r="F425" s="32"/>
      <c r="G425" s="37"/>
      <c r="H425" s="74"/>
      <c r="I425" s="37"/>
      <c r="J425" s="32"/>
      <c r="K425" s="37"/>
      <c r="L425" s="32"/>
      <c r="M425" s="62"/>
      <c r="N425" s="68"/>
    </row>
    <row r="426" spans="1:14" s="33" customFormat="1" ht="77.25" customHeight="1" outlineLevel="1" x14ac:dyDescent="0.35">
      <c r="A426" s="51">
        <v>426</v>
      </c>
      <c r="B426" s="42" t="s">
        <v>427</v>
      </c>
      <c r="C426" s="31" t="s">
        <v>32</v>
      </c>
      <c r="D426" s="32">
        <v>1</v>
      </c>
      <c r="E426" s="32"/>
      <c r="F426" s="32">
        <v>205</v>
      </c>
      <c r="G426" s="37"/>
      <c r="H426" s="74"/>
      <c r="I426" s="37"/>
      <c r="J426" s="32"/>
      <c r="K426" s="37"/>
      <c r="L426" s="32"/>
      <c r="M426" s="62"/>
      <c r="N426" s="68"/>
    </row>
    <row r="427" spans="1:14" s="33" customFormat="1" ht="77.25" customHeight="1" outlineLevel="1" x14ac:dyDescent="0.35">
      <c r="A427" s="51">
        <v>427</v>
      </c>
      <c r="B427" s="42" t="s">
        <v>428</v>
      </c>
      <c r="C427" s="31" t="s">
        <v>32</v>
      </c>
      <c r="D427" s="32">
        <v>1</v>
      </c>
      <c r="E427" s="32"/>
      <c r="F427" s="32">
        <v>205</v>
      </c>
      <c r="G427" s="37"/>
      <c r="H427" s="74"/>
      <c r="I427" s="37"/>
      <c r="J427" s="32"/>
      <c r="K427" s="37"/>
      <c r="L427" s="32"/>
      <c r="M427" s="62"/>
      <c r="N427" s="68"/>
    </row>
    <row r="428" spans="1:14" s="33" customFormat="1" ht="77.25" customHeight="1" outlineLevel="1" x14ac:dyDescent="0.35">
      <c r="A428" s="51">
        <v>428</v>
      </c>
      <c r="B428" s="42" t="s">
        <v>429</v>
      </c>
      <c r="C428" s="31" t="s">
        <v>32</v>
      </c>
      <c r="D428" s="32">
        <v>1</v>
      </c>
      <c r="E428" s="32"/>
      <c r="F428" s="32">
        <v>225</v>
      </c>
      <c r="G428" s="37"/>
      <c r="H428" s="74"/>
      <c r="I428" s="37"/>
      <c r="J428" s="32"/>
      <c r="K428" s="37"/>
      <c r="L428" s="32"/>
      <c r="M428" s="62"/>
      <c r="N428" s="68"/>
    </row>
    <row r="429" spans="1:14" s="33" customFormat="1" ht="77.25" customHeight="1" outlineLevel="1" x14ac:dyDescent="0.35">
      <c r="A429" s="51">
        <v>429</v>
      </c>
      <c r="B429" s="42" t="s">
        <v>430</v>
      </c>
      <c r="C429" s="31" t="s">
        <v>32</v>
      </c>
      <c r="D429" s="32">
        <v>1</v>
      </c>
      <c r="E429" s="32"/>
      <c r="F429" s="32">
        <v>230</v>
      </c>
      <c r="G429" s="37"/>
      <c r="H429" s="74"/>
      <c r="I429" s="37"/>
      <c r="J429" s="32"/>
      <c r="K429" s="37"/>
      <c r="L429" s="32"/>
      <c r="M429" s="62"/>
      <c r="N429" s="68"/>
    </row>
    <row r="430" spans="1:14" s="33" customFormat="1" ht="77.25" customHeight="1" outlineLevel="1" x14ac:dyDescent="0.35">
      <c r="A430" s="51">
        <v>430</v>
      </c>
      <c r="B430" s="42" t="s">
        <v>431</v>
      </c>
      <c r="C430" s="31" t="s">
        <v>32</v>
      </c>
      <c r="D430" s="32">
        <v>1</v>
      </c>
      <c r="E430" s="32"/>
      <c r="F430" s="32">
        <v>235</v>
      </c>
      <c r="G430" s="37"/>
      <c r="H430" s="74"/>
      <c r="I430" s="37"/>
      <c r="J430" s="32"/>
      <c r="K430" s="37"/>
      <c r="L430" s="32"/>
      <c r="M430" s="62"/>
      <c r="N430" s="68"/>
    </row>
    <row r="431" spans="1:14" s="33" customFormat="1" ht="77.25" customHeight="1" outlineLevel="1" x14ac:dyDescent="0.35">
      <c r="A431" s="51">
        <v>431</v>
      </c>
      <c r="B431" s="42" t="s">
        <v>432</v>
      </c>
      <c r="C431" s="31" t="s">
        <v>32</v>
      </c>
      <c r="D431" s="32">
        <v>1</v>
      </c>
      <c r="E431" s="32"/>
      <c r="F431" s="32">
        <v>330</v>
      </c>
      <c r="G431" s="37"/>
      <c r="H431" s="74"/>
      <c r="I431" s="37"/>
      <c r="J431" s="32"/>
      <c r="K431" s="37"/>
      <c r="L431" s="32"/>
      <c r="M431" s="62"/>
      <c r="N431" s="68"/>
    </row>
    <row r="432" spans="1:14" s="33" customFormat="1" ht="77.25" customHeight="1" outlineLevel="1" x14ac:dyDescent="0.35">
      <c r="A432" s="51">
        <v>432</v>
      </c>
      <c r="B432" s="42" t="s">
        <v>433</v>
      </c>
      <c r="C432" s="31" t="s">
        <v>32</v>
      </c>
      <c r="D432" s="32">
        <v>1</v>
      </c>
      <c r="E432" s="32"/>
      <c r="F432" s="32">
        <v>265</v>
      </c>
      <c r="G432" s="37"/>
      <c r="H432" s="74"/>
      <c r="I432" s="37"/>
      <c r="J432" s="32"/>
      <c r="K432" s="37"/>
      <c r="L432" s="32"/>
      <c r="M432" s="62"/>
      <c r="N432" s="68"/>
    </row>
    <row r="433" spans="1:14" s="33" customFormat="1" ht="77.25" customHeight="1" outlineLevel="1" x14ac:dyDescent="0.35">
      <c r="A433" s="51">
        <v>433</v>
      </c>
      <c r="B433" s="42" t="s">
        <v>434</v>
      </c>
      <c r="C433" s="31" t="s">
        <v>32</v>
      </c>
      <c r="D433" s="32">
        <v>1</v>
      </c>
      <c r="E433" s="32"/>
      <c r="F433" s="32">
        <v>240</v>
      </c>
      <c r="G433" s="37"/>
      <c r="H433" s="74"/>
      <c r="I433" s="37"/>
      <c r="J433" s="32"/>
      <c r="K433" s="37"/>
      <c r="L433" s="32"/>
      <c r="M433" s="62"/>
      <c r="N433" s="68"/>
    </row>
    <row r="434" spans="1:14" s="33" customFormat="1" ht="77.25" customHeight="1" outlineLevel="1" x14ac:dyDescent="0.35">
      <c r="A434" s="51">
        <v>434</v>
      </c>
      <c r="B434" s="42" t="s">
        <v>435</v>
      </c>
      <c r="C434" s="31" t="s">
        <v>32</v>
      </c>
      <c r="D434" s="32">
        <v>1</v>
      </c>
      <c r="E434" s="32"/>
      <c r="F434" s="32">
        <v>215</v>
      </c>
      <c r="G434" s="37"/>
      <c r="H434" s="74"/>
      <c r="I434" s="37"/>
      <c r="J434" s="32"/>
      <c r="K434" s="37"/>
      <c r="L434" s="32"/>
      <c r="M434" s="62"/>
      <c r="N434" s="68"/>
    </row>
    <row r="435" spans="1:14" s="33" customFormat="1" ht="77.25" customHeight="1" outlineLevel="1" x14ac:dyDescent="0.35">
      <c r="A435" s="51">
        <v>435</v>
      </c>
      <c r="B435" s="42" t="s">
        <v>436</v>
      </c>
      <c r="C435" s="31" t="s">
        <v>32</v>
      </c>
      <c r="D435" s="32">
        <v>1</v>
      </c>
      <c r="E435" s="32"/>
      <c r="F435" s="32">
        <v>335</v>
      </c>
      <c r="G435" s="37"/>
      <c r="H435" s="74"/>
      <c r="I435" s="37"/>
      <c r="J435" s="32"/>
      <c r="K435" s="37"/>
      <c r="L435" s="32"/>
      <c r="M435" s="62"/>
      <c r="N435" s="68"/>
    </row>
    <row r="436" spans="1:14" s="33" customFormat="1" ht="77.25" customHeight="1" outlineLevel="1" x14ac:dyDescent="0.35">
      <c r="A436" s="51">
        <v>436</v>
      </c>
      <c r="B436" s="42" t="s">
        <v>437</v>
      </c>
      <c r="C436" s="31" t="s">
        <v>32</v>
      </c>
      <c r="D436" s="32">
        <v>1</v>
      </c>
      <c r="E436" s="32"/>
      <c r="F436" s="32">
        <v>365</v>
      </c>
      <c r="G436" s="37"/>
      <c r="H436" s="74"/>
      <c r="I436" s="37"/>
      <c r="J436" s="32"/>
      <c r="K436" s="37"/>
      <c r="L436" s="32"/>
      <c r="M436" s="62"/>
      <c r="N436" s="68"/>
    </row>
    <row r="437" spans="1:14" s="33" customFormat="1" ht="77.25" customHeight="1" outlineLevel="1" x14ac:dyDescent="0.35">
      <c r="A437" s="51">
        <v>437</v>
      </c>
      <c r="B437" s="42" t="s">
        <v>438</v>
      </c>
      <c r="C437" s="31" t="s">
        <v>32</v>
      </c>
      <c r="D437" s="32">
        <v>1</v>
      </c>
      <c r="E437" s="32"/>
      <c r="F437" s="32">
        <v>321</v>
      </c>
      <c r="G437" s="37"/>
      <c r="H437" s="74"/>
      <c r="I437" s="37"/>
      <c r="J437" s="32"/>
      <c r="K437" s="37"/>
      <c r="L437" s="32"/>
      <c r="M437" s="62"/>
      <c r="N437" s="68"/>
    </row>
    <row r="438" spans="1:14" s="33" customFormat="1" ht="77.25" customHeight="1" outlineLevel="1" x14ac:dyDescent="0.35">
      <c r="A438" s="51">
        <v>438</v>
      </c>
      <c r="B438" s="42" t="s">
        <v>439</v>
      </c>
      <c r="C438" s="31" t="s">
        <v>32</v>
      </c>
      <c r="D438" s="32">
        <v>1</v>
      </c>
      <c r="E438" s="32"/>
      <c r="F438" s="32">
        <v>357</v>
      </c>
      <c r="G438" s="37"/>
      <c r="H438" s="74"/>
      <c r="I438" s="37"/>
      <c r="J438" s="32"/>
      <c r="K438" s="37"/>
      <c r="L438" s="32"/>
      <c r="M438" s="62"/>
      <c r="N438" s="68"/>
    </row>
    <row r="439" spans="1:14" s="33" customFormat="1" ht="77.25" customHeight="1" outlineLevel="1" x14ac:dyDescent="0.35">
      <c r="A439" s="51">
        <v>439</v>
      </c>
      <c r="B439" s="42" t="s">
        <v>440</v>
      </c>
      <c r="C439" s="31" t="s">
        <v>32</v>
      </c>
      <c r="D439" s="32">
        <v>1</v>
      </c>
      <c r="E439" s="32"/>
      <c r="F439" s="32">
        <v>410</v>
      </c>
      <c r="G439" s="37"/>
      <c r="H439" s="74"/>
      <c r="I439" s="37"/>
      <c r="J439" s="32"/>
      <c r="K439" s="37"/>
      <c r="L439" s="32"/>
      <c r="M439" s="62"/>
      <c r="N439" s="68"/>
    </row>
    <row r="440" spans="1:14" s="33" customFormat="1" ht="77.25" customHeight="1" outlineLevel="1" x14ac:dyDescent="0.35">
      <c r="A440" s="51">
        <v>440</v>
      </c>
      <c r="B440" s="42" t="s">
        <v>441</v>
      </c>
      <c r="C440" s="31" t="s">
        <v>32</v>
      </c>
      <c r="D440" s="32">
        <v>1</v>
      </c>
      <c r="E440" s="32"/>
      <c r="F440" s="32">
        <v>240</v>
      </c>
      <c r="G440" s="37"/>
      <c r="H440" s="74"/>
      <c r="I440" s="37"/>
      <c r="J440" s="32"/>
      <c r="K440" s="37"/>
      <c r="L440" s="32"/>
      <c r="M440" s="62"/>
      <c r="N440" s="68"/>
    </row>
    <row r="441" spans="1:14" s="33" customFormat="1" ht="77.25" customHeight="1" outlineLevel="1" x14ac:dyDescent="0.35">
      <c r="A441" s="51">
        <v>441</v>
      </c>
      <c r="B441" s="42" t="s">
        <v>442</v>
      </c>
      <c r="C441" s="31" t="s">
        <v>32</v>
      </c>
      <c r="D441" s="32">
        <v>1</v>
      </c>
      <c r="E441" s="32"/>
      <c r="F441" s="32">
        <v>550</v>
      </c>
      <c r="G441" s="37"/>
      <c r="H441" s="74"/>
      <c r="I441" s="37"/>
      <c r="J441" s="32"/>
      <c r="K441" s="37"/>
      <c r="L441" s="32"/>
      <c r="M441" s="62"/>
      <c r="N441" s="68"/>
    </row>
    <row r="442" spans="1:14" s="33" customFormat="1" ht="77.25" customHeight="1" outlineLevel="1" x14ac:dyDescent="0.35">
      <c r="A442" s="51">
        <v>442</v>
      </c>
      <c r="B442" s="42" t="s">
        <v>443</v>
      </c>
      <c r="C442" s="31" t="s">
        <v>32</v>
      </c>
      <c r="D442" s="32">
        <v>1</v>
      </c>
      <c r="E442" s="32"/>
      <c r="F442" s="32">
        <v>25</v>
      </c>
      <c r="G442" s="37"/>
      <c r="H442" s="74"/>
      <c r="I442" s="37"/>
      <c r="J442" s="32"/>
      <c r="K442" s="37"/>
      <c r="L442" s="32"/>
      <c r="M442" s="62"/>
      <c r="N442" s="68"/>
    </row>
    <row r="443" spans="1:14" s="33" customFormat="1" ht="77.25" customHeight="1" outlineLevel="1" x14ac:dyDescent="0.35">
      <c r="A443" s="51">
        <v>443</v>
      </c>
      <c r="B443" s="42" t="s">
        <v>444</v>
      </c>
      <c r="C443" s="31" t="s">
        <v>32</v>
      </c>
      <c r="D443" s="32">
        <v>1</v>
      </c>
      <c r="E443" s="32"/>
      <c r="F443" s="32">
        <v>30</v>
      </c>
      <c r="G443" s="37"/>
      <c r="H443" s="74"/>
      <c r="I443" s="37"/>
      <c r="J443" s="32"/>
      <c r="K443" s="37"/>
      <c r="L443" s="32"/>
      <c r="M443" s="62"/>
      <c r="N443" s="68"/>
    </row>
    <row r="444" spans="1:14" s="33" customFormat="1" ht="77.25" customHeight="1" outlineLevel="1" x14ac:dyDescent="0.35">
      <c r="A444" s="51">
        <v>444</v>
      </c>
      <c r="B444" s="42" t="s">
        <v>445</v>
      </c>
      <c r="C444" s="31" t="s">
        <v>32</v>
      </c>
      <c r="D444" s="32">
        <v>1</v>
      </c>
      <c r="E444" s="32"/>
      <c r="F444" s="32">
        <v>40</v>
      </c>
      <c r="G444" s="37"/>
      <c r="H444" s="74"/>
      <c r="I444" s="37"/>
      <c r="J444" s="32"/>
      <c r="K444" s="37"/>
      <c r="L444" s="32"/>
      <c r="M444" s="62"/>
      <c r="N444" s="68"/>
    </row>
    <row r="445" spans="1:14" s="33" customFormat="1" ht="77.25" customHeight="1" outlineLevel="1" x14ac:dyDescent="0.35">
      <c r="A445" s="51">
        <v>445</v>
      </c>
      <c r="B445" s="42" t="s">
        <v>446</v>
      </c>
      <c r="C445" s="31" t="s">
        <v>32</v>
      </c>
      <c r="D445" s="32">
        <v>1</v>
      </c>
      <c r="E445" s="32"/>
      <c r="F445" s="32">
        <v>25</v>
      </c>
      <c r="G445" s="37"/>
      <c r="H445" s="74"/>
      <c r="I445" s="37"/>
      <c r="J445" s="32"/>
      <c r="K445" s="37"/>
      <c r="L445" s="32"/>
      <c r="M445" s="62"/>
      <c r="N445" s="68"/>
    </row>
    <row r="446" spans="1:14" s="33" customFormat="1" ht="77.25" customHeight="1" outlineLevel="1" x14ac:dyDescent="0.35">
      <c r="A446" s="51">
        <v>446</v>
      </c>
      <c r="B446" s="42" t="s">
        <v>447</v>
      </c>
      <c r="C446" s="31" t="s">
        <v>32</v>
      </c>
      <c r="D446" s="32">
        <v>1</v>
      </c>
      <c r="E446" s="32"/>
      <c r="F446" s="32">
        <v>20</v>
      </c>
      <c r="G446" s="37"/>
      <c r="H446" s="74"/>
      <c r="I446" s="37"/>
      <c r="J446" s="32"/>
      <c r="K446" s="37"/>
      <c r="L446" s="32"/>
      <c r="M446" s="62"/>
      <c r="N446" s="68"/>
    </row>
    <row r="447" spans="1:14" s="33" customFormat="1" ht="77.25" customHeight="1" outlineLevel="1" x14ac:dyDescent="0.35">
      <c r="A447" s="51">
        <v>447</v>
      </c>
      <c r="B447" s="42" t="s">
        <v>449</v>
      </c>
      <c r="C447" s="31" t="s">
        <v>67</v>
      </c>
      <c r="D447" s="32" t="s">
        <v>67</v>
      </c>
      <c r="E447" s="32"/>
      <c r="F447" s="32"/>
      <c r="G447" s="37"/>
      <c r="H447" s="74"/>
      <c r="I447" s="37"/>
      <c r="J447" s="32"/>
      <c r="K447" s="37"/>
      <c r="L447" s="32"/>
      <c r="M447" s="62"/>
      <c r="N447" s="68"/>
    </row>
    <row r="448" spans="1:14" s="33" customFormat="1" ht="77.25" customHeight="1" outlineLevel="1" x14ac:dyDescent="0.35">
      <c r="A448" s="51">
        <v>448</v>
      </c>
      <c r="B448" s="42" t="s">
        <v>450</v>
      </c>
      <c r="C448" s="31" t="s">
        <v>32</v>
      </c>
      <c r="D448" s="32">
        <v>5</v>
      </c>
      <c r="E448" s="32"/>
      <c r="F448" s="32">
        <v>80</v>
      </c>
      <c r="G448" s="37"/>
      <c r="H448" s="74"/>
      <c r="I448" s="37"/>
      <c r="J448" s="32"/>
      <c r="K448" s="37"/>
      <c r="L448" s="32"/>
      <c r="M448" s="62"/>
      <c r="N448" s="68"/>
    </row>
    <row r="449" spans="1:14" s="33" customFormat="1" ht="77.25" customHeight="1" outlineLevel="1" x14ac:dyDescent="0.35">
      <c r="A449" s="51">
        <v>449</v>
      </c>
      <c r="B449" s="42" t="s">
        <v>451</v>
      </c>
      <c r="C449" s="31" t="s">
        <v>32</v>
      </c>
      <c r="D449" s="32">
        <v>15</v>
      </c>
      <c r="E449" s="32"/>
      <c r="F449" s="32">
        <v>140</v>
      </c>
      <c r="G449" s="37"/>
      <c r="H449" s="74"/>
      <c r="I449" s="37"/>
      <c r="J449" s="32"/>
      <c r="K449" s="37"/>
      <c r="L449" s="32"/>
      <c r="M449" s="62"/>
      <c r="N449" s="68"/>
    </row>
    <row r="450" spans="1:14" s="33" customFormat="1" ht="77.25" customHeight="1" outlineLevel="1" x14ac:dyDescent="0.35">
      <c r="A450" s="51">
        <v>450</v>
      </c>
      <c r="B450" s="42" t="s">
        <v>452</v>
      </c>
      <c r="C450" s="31" t="s">
        <v>67</v>
      </c>
      <c r="D450" s="32" t="s">
        <v>67</v>
      </c>
      <c r="E450" s="32"/>
      <c r="F450" s="32"/>
      <c r="G450" s="37"/>
      <c r="H450" s="74"/>
      <c r="I450" s="37"/>
      <c r="J450" s="32"/>
      <c r="K450" s="37"/>
      <c r="L450" s="32"/>
      <c r="M450" s="62"/>
      <c r="N450" s="68"/>
    </row>
    <row r="451" spans="1:14" s="33" customFormat="1" ht="77.25" customHeight="1" outlineLevel="1" x14ac:dyDescent="0.35">
      <c r="A451" s="51">
        <v>451</v>
      </c>
      <c r="B451" s="42" t="s">
        <v>453</v>
      </c>
      <c r="C451" s="31" t="s">
        <v>67</v>
      </c>
      <c r="D451" s="32" t="s">
        <v>67</v>
      </c>
      <c r="E451" s="32"/>
      <c r="F451" s="32"/>
      <c r="G451" s="37"/>
      <c r="H451" s="74"/>
      <c r="I451" s="37"/>
      <c r="J451" s="32"/>
      <c r="K451" s="37"/>
      <c r="L451" s="32"/>
      <c r="M451" s="62"/>
      <c r="N451" s="68"/>
    </row>
    <row r="452" spans="1:14" s="33" customFormat="1" ht="77.25" customHeight="1" outlineLevel="1" x14ac:dyDescent="0.35">
      <c r="A452" s="51">
        <v>452</v>
      </c>
      <c r="B452" s="42" t="s">
        <v>454</v>
      </c>
      <c r="C452" s="31" t="s">
        <v>32</v>
      </c>
      <c r="D452" s="32">
        <v>1</v>
      </c>
      <c r="E452" s="32"/>
      <c r="F452" s="32">
        <v>396.75</v>
      </c>
      <c r="G452" s="37"/>
      <c r="H452" s="74"/>
      <c r="I452" s="37"/>
      <c r="J452" s="32"/>
      <c r="K452" s="37"/>
      <c r="L452" s="32"/>
      <c r="M452" s="62"/>
      <c r="N452" s="68"/>
    </row>
    <row r="453" spans="1:14" s="33" customFormat="1" ht="77.25" customHeight="1" outlineLevel="1" x14ac:dyDescent="0.35">
      <c r="A453" s="51">
        <v>453</v>
      </c>
      <c r="B453" s="42" t="s">
        <v>455</v>
      </c>
      <c r="C453" s="31" t="s">
        <v>32</v>
      </c>
      <c r="D453" s="32">
        <v>4</v>
      </c>
      <c r="E453" s="32"/>
      <c r="F453" s="32">
        <v>376.91250000000002</v>
      </c>
      <c r="G453" s="37"/>
      <c r="H453" s="74"/>
      <c r="I453" s="37"/>
      <c r="J453" s="32"/>
      <c r="K453" s="37"/>
      <c r="L453" s="32"/>
      <c r="M453" s="62"/>
      <c r="N453" s="68"/>
    </row>
    <row r="454" spans="1:14" s="33" customFormat="1" ht="77.25" customHeight="1" outlineLevel="1" x14ac:dyDescent="0.35">
      <c r="A454" s="51">
        <v>454</v>
      </c>
      <c r="B454" s="42" t="s">
        <v>456</v>
      </c>
      <c r="C454" s="31" t="s">
        <v>32</v>
      </c>
      <c r="D454" s="32">
        <v>2</v>
      </c>
      <c r="E454" s="32"/>
      <c r="F454" s="32">
        <v>285.66000000000003</v>
      </c>
      <c r="G454" s="37"/>
      <c r="H454" s="74"/>
      <c r="I454" s="37"/>
      <c r="J454" s="32"/>
      <c r="K454" s="37"/>
      <c r="L454" s="32"/>
      <c r="M454" s="62"/>
      <c r="N454" s="68"/>
    </row>
    <row r="455" spans="1:14" s="33" customFormat="1" ht="77.25" customHeight="1" outlineLevel="1" x14ac:dyDescent="0.35">
      <c r="A455" s="51">
        <v>455</v>
      </c>
      <c r="B455" s="42" t="s">
        <v>457</v>
      </c>
      <c r="C455" s="31" t="s">
        <v>32</v>
      </c>
      <c r="D455" s="32">
        <v>13</v>
      </c>
      <c r="E455" s="32"/>
      <c r="F455" s="32">
        <v>234.08249999999998</v>
      </c>
      <c r="G455" s="37"/>
      <c r="H455" s="74"/>
      <c r="I455" s="37"/>
      <c r="J455" s="32"/>
      <c r="K455" s="37"/>
      <c r="L455" s="32"/>
      <c r="M455" s="62"/>
      <c r="N455" s="68"/>
    </row>
    <row r="456" spans="1:14" s="33" customFormat="1" ht="77.25" customHeight="1" outlineLevel="1" x14ac:dyDescent="0.35">
      <c r="A456" s="51">
        <v>456</v>
      </c>
      <c r="B456" s="42" t="s">
        <v>458</v>
      </c>
      <c r="C456" s="31" t="s">
        <v>32</v>
      </c>
      <c r="D456" s="32">
        <v>2</v>
      </c>
      <c r="E456" s="32"/>
      <c r="F456" s="32">
        <v>186.4725</v>
      </c>
      <c r="G456" s="37"/>
      <c r="H456" s="74"/>
      <c r="I456" s="37"/>
      <c r="J456" s="32"/>
      <c r="K456" s="37"/>
      <c r="L456" s="32"/>
      <c r="M456" s="62"/>
      <c r="N456" s="68"/>
    </row>
    <row r="457" spans="1:14" s="33" customFormat="1" ht="77.25" customHeight="1" outlineLevel="1" x14ac:dyDescent="0.35">
      <c r="A457" s="51">
        <v>457</v>
      </c>
      <c r="B457" s="42" t="s">
        <v>459</v>
      </c>
      <c r="C457" s="31" t="s">
        <v>32</v>
      </c>
      <c r="D457" s="32">
        <v>16</v>
      </c>
      <c r="E457" s="32"/>
      <c r="F457" s="32">
        <v>146.79749999999999</v>
      </c>
      <c r="G457" s="37"/>
      <c r="H457" s="74"/>
      <c r="I457" s="37"/>
      <c r="J457" s="32"/>
      <c r="K457" s="37"/>
      <c r="L457" s="32"/>
      <c r="M457" s="62"/>
      <c r="N457" s="68"/>
    </row>
    <row r="458" spans="1:14" s="33" customFormat="1" ht="77.25" customHeight="1" outlineLevel="1" x14ac:dyDescent="0.35">
      <c r="A458" s="51">
        <v>458</v>
      </c>
      <c r="B458" s="42" t="s">
        <v>460</v>
      </c>
      <c r="C458" s="31" t="s">
        <v>32</v>
      </c>
      <c r="D458" s="32">
        <v>2</v>
      </c>
      <c r="E458" s="32"/>
      <c r="F458" s="32">
        <v>122.99250000000001</v>
      </c>
      <c r="G458" s="37"/>
      <c r="H458" s="74"/>
      <c r="I458" s="37"/>
      <c r="J458" s="32"/>
      <c r="K458" s="37"/>
      <c r="L458" s="32"/>
      <c r="M458" s="62"/>
      <c r="N458" s="68"/>
    </row>
    <row r="459" spans="1:14" s="33" customFormat="1" ht="77.25" customHeight="1" outlineLevel="1" x14ac:dyDescent="0.35">
      <c r="A459" s="51">
        <v>459</v>
      </c>
      <c r="B459" s="42" t="s">
        <v>461</v>
      </c>
      <c r="C459" s="31" t="s">
        <v>32</v>
      </c>
      <c r="D459" s="32">
        <v>1</v>
      </c>
      <c r="E459" s="32"/>
      <c r="F459" s="32">
        <v>122.99250000000001</v>
      </c>
      <c r="G459" s="37"/>
      <c r="H459" s="74"/>
      <c r="I459" s="37"/>
      <c r="J459" s="32"/>
      <c r="K459" s="37"/>
      <c r="L459" s="32"/>
      <c r="M459" s="62"/>
      <c r="N459" s="68"/>
    </row>
    <row r="460" spans="1:14" s="33" customFormat="1" ht="77.25" customHeight="1" outlineLevel="1" x14ac:dyDescent="0.35">
      <c r="A460" s="51">
        <v>460</v>
      </c>
      <c r="B460" s="42" t="s">
        <v>462</v>
      </c>
      <c r="C460" s="31" t="s">
        <v>32</v>
      </c>
      <c r="D460" s="32">
        <v>1</v>
      </c>
      <c r="E460" s="32"/>
      <c r="F460" s="32">
        <v>55.545000000000002</v>
      </c>
      <c r="G460" s="37"/>
      <c r="H460" s="74"/>
      <c r="I460" s="37"/>
      <c r="J460" s="32"/>
      <c r="K460" s="37"/>
      <c r="L460" s="32"/>
      <c r="M460" s="62"/>
      <c r="N460" s="68"/>
    </row>
    <row r="461" spans="1:14" s="33" customFormat="1" ht="77.25" customHeight="1" outlineLevel="1" x14ac:dyDescent="0.35">
      <c r="A461" s="51">
        <v>461</v>
      </c>
      <c r="B461" s="42" t="s">
        <v>463</v>
      </c>
      <c r="C461" s="31" t="s">
        <v>32</v>
      </c>
      <c r="D461" s="32">
        <v>1</v>
      </c>
      <c r="E461" s="32"/>
      <c r="F461" s="32">
        <v>350</v>
      </c>
      <c r="G461" s="37"/>
      <c r="H461" s="74"/>
      <c r="I461" s="37"/>
      <c r="J461" s="32"/>
      <c r="K461" s="37"/>
      <c r="L461" s="32"/>
      <c r="M461" s="62"/>
      <c r="N461" s="68"/>
    </row>
    <row r="462" spans="1:14" s="33" customFormat="1" ht="77.25" customHeight="1" outlineLevel="1" x14ac:dyDescent="0.35">
      <c r="A462" s="51">
        <v>462</v>
      </c>
      <c r="B462" s="42" t="s">
        <v>464</v>
      </c>
      <c r="C462" s="31" t="s">
        <v>32</v>
      </c>
      <c r="D462" s="32">
        <v>1</v>
      </c>
      <c r="E462" s="32"/>
      <c r="F462" s="32">
        <v>250</v>
      </c>
      <c r="G462" s="37"/>
      <c r="H462" s="74"/>
      <c r="I462" s="37"/>
      <c r="J462" s="32"/>
      <c r="K462" s="37"/>
      <c r="L462" s="32"/>
      <c r="M462" s="62"/>
      <c r="N462" s="68"/>
    </row>
    <row r="463" spans="1:14" s="33" customFormat="1" ht="77.25" customHeight="1" outlineLevel="1" x14ac:dyDescent="0.35">
      <c r="A463" s="51">
        <v>463</v>
      </c>
      <c r="B463" s="42" t="s">
        <v>465</v>
      </c>
      <c r="C463" s="31" t="s">
        <v>32</v>
      </c>
      <c r="D463" s="32">
        <v>1</v>
      </c>
      <c r="E463" s="32"/>
      <c r="F463" s="32">
        <v>191.76249999999999</v>
      </c>
      <c r="G463" s="37"/>
      <c r="H463" s="74"/>
      <c r="I463" s="37"/>
      <c r="J463" s="32"/>
      <c r="K463" s="37"/>
      <c r="L463" s="32"/>
      <c r="M463" s="62"/>
      <c r="N463" s="68"/>
    </row>
    <row r="464" spans="1:14" s="33" customFormat="1" ht="77.25" customHeight="1" outlineLevel="1" x14ac:dyDescent="0.35">
      <c r="A464" s="51">
        <v>464</v>
      </c>
      <c r="B464" s="42" t="s">
        <v>466</v>
      </c>
      <c r="C464" s="31" t="s">
        <v>32</v>
      </c>
      <c r="D464" s="32">
        <v>1</v>
      </c>
      <c r="E464" s="32"/>
      <c r="F464" s="32">
        <v>198.375</v>
      </c>
      <c r="G464" s="37"/>
      <c r="H464" s="74"/>
      <c r="I464" s="37"/>
      <c r="J464" s="32"/>
      <c r="K464" s="37"/>
      <c r="L464" s="32"/>
      <c r="M464" s="62"/>
      <c r="N464" s="68"/>
    </row>
    <row r="465" spans="1:14" s="33" customFormat="1" ht="77.25" customHeight="1" outlineLevel="1" x14ac:dyDescent="0.35">
      <c r="A465" s="51">
        <v>465</v>
      </c>
      <c r="B465" s="42" t="s">
        <v>467</v>
      </c>
      <c r="C465" s="31" t="s">
        <v>32</v>
      </c>
      <c r="D465" s="32">
        <v>1</v>
      </c>
      <c r="E465" s="32"/>
      <c r="F465" s="32">
        <v>198.375</v>
      </c>
      <c r="G465" s="37"/>
      <c r="H465" s="74"/>
      <c r="I465" s="37"/>
      <c r="J465" s="32"/>
      <c r="K465" s="37"/>
      <c r="L465" s="32"/>
      <c r="M465" s="62"/>
      <c r="N465" s="68"/>
    </row>
    <row r="466" spans="1:14" s="33" customFormat="1" ht="77.25" customHeight="1" outlineLevel="1" x14ac:dyDescent="0.35">
      <c r="A466" s="51">
        <v>466</v>
      </c>
      <c r="B466" s="42" t="s">
        <v>468</v>
      </c>
      <c r="C466" s="31" t="s">
        <v>32</v>
      </c>
      <c r="D466" s="32">
        <v>1</v>
      </c>
      <c r="E466" s="32"/>
      <c r="F466" s="32">
        <v>113.73499999999999</v>
      </c>
      <c r="G466" s="37"/>
      <c r="H466" s="74"/>
      <c r="I466" s="37"/>
      <c r="J466" s="32"/>
      <c r="K466" s="37"/>
      <c r="L466" s="32"/>
      <c r="M466" s="62"/>
      <c r="N466" s="68"/>
    </row>
    <row r="467" spans="1:14" s="33" customFormat="1" ht="77.25" customHeight="1" outlineLevel="1" x14ac:dyDescent="0.35">
      <c r="A467" s="51">
        <v>467</v>
      </c>
      <c r="B467" s="42" t="s">
        <v>469</v>
      </c>
      <c r="C467" s="31" t="s">
        <v>32</v>
      </c>
      <c r="D467" s="32">
        <v>15</v>
      </c>
      <c r="E467" s="32"/>
      <c r="F467" s="32">
        <v>458.90750000000003</v>
      </c>
      <c r="G467" s="37"/>
      <c r="H467" s="74"/>
      <c r="I467" s="37"/>
      <c r="J467" s="32"/>
      <c r="K467" s="37"/>
      <c r="L467" s="32"/>
      <c r="M467" s="62"/>
      <c r="N467" s="68"/>
    </row>
    <row r="468" spans="1:14" s="33" customFormat="1" ht="77.25" customHeight="1" outlineLevel="1" x14ac:dyDescent="0.35">
      <c r="A468" s="51">
        <v>468</v>
      </c>
      <c r="B468" s="42" t="s">
        <v>470</v>
      </c>
      <c r="C468" s="31" t="s">
        <v>32</v>
      </c>
      <c r="D468" s="32">
        <v>10</v>
      </c>
      <c r="E468" s="32"/>
      <c r="F468" s="32">
        <v>1100</v>
      </c>
      <c r="G468" s="37"/>
      <c r="H468" s="74"/>
      <c r="I468" s="37"/>
      <c r="J468" s="32"/>
      <c r="K468" s="37"/>
      <c r="L468" s="32"/>
      <c r="M468" s="62"/>
      <c r="N468" s="68"/>
    </row>
    <row r="469" spans="1:14" s="33" customFormat="1" ht="77.25" customHeight="1" outlineLevel="1" x14ac:dyDescent="0.35">
      <c r="A469" s="51">
        <v>469</v>
      </c>
      <c r="B469" s="42" t="s">
        <v>471</v>
      </c>
      <c r="C469" s="31" t="s">
        <v>32</v>
      </c>
      <c r="D469" s="32">
        <v>15</v>
      </c>
      <c r="E469" s="32"/>
      <c r="F469" s="32">
        <v>25.127499999999998</v>
      </c>
      <c r="G469" s="37"/>
      <c r="H469" s="74"/>
      <c r="I469" s="37"/>
      <c r="J469" s="32"/>
      <c r="K469" s="37"/>
      <c r="L469" s="32"/>
      <c r="M469" s="62"/>
      <c r="N469" s="68"/>
    </row>
    <row r="470" spans="1:14" s="33" customFormat="1" ht="77.25" customHeight="1" outlineLevel="1" x14ac:dyDescent="0.35">
      <c r="A470" s="51">
        <v>470</v>
      </c>
      <c r="B470" s="42" t="s">
        <v>472</v>
      </c>
      <c r="C470" s="31" t="s">
        <v>32</v>
      </c>
      <c r="D470" s="32">
        <v>1</v>
      </c>
      <c r="E470" s="32"/>
      <c r="F470" s="32">
        <v>67.447499999999991</v>
      </c>
      <c r="G470" s="37"/>
      <c r="H470" s="74"/>
      <c r="I470" s="37"/>
      <c r="J470" s="32"/>
      <c r="K470" s="37"/>
      <c r="L470" s="32"/>
      <c r="M470" s="62"/>
      <c r="N470" s="68"/>
    </row>
    <row r="471" spans="1:14" s="33" customFormat="1" ht="77.25" customHeight="1" outlineLevel="1" x14ac:dyDescent="0.35">
      <c r="A471" s="51">
        <v>471</v>
      </c>
      <c r="B471" s="42" t="s">
        <v>473</v>
      </c>
      <c r="C471" s="31" t="s">
        <v>32</v>
      </c>
      <c r="D471" s="32">
        <v>1</v>
      </c>
      <c r="E471" s="32"/>
      <c r="F471" s="32">
        <v>59.512500000000003</v>
      </c>
      <c r="G471" s="37"/>
      <c r="H471" s="74"/>
      <c r="I471" s="37"/>
      <c r="J471" s="32"/>
      <c r="K471" s="37"/>
      <c r="L471" s="32"/>
      <c r="M471" s="62"/>
      <c r="N471" s="68"/>
    </row>
    <row r="472" spans="1:14" s="33" customFormat="1" ht="77.25" customHeight="1" outlineLevel="1" x14ac:dyDescent="0.35">
      <c r="A472" s="51">
        <v>472</v>
      </c>
      <c r="B472" s="42" t="s">
        <v>474</v>
      </c>
      <c r="C472" s="31" t="s">
        <v>32</v>
      </c>
      <c r="D472" s="32">
        <v>1</v>
      </c>
      <c r="E472" s="32"/>
      <c r="F472" s="32">
        <v>51.577500000000001</v>
      </c>
      <c r="G472" s="37"/>
      <c r="H472" s="74"/>
      <c r="I472" s="37"/>
      <c r="J472" s="32"/>
      <c r="K472" s="37"/>
      <c r="L472" s="32"/>
      <c r="M472" s="62"/>
      <c r="N472" s="68"/>
    </row>
    <row r="473" spans="1:14" s="33" customFormat="1" ht="77.25" customHeight="1" outlineLevel="1" x14ac:dyDescent="0.35">
      <c r="A473" s="51">
        <v>473</v>
      </c>
      <c r="B473" s="42" t="s">
        <v>475</v>
      </c>
      <c r="C473" s="31" t="s">
        <v>32</v>
      </c>
      <c r="D473" s="32">
        <v>5</v>
      </c>
      <c r="E473" s="32"/>
      <c r="F473" s="32">
        <v>43.642499999999998</v>
      </c>
      <c r="G473" s="37"/>
      <c r="H473" s="74"/>
      <c r="I473" s="37"/>
      <c r="J473" s="32"/>
      <c r="K473" s="37"/>
      <c r="L473" s="32"/>
      <c r="M473" s="62"/>
      <c r="N473" s="68"/>
    </row>
    <row r="474" spans="1:14" s="33" customFormat="1" ht="77.25" customHeight="1" outlineLevel="1" x14ac:dyDescent="0.35">
      <c r="A474" s="51">
        <v>474</v>
      </c>
      <c r="B474" s="42" t="s">
        <v>476</v>
      </c>
      <c r="C474" s="31" t="s">
        <v>32</v>
      </c>
      <c r="D474" s="32">
        <v>1</v>
      </c>
      <c r="E474" s="32"/>
      <c r="F474" s="32">
        <v>55.545000000000002</v>
      </c>
      <c r="G474" s="37"/>
      <c r="H474" s="74"/>
      <c r="I474" s="37"/>
      <c r="J474" s="32"/>
      <c r="K474" s="37"/>
      <c r="L474" s="32"/>
      <c r="M474" s="62"/>
      <c r="N474" s="68"/>
    </row>
    <row r="475" spans="1:14" s="33" customFormat="1" ht="77.25" customHeight="1" outlineLevel="1" x14ac:dyDescent="0.35">
      <c r="A475" s="51">
        <v>475</v>
      </c>
      <c r="B475" s="42" t="s">
        <v>477</v>
      </c>
      <c r="C475" s="31" t="s">
        <v>32</v>
      </c>
      <c r="D475" s="32">
        <v>1</v>
      </c>
      <c r="E475" s="32"/>
      <c r="F475" s="32">
        <v>72.737499999999997</v>
      </c>
      <c r="G475" s="37"/>
      <c r="H475" s="74"/>
      <c r="I475" s="37"/>
      <c r="J475" s="32"/>
      <c r="K475" s="37"/>
      <c r="L475" s="32"/>
      <c r="M475" s="62"/>
      <c r="N475" s="68"/>
    </row>
    <row r="476" spans="1:14" s="33" customFormat="1" ht="77.25" customHeight="1" outlineLevel="1" x14ac:dyDescent="0.35">
      <c r="A476" s="51">
        <v>476</v>
      </c>
      <c r="B476" s="42" t="s">
        <v>478</v>
      </c>
      <c r="C476" s="31" t="s">
        <v>32</v>
      </c>
      <c r="D476" s="32">
        <v>3</v>
      </c>
      <c r="E476" s="32"/>
      <c r="F476" s="32">
        <v>79.349999999999994</v>
      </c>
      <c r="G476" s="37"/>
      <c r="H476" s="74"/>
      <c r="I476" s="37"/>
      <c r="J476" s="32"/>
      <c r="K476" s="37"/>
      <c r="L476" s="32"/>
      <c r="M476" s="62"/>
      <c r="N476" s="68"/>
    </row>
    <row r="477" spans="1:14" s="33" customFormat="1" ht="77.25" customHeight="1" outlineLevel="1" x14ac:dyDescent="0.35">
      <c r="A477" s="51">
        <v>477</v>
      </c>
      <c r="B477" s="42" t="s">
        <v>479</v>
      </c>
      <c r="C477" s="31" t="s">
        <v>67</v>
      </c>
      <c r="D477" s="32" t="s">
        <v>67</v>
      </c>
      <c r="E477" s="32"/>
      <c r="F477" s="32"/>
      <c r="G477" s="37"/>
      <c r="H477" s="74"/>
      <c r="I477" s="37"/>
      <c r="J477" s="32"/>
      <c r="K477" s="37"/>
      <c r="L477" s="32"/>
      <c r="M477" s="62"/>
      <c r="N477" s="68"/>
    </row>
    <row r="478" spans="1:14" s="33" customFormat="1" ht="77.25" customHeight="1" outlineLevel="1" x14ac:dyDescent="0.35">
      <c r="A478" s="51">
        <v>478</v>
      </c>
      <c r="B478" s="42" t="s">
        <v>480</v>
      </c>
      <c r="C478" s="31" t="s">
        <v>67</v>
      </c>
      <c r="D478" s="32" t="s">
        <v>67</v>
      </c>
      <c r="E478" s="32"/>
      <c r="F478" s="32"/>
      <c r="G478" s="37"/>
      <c r="H478" s="74"/>
      <c r="I478" s="37"/>
      <c r="J478" s="32"/>
      <c r="K478" s="37"/>
      <c r="L478" s="32"/>
      <c r="M478" s="62"/>
      <c r="N478" s="68"/>
    </row>
    <row r="479" spans="1:14" s="33" customFormat="1" ht="77.25" customHeight="1" outlineLevel="1" x14ac:dyDescent="0.35">
      <c r="A479" s="51">
        <v>479</v>
      </c>
      <c r="B479" s="42" t="s">
        <v>481</v>
      </c>
      <c r="C479" s="31" t="s">
        <v>32</v>
      </c>
      <c r="D479" s="32">
        <v>1</v>
      </c>
      <c r="E479" s="32"/>
      <c r="F479" s="32">
        <v>200</v>
      </c>
      <c r="G479" s="37"/>
      <c r="H479" s="74"/>
      <c r="I479" s="37"/>
      <c r="J479" s="32"/>
      <c r="K479" s="37"/>
      <c r="L479" s="32"/>
      <c r="M479" s="62"/>
      <c r="N479" s="68"/>
    </row>
    <row r="480" spans="1:14" s="33" customFormat="1" ht="77.25" customHeight="1" outlineLevel="1" x14ac:dyDescent="0.35">
      <c r="A480" s="51">
        <v>480</v>
      </c>
      <c r="B480" s="42" t="s">
        <v>482</v>
      </c>
      <c r="C480" s="31" t="s">
        <v>32</v>
      </c>
      <c r="D480" s="32">
        <v>4</v>
      </c>
      <c r="E480" s="32"/>
      <c r="F480" s="32">
        <v>250</v>
      </c>
      <c r="G480" s="37"/>
      <c r="H480" s="74"/>
      <c r="I480" s="37"/>
      <c r="J480" s="32"/>
      <c r="K480" s="37"/>
      <c r="L480" s="32"/>
      <c r="M480" s="62"/>
      <c r="N480" s="68"/>
    </row>
    <row r="481" spans="1:14" s="33" customFormat="1" ht="77.25" customHeight="1" outlineLevel="1" x14ac:dyDescent="0.35">
      <c r="A481" s="51">
        <v>481</v>
      </c>
      <c r="B481" s="42" t="s">
        <v>483</v>
      </c>
      <c r="C481" s="31" t="s">
        <v>32</v>
      </c>
      <c r="D481" s="32">
        <v>1</v>
      </c>
      <c r="E481" s="32"/>
      <c r="F481" s="32">
        <v>350</v>
      </c>
      <c r="G481" s="37"/>
      <c r="H481" s="74"/>
      <c r="I481" s="37"/>
      <c r="J481" s="32"/>
      <c r="K481" s="37"/>
      <c r="L481" s="32"/>
      <c r="M481" s="62"/>
      <c r="N481" s="68"/>
    </row>
    <row r="482" spans="1:14" s="33" customFormat="1" ht="77.25" customHeight="1" outlineLevel="1" x14ac:dyDescent="0.35">
      <c r="A482" s="51">
        <v>482</v>
      </c>
      <c r="B482" s="42" t="s">
        <v>484</v>
      </c>
      <c r="C482" s="31" t="s">
        <v>32</v>
      </c>
      <c r="D482" s="32">
        <v>1</v>
      </c>
      <c r="E482" s="32"/>
      <c r="F482" s="32">
        <v>450</v>
      </c>
      <c r="G482" s="37"/>
      <c r="H482" s="74"/>
      <c r="I482" s="37"/>
      <c r="J482" s="32"/>
      <c r="K482" s="37"/>
      <c r="L482" s="32"/>
      <c r="M482" s="62"/>
      <c r="N482" s="68"/>
    </row>
    <row r="483" spans="1:14" s="33" customFormat="1" ht="77.25" customHeight="1" outlineLevel="1" x14ac:dyDescent="0.35">
      <c r="A483" s="51">
        <v>483</v>
      </c>
      <c r="B483" s="42" t="s">
        <v>485</v>
      </c>
      <c r="C483" s="31" t="s">
        <v>32</v>
      </c>
      <c r="D483" s="32">
        <v>1</v>
      </c>
      <c r="E483" s="32"/>
      <c r="F483" s="32">
        <v>600</v>
      </c>
      <c r="G483" s="37"/>
      <c r="H483" s="74"/>
      <c r="I483" s="37"/>
      <c r="J483" s="32"/>
      <c r="K483" s="37"/>
      <c r="L483" s="32"/>
      <c r="M483" s="62"/>
      <c r="N483" s="68"/>
    </row>
    <row r="484" spans="1:14" s="33" customFormat="1" ht="77.25" customHeight="1" outlineLevel="1" x14ac:dyDescent="0.35">
      <c r="A484" s="51">
        <v>484</v>
      </c>
      <c r="B484" s="42" t="s">
        <v>486</v>
      </c>
      <c r="C484" s="31" t="s">
        <v>32</v>
      </c>
      <c r="D484" s="32">
        <v>1</v>
      </c>
      <c r="E484" s="32"/>
      <c r="F484" s="32">
        <v>750</v>
      </c>
      <c r="G484" s="37"/>
      <c r="H484" s="74"/>
      <c r="I484" s="37"/>
      <c r="J484" s="32"/>
      <c r="K484" s="37"/>
      <c r="L484" s="32"/>
      <c r="M484" s="62"/>
      <c r="N484" s="68"/>
    </row>
    <row r="485" spans="1:14" s="33" customFormat="1" ht="77.25" customHeight="1" outlineLevel="1" x14ac:dyDescent="0.35">
      <c r="A485" s="51">
        <v>485</v>
      </c>
      <c r="B485" s="42" t="s">
        <v>487</v>
      </c>
      <c r="C485" s="31" t="s">
        <v>67</v>
      </c>
      <c r="D485" s="32" t="s">
        <v>67</v>
      </c>
      <c r="E485" s="32"/>
      <c r="F485" s="32"/>
      <c r="G485" s="37"/>
      <c r="H485" s="74"/>
      <c r="I485" s="37"/>
      <c r="J485" s="32"/>
      <c r="K485" s="37"/>
      <c r="L485" s="32"/>
      <c r="M485" s="62"/>
      <c r="N485" s="68"/>
    </row>
    <row r="486" spans="1:14" s="33" customFormat="1" ht="77.25" customHeight="1" outlineLevel="1" x14ac:dyDescent="0.35">
      <c r="A486" s="51">
        <v>486</v>
      </c>
      <c r="B486" s="42" t="s">
        <v>488</v>
      </c>
      <c r="C486" s="31" t="s">
        <v>213</v>
      </c>
      <c r="D486" s="32">
        <v>1500</v>
      </c>
      <c r="E486" s="32"/>
      <c r="F486" s="32">
        <v>15</v>
      </c>
      <c r="G486" s="37"/>
      <c r="H486" s="74"/>
      <c r="I486" s="37"/>
      <c r="J486" s="32"/>
      <c r="K486" s="37"/>
      <c r="L486" s="32"/>
      <c r="M486" s="62"/>
      <c r="N486" s="68"/>
    </row>
    <row r="487" spans="1:14" s="33" customFormat="1" ht="77.25" customHeight="1" outlineLevel="1" x14ac:dyDescent="0.35">
      <c r="A487" s="51">
        <v>487</v>
      </c>
      <c r="B487" s="42" t="s">
        <v>489</v>
      </c>
      <c r="C487" s="31" t="s">
        <v>213</v>
      </c>
      <c r="D487" s="32">
        <v>1</v>
      </c>
      <c r="E487" s="32"/>
      <c r="F487" s="32">
        <v>13</v>
      </c>
      <c r="G487" s="37"/>
      <c r="H487" s="74"/>
      <c r="I487" s="37"/>
      <c r="J487" s="32"/>
      <c r="K487" s="37"/>
      <c r="L487" s="32"/>
      <c r="M487" s="62"/>
      <c r="N487" s="68"/>
    </row>
    <row r="488" spans="1:14" s="33" customFormat="1" ht="77.25" customHeight="1" outlineLevel="1" x14ac:dyDescent="0.35">
      <c r="A488" s="51">
        <v>488</v>
      </c>
      <c r="B488" s="42" t="s">
        <v>490</v>
      </c>
      <c r="C488" s="31" t="s">
        <v>213</v>
      </c>
      <c r="D488" s="32">
        <v>1</v>
      </c>
      <c r="E488" s="32"/>
      <c r="F488" s="32">
        <v>25</v>
      </c>
      <c r="G488" s="37"/>
      <c r="H488" s="74"/>
      <c r="I488" s="37"/>
      <c r="J488" s="32"/>
      <c r="K488" s="37"/>
      <c r="L488" s="32"/>
      <c r="M488" s="62"/>
      <c r="N488" s="68"/>
    </row>
    <row r="489" spans="1:14" s="33" customFormat="1" ht="77.25" customHeight="1" outlineLevel="1" x14ac:dyDescent="0.35">
      <c r="A489" s="51">
        <v>489</v>
      </c>
      <c r="B489" s="42" t="s">
        <v>491</v>
      </c>
      <c r="C489" s="31" t="s">
        <v>213</v>
      </c>
      <c r="D489" s="32">
        <v>1</v>
      </c>
      <c r="E489" s="32"/>
      <c r="F489" s="32">
        <v>11</v>
      </c>
      <c r="G489" s="37"/>
      <c r="H489" s="74"/>
      <c r="I489" s="37"/>
      <c r="J489" s="32"/>
      <c r="K489" s="37"/>
      <c r="L489" s="32"/>
      <c r="M489" s="62"/>
      <c r="N489" s="68"/>
    </row>
    <row r="490" spans="1:14" s="33" customFormat="1" ht="77.25" customHeight="1" outlineLevel="1" x14ac:dyDescent="0.35">
      <c r="A490" s="51">
        <v>490</v>
      </c>
      <c r="B490" s="42" t="s">
        <v>492</v>
      </c>
      <c r="C490" s="31" t="s">
        <v>67</v>
      </c>
      <c r="D490" s="32" t="s">
        <v>67</v>
      </c>
      <c r="E490" s="32"/>
      <c r="F490" s="32"/>
      <c r="G490" s="37"/>
      <c r="H490" s="74"/>
      <c r="I490" s="37"/>
      <c r="J490" s="32"/>
      <c r="K490" s="37"/>
      <c r="L490" s="32"/>
      <c r="M490" s="62"/>
      <c r="N490" s="68"/>
    </row>
    <row r="491" spans="1:14" s="33" customFormat="1" ht="77.25" customHeight="1" outlineLevel="1" x14ac:dyDescent="0.35">
      <c r="A491" s="51">
        <v>491</v>
      </c>
      <c r="B491" s="42" t="s">
        <v>493</v>
      </c>
      <c r="C491" s="31" t="s">
        <v>67</v>
      </c>
      <c r="D491" s="32" t="s">
        <v>67</v>
      </c>
      <c r="E491" s="32"/>
      <c r="F491" s="32"/>
      <c r="G491" s="37"/>
      <c r="H491" s="74"/>
      <c r="I491" s="37"/>
      <c r="J491" s="32"/>
      <c r="K491" s="37"/>
      <c r="L491" s="32"/>
      <c r="M491" s="62"/>
      <c r="N491" s="68"/>
    </row>
    <row r="492" spans="1:14" s="33" customFormat="1" ht="77.25" customHeight="1" outlineLevel="1" x14ac:dyDescent="0.35">
      <c r="A492" s="51">
        <v>492</v>
      </c>
      <c r="B492" s="42" t="s">
        <v>494</v>
      </c>
      <c r="C492" s="31" t="s">
        <v>213</v>
      </c>
      <c r="D492" s="32">
        <v>1</v>
      </c>
      <c r="E492" s="32"/>
      <c r="F492" s="32">
        <v>550</v>
      </c>
      <c r="G492" s="37"/>
      <c r="H492" s="74"/>
      <c r="I492" s="37"/>
      <c r="J492" s="32"/>
      <c r="K492" s="37"/>
      <c r="L492" s="32"/>
      <c r="M492" s="62"/>
      <c r="N492" s="68"/>
    </row>
    <row r="493" spans="1:14" s="33" customFormat="1" ht="77.25" customHeight="1" outlineLevel="1" x14ac:dyDescent="0.35">
      <c r="A493" s="51">
        <v>493</v>
      </c>
      <c r="B493" s="42" t="s">
        <v>495</v>
      </c>
      <c r="C493" s="31" t="s">
        <v>213</v>
      </c>
      <c r="D493" s="32">
        <v>1</v>
      </c>
      <c r="E493" s="32"/>
      <c r="F493" s="32">
        <v>490</v>
      </c>
      <c r="G493" s="37"/>
      <c r="H493" s="74"/>
      <c r="I493" s="37"/>
      <c r="J493" s="32"/>
      <c r="K493" s="37"/>
      <c r="L493" s="32"/>
      <c r="M493" s="62"/>
      <c r="N493" s="68"/>
    </row>
    <row r="494" spans="1:14" s="33" customFormat="1" ht="77.25" customHeight="1" outlineLevel="1" x14ac:dyDescent="0.35">
      <c r="A494" s="51">
        <v>494</v>
      </c>
      <c r="B494" s="42" t="s">
        <v>496</v>
      </c>
      <c r="C494" s="31" t="s">
        <v>213</v>
      </c>
      <c r="D494" s="32">
        <v>1</v>
      </c>
      <c r="E494" s="32"/>
      <c r="F494" s="32">
        <v>440</v>
      </c>
      <c r="G494" s="37"/>
      <c r="H494" s="74"/>
      <c r="I494" s="37"/>
      <c r="J494" s="32"/>
      <c r="K494" s="37"/>
      <c r="L494" s="32"/>
      <c r="M494" s="62"/>
      <c r="N494" s="68"/>
    </row>
    <row r="495" spans="1:14" s="33" customFormat="1" ht="77.25" customHeight="1" outlineLevel="1" x14ac:dyDescent="0.35">
      <c r="A495" s="51">
        <v>495</v>
      </c>
      <c r="B495" s="42" t="s">
        <v>497</v>
      </c>
      <c r="C495" s="31" t="s">
        <v>213</v>
      </c>
      <c r="D495" s="32">
        <v>1</v>
      </c>
      <c r="E495" s="32"/>
      <c r="F495" s="32">
        <v>410</v>
      </c>
      <c r="G495" s="37"/>
      <c r="H495" s="74"/>
      <c r="I495" s="37"/>
      <c r="J495" s="32"/>
      <c r="K495" s="37"/>
      <c r="L495" s="32"/>
      <c r="M495" s="62"/>
      <c r="N495" s="68"/>
    </row>
    <row r="496" spans="1:14" s="33" customFormat="1" ht="77.25" customHeight="1" outlineLevel="1" x14ac:dyDescent="0.35">
      <c r="A496" s="51">
        <v>496</v>
      </c>
      <c r="B496" s="42" t="s">
        <v>498</v>
      </c>
      <c r="C496" s="31" t="s">
        <v>213</v>
      </c>
      <c r="D496" s="32">
        <v>1</v>
      </c>
      <c r="E496" s="32"/>
      <c r="F496" s="32">
        <v>380</v>
      </c>
      <c r="G496" s="37"/>
      <c r="H496" s="74"/>
      <c r="I496" s="37"/>
      <c r="J496" s="32"/>
      <c r="K496" s="37"/>
      <c r="L496" s="32"/>
      <c r="M496" s="62"/>
      <c r="N496" s="68"/>
    </row>
    <row r="497" spans="1:14" s="33" customFormat="1" ht="77.25" customHeight="1" outlineLevel="1" x14ac:dyDescent="0.35">
      <c r="A497" s="51">
        <v>497</v>
      </c>
      <c r="B497" s="42" t="s">
        <v>499</v>
      </c>
      <c r="C497" s="31" t="s">
        <v>213</v>
      </c>
      <c r="D497" s="32">
        <v>1</v>
      </c>
      <c r="E497" s="32"/>
      <c r="F497" s="32">
        <v>365</v>
      </c>
      <c r="G497" s="37"/>
      <c r="H497" s="74"/>
      <c r="I497" s="37"/>
      <c r="J497" s="32"/>
      <c r="K497" s="37"/>
      <c r="L497" s="32"/>
      <c r="M497" s="62"/>
      <c r="N497" s="68"/>
    </row>
    <row r="498" spans="1:14" s="33" customFormat="1" ht="77.25" customHeight="1" outlineLevel="1" x14ac:dyDescent="0.35">
      <c r="A498" s="51">
        <v>498</v>
      </c>
      <c r="B498" s="42" t="s">
        <v>500</v>
      </c>
      <c r="C498" s="31" t="s">
        <v>213</v>
      </c>
      <c r="D498" s="32">
        <v>75</v>
      </c>
      <c r="E498" s="32"/>
      <c r="F498" s="32">
        <v>275</v>
      </c>
      <c r="G498" s="37"/>
      <c r="H498" s="74"/>
      <c r="I498" s="37"/>
      <c r="J498" s="32"/>
      <c r="K498" s="37"/>
      <c r="L498" s="32"/>
      <c r="M498" s="62"/>
      <c r="N498" s="68"/>
    </row>
    <row r="499" spans="1:14" s="33" customFormat="1" ht="77.25" customHeight="1" outlineLevel="1" x14ac:dyDescent="0.35">
      <c r="A499" s="51">
        <v>499</v>
      </c>
      <c r="B499" s="42" t="s">
        <v>501</v>
      </c>
      <c r="C499" s="31" t="s">
        <v>213</v>
      </c>
      <c r="D499" s="32">
        <v>90</v>
      </c>
      <c r="E499" s="32"/>
      <c r="F499" s="32">
        <v>225</v>
      </c>
      <c r="G499" s="37"/>
      <c r="H499" s="74"/>
      <c r="I499" s="37"/>
      <c r="J499" s="32"/>
      <c r="K499" s="37"/>
      <c r="L499" s="32"/>
      <c r="M499" s="62"/>
      <c r="N499" s="68"/>
    </row>
    <row r="500" spans="1:14" s="33" customFormat="1" ht="77.25" customHeight="1" outlineLevel="1" x14ac:dyDescent="0.35">
      <c r="A500" s="51">
        <v>500</v>
      </c>
      <c r="B500" s="42" t="s">
        <v>502</v>
      </c>
      <c r="C500" s="31" t="s">
        <v>67</v>
      </c>
      <c r="D500" s="32" t="s">
        <v>67</v>
      </c>
      <c r="E500" s="32"/>
      <c r="F500" s="32"/>
      <c r="G500" s="37"/>
      <c r="H500" s="74"/>
      <c r="I500" s="37"/>
      <c r="J500" s="32"/>
      <c r="K500" s="37"/>
      <c r="L500" s="32"/>
      <c r="M500" s="62"/>
      <c r="N500" s="68"/>
    </row>
    <row r="501" spans="1:14" s="33" customFormat="1" ht="77.25" customHeight="1" outlineLevel="1" x14ac:dyDescent="0.35">
      <c r="A501" s="51">
        <v>501</v>
      </c>
      <c r="B501" s="42" t="s">
        <v>503</v>
      </c>
      <c r="C501" s="31" t="s">
        <v>213</v>
      </c>
      <c r="D501" s="32">
        <v>1</v>
      </c>
      <c r="E501" s="32"/>
      <c r="F501" s="32">
        <v>500</v>
      </c>
      <c r="G501" s="37"/>
      <c r="H501" s="74"/>
      <c r="I501" s="37"/>
      <c r="J501" s="32"/>
      <c r="K501" s="37"/>
      <c r="L501" s="32"/>
      <c r="M501" s="62"/>
      <c r="N501" s="68"/>
    </row>
    <row r="502" spans="1:14" s="33" customFormat="1" ht="77.25" customHeight="1" outlineLevel="1" x14ac:dyDescent="0.35">
      <c r="A502" s="51">
        <v>502</v>
      </c>
      <c r="B502" s="42" t="s">
        <v>504</v>
      </c>
      <c r="C502" s="31" t="s">
        <v>213</v>
      </c>
      <c r="D502" s="32">
        <v>1</v>
      </c>
      <c r="E502" s="32"/>
      <c r="F502" s="32">
        <v>600</v>
      </c>
      <c r="G502" s="37"/>
      <c r="H502" s="74"/>
      <c r="I502" s="37"/>
      <c r="J502" s="32"/>
      <c r="K502" s="37"/>
      <c r="L502" s="32"/>
      <c r="M502" s="62"/>
      <c r="N502" s="68"/>
    </row>
    <row r="503" spans="1:14" s="33" customFormat="1" ht="77.25" customHeight="1" outlineLevel="1" x14ac:dyDescent="0.35">
      <c r="A503" s="51">
        <v>503</v>
      </c>
      <c r="B503" s="42" t="s">
        <v>505</v>
      </c>
      <c r="C503" s="31" t="s">
        <v>213</v>
      </c>
      <c r="D503" s="32">
        <v>1</v>
      </c>
      <c r="E503" s="32"/>
      <c r="F503" s="32">
        <v>750</v>
      </c>
      <c r="G503" s="37"/>
      <c r="H503" s="74"/>
      <c r="I503" s="37"/>
      <c r="J503" s="32"/>
      <c r="K503" s="37"/>
      <c r="L503" s="32"/>
      <c r="M503" s="62"/>
      <c r="N503" s="68"/>
    </row>
    <row r="504" spans="1:14" s="33" customFormat="1" ht="77.25" customHeight="1" outlineLevel="1" x14ac:dyDescent="0.35">
      <c r="A504" s="51">
        <v>504</v>
      </c>
      <c r="B504" s="42" t="s">
        <v>506</v>
      </c>
      <c r="C504" s="31" t="s">
        <v>67</v>
      </c>
      <c r="D504" s="32" t="s">
        <v>67</v>
      </c>
      <c r="E504" s="32"/>
      <c r="F504" s="32"/>
      <c r="G504" s="37"/>
      <c r="H504" s="74"/>
      <c r="I504" s="37"/>
      <c r="J504" s="32"/>
      <c r="K504" s="37"/>
      <c r="L504" s="32"/>
      <c r="M504" s="62"/>
      <c r="N504" s="68"/>
    </row>
    <row r="505" spans="1:14" s="33" customFormat="1" ht="77.25" customHeight="1" outlineLevel="1" x14ac:dyDescent="0.35">
      <c r="A505" s="51">
        <v>505</v>
      </c>
      <c r="B505" s="42" t="s">
        <v>507</v>
      </c>
      <c r="C505" s="31" t="s">
        <v>32</v>
      </c>
      <c r="D505" s="32">
        <v>1</v>
      </c>
      <c r="E505" s="32"/>
      <c r="F505" s="32">
        <v>2500</v>
      </c>
      <c r="G505" s="37"/>
      <c r="H505" s="74"/>
      <c r="I505" s="37"/>
      <c r="J505" s="32"/>
      <c r="K505" s="37"/>
      <c r="L505" s="32"/>
      <c r="M505" s="62"/>
      <c r="N505" s="68"/>
    </row>
    <row r="506" spans="1:14" s="33" customFormat="1" ht="77.25" customHeight="1" outlineLevel="1" x14ac:dyDescent="0.35">
      <c r="A506" s="51">
        <v>506</v>
      </c>
      <c r="B506" s="42" t="s">
        <v>508</v>
      </c>
      <c r="C506" s="31" t="s">
        <v>32</v>
      </c>
      <c r="D506" s="32">
        <v>1</v>
      </c>
      <c r="E506" s="32"/>
      <c r="F506" s="32">
        <v>2500</v>
      </c>
      <c r="G506" s="37"/>
      <c r="H506" s="74"/>
      <c r="I506" s="37"/>
      <c r="J506" s="32"/>
      <c r="K506" s="37"/>
      <c r="L506" s="32"/>
      <c r="M506" s="62"/>
      <c r="N506" s="68"/>
    </row>
    <row r="507" spans="1:14" s="33" customFormat="1" ht="77.25" customHeight="1" outlineLevel="1" x14ac:dyDescent="0.35">
      <c r="A507" s="51">
        <v>507</v>
      </c>
      <c r="B507" s="42" t="s">
        <v>509</v>
      </c>
      <c r="C507" s="31" t="s">
        <v>32</v>
      </c>
      <c r="D507" s="32">
        <v>1</v>
      </c>
      <c r="E507" s="32"/>
      <c r="F507" s="32">
        <v>2500</v>
      </c>
      <c r="G507" s="37"/>
      <c r="H507" s="74"/>
      <c r="I507" s="37"/>
      <c r="J507" s="32"/>
      <c r="K507" s="37"/>
      <c r="L507" s="32"/>
      <c r="M507" s="62"/>
      <c r="N507" s="68"/>
    </row>
    <row r="508" spans="1:14" s="33" customFormat="1" ht="77.25" customHeight="1" outlineLevel="1" x14ac:dyDescent="0.35">
      <c r="A508" s="51">
        <v>508</v>
      </c>
      <c r="B508" s="42" t="s">
        <v>510</v>
      </c>
      <c r="C508" s="31" t="s">
        <v>32</v>
      </c>
      <c r="D508" s="32">
        <v>1</v>
      </c>
      <c r="E508" s="32"/>
      <c r="F508" s="32">
        <v>2500</v>
      </c>
      <c r="G508" s="37"/>
      <c r="H508" s="74"/>
      <c r="I508" s="37"/>
      <c r="J508" s="32"/>
      <c r="K508" s="37"/>
      <c r="L508" s="32"/>
      <c r="M508" s="62"/>
      <c r="N508" s="68"/>
    </row>
    <row r="509" spans="1:14" s="33" customFormat="1" ht="77.25" customHeight="1" outlineLevel="1" x14ac:dyDescent="0.35">
      <c r="A509" s="51">
        <v>509</v>
      </c>
      <c r="B509" s="42" t="s">
        <v>511</v>
      </c>
      <c r="C509" s="31" t="s">
        <v>32</v>
      </c>
      <c r="D509" s="32">
        <v>1</v>
      </c>
      <c r="E509" s="32"/>
      <c r="F509" s="32">
        <v>2500</v>
      </c>
      <c r="G509" s="37"/>
      <c r="H509" s="74"/>
      <c r="I509" s="37"/>
      <c r="J509" s="32"/>
      <c r="K509" s="37"/>
      <c r="L509" s="32"/>
      <c r="M509" s="62"/>
      <c r="N509" s="68"/>
    </row>
    <row r="510" spans="1:14" s="33" customFormat="1" ht="77.25" customHeight="1" outlineLevel="1" x14ac:dyDescent="0.35">
      <c r="A510" s="51">
        <v>510</v>
      </c>
      <c r="B510" s="42" t="s">
        <v>512</v>
      </c>
      <c r="C510" s="31" t="s">
        <v>32</v>
      </c>
      <c r="D510" s="32">
        <v>1</v>
      </c>
      <c r="E510" s="32"/>
      <c r="F510" s="32">
        <v>2500</v>
      </c>
      <c r="G510" s="37"/>
      <c r="H510" s="74"/>
      <c r="I510" s="37"/>
      <c r="J510" s="32"/>
      <c r="K510" s="37"/>
      <c r="L510" s="32"/>
      <c r="M510" s="62"/>
      <c r="N510" s="68"/>
    </row>
    <row r="511" spans="1:14" s="33" customFormat="1" ht="77.25" customHeight="1" outlineLevel="1" x14ac:dyDescent="0.35">
      <c r="A511" s="51">
        <v>511</v>
      </c>
      <c r="B511" s="42" t="s">
        <v>513</v>
      </c>
      <c r="C511" s="31" t="s">
        <v>32</v>
      </c>
      <c r="D511" s="32">
        <v>1</v>
      </c>
      <c r="E511" s="32"/>
      <c r="F511" s="32">
        <v>2500</v>
      </c>
      <c r="G511" s="37"/>
      <c r="H511" s="74"/>
      <c r="I511" s="37"/>
      <c r="J511" s="32"/>
      <c r="K511" s="37"/>
      <c r="L511" s="32"/>
      <c r="M511" s="62"/>
      <c r="N511" s="68"/>
    </row>
    <row r="512" spans="1:14" s="33" customFormat="1" ht="77.25" customHeight="1" outlineLevel="1" x14ac:dyDescent="0.35">
      <c r="A512" s="51">
        <v>512</v>
      </c>
      <c r="B512" s="42" t="s">
        <v>514</v>
      </c>
      <c r="C512" s="31" t="s">
        <v>32</v>
      </c>
      <c r="D512" s="32">
        <v>1</v>
      </c>
      <c r="E512" s="32"/>
      <c r="F512" s="32">
        <v>2500</v>
      </c>
      <c r="G512" s="37"/>
      <c r="H512" s="74"/>
      <c r="I512" s="37"/>
      <c r="J512" s="32"/>
      <c r="K512" s="37"/>
      <c r="L512" s="32"/>
      <c r="M512" s="62"/>
      <c r="N512" s="68"/>
    </row>
    <row r="513" spans="1:14" s="33" customFormat="1" ht="77.25" customHeight="1" outlineLevel="1" x14ac:dyDescent="0.35">
      <c r="A513" s="51">
        <v>513</v>
      </c>
      <c r="B513" s="42" t="s">
        <v>515</v>
      </c>
      <c r="C513" s="31" t="s">
        <v>67</v>
      </c>
      <c r="D513" s="32" t="s">
        <v>67</v>
      </c>
      <c r="E513" s="32"/>
      <c r="F513" s="32"/>
      <c r="G513" s="37"/>
      <c r="H513" s="74"/>
      <c r="I513" s="37"/>
      <c r="J513" s="32"/>
      <c r="K513" s="37"/>
      <c r="L513" s="32"/>
      <c r="M513" s="62"/>
      <c r="N513" s="68"/>
    </row>
    <row r="514" spans="1:14" s="33" customFormat="1" ht="77.25" customHeight="1" outlineLevel="1" x14ac:dyDescent="0.35">
      <c r="A514" s="51">
        <v>514</v>
      </c>
      <c r="B514" s="42" t="s">
        <v>516</v>
      </c>
      <c r="C514" s="31" t="s">
        <v>32</v>
      </c>
      <c r="D514" s="32">
        <v>1</v>
      </c>
      <c r="E514" s="32"/>
      <c r="F514" s="32">
        <v>1677.87</v>
      </c>
      <c r="G514" s="37"/>
      <c r="H514" s="74"/>
      <c r="I514" s="37"/>
      <c r="J514" s="32"/>
      <c r="K514" s="37"/>
      <c r="L514" s="32"/>
      <c r="M514" s="62"/>
      <c r="N514" s="68"/>
    </row>
    <row r="515" spans="1:14" s="33" customFormat="1" ht="77.25" customHeight="1" outlineLevel="1" x14ac:dyDescent="0.35">
      <c r="A515" s="51">
        <v>515</v>
      </c>
      <c r="B515" s="42" t="s">
        <v>517</v>
      </c>
      <c r="C515" s="31" t="s">
        <v>32</v>
      </c>
      <c r="D515" s="32">
        <v>1</v>
      </c>
      <c r="E515" s="32"/>
      <c r="F515" s="32">
        <v>2214.5</v>
      </c>
      <c r="G515" s="37"/>
      <c r="H515" s="74"/>
      <c r="I515" s="37"/>
      <c r="J515" s="32"/>
      <c r="K515" s="37"/>
      <c r="L515" s="32"/>
      <c r="M515" s="62"/>
      <c r="N515" s="68"/>
    </row>
    <row r="516" spans="1:14" s="33" customFormat="1" ht="77.25" customHeight="1" outlineLevel="1" x14ac:dyDescent="0.35">
      <c r="A516" s="51">
        <v>516</v>
      </c>
      <c r="B516" s="42" t="s">
        <v>518</v>
      </c>
      <c r="C516" s="31" t="s">
        <v>32</v>
      </c>
      <c r="D516" s="32">
        <v>2</v>
      </c>
      <c r="E516" s="32"/>
      <c r="F516" s="32">
        <v>1500</v>
      </c>
      <c r="G516" s="37"/>
      <c r="H516" s="74"/>
      <c r="I516" s="37"/>
      <c r="J516" s="32"/>
      <c r="K516" s="37"/>
      <c r="L516" s="32"/>
      <c r="M516" s="62"/>
      <c r="N516" s="68"/>
    </row>
    <row r="517" spans="1:14" s="33" customFormat="1" ht="77.25" customHeight="1" outlineLevel="1" x14ac:dyDescent="0.35">
      <c r="A517" s="51">
        <v>517</v>
      </c>
      <c r="B517" s="42" t="s">
        <v>519</v>
      </c>
      <c r="C517" s="31" t="s">
        <v>32</v>
      </c>
      <c r="D517" s="32">
        <v>1</v>
      </c>
      <c r="E517" s="32"/>
      <c r="F517" s="32">
        <v>2400</v>
      </c>
      <c r="G517" s="37"/>
      <c r="H517" s="74"/>
      <c r="I517" s="37"/>
      <c r="J517" s="32"/>
      <c r="K517" s="37"/>
      <c r="L517" s="32"/>
      <c r="M517" s="62"/>
      <c r="N517" s="68"/>
    </row>
    <row r="518" spans="1:14" s="33" customFormat="1" ht="77.25" customHeight="1" outlineLevel="1" x14ac:dyDescent="0.35">
      <c r="A518" s="51">
        <v>518</v>
      </c>
      <c r="B518" s="42" t="s">
        <v>520</v>
      </c>
      <c r="C518" s="31" t="s">
        <v>32</v>
      </c>
      <c r="D518" s="32">
        <v>1</v>
      </c>
      <c r="E518" s="32"/>
      <c r="F518" s="32">
        <v>1600</v>
      </c>
      <c r="G518" s="37"/>
      <c r="H518" s="74"/>
      <c r="I518" s="37"/>
      <c r="J518" s="32"/>
      <c r="K518" s="37"/>
      <c r="L518" s="32"/>
      <c r="M518" s="62"/>
      <c r="N518" s="68"/>
    </row>
    <row r="519" spans="1:14" s="33" customFormat="1" ht="77.25" customHeight="1" outlineLevel="1" x14ac:dyDescent="0.35">
      <c r="A519" s="51">
        <v>519</v>
      </c>
      <c r="B519" s="42" t="s">
        <v>521</v>
      </c>
      <c r="C519" s="31" t="s">
        <v>32</v>
      </c>
      <c r="D519" s="32">
        <v>56</v>
      </c>
      <c r="E519" s="32"/>
      <c r="F519" s="32">
        <v>45</v>
      </c>
      <c r="G519" s="37"/>
      <c r="H519" s="74"/>
      <c r="I519" s="37"/>
      <c r="J519" s="32"/>
      <c r="K519" s="37"/>
      <c r="L519" s="32"/>
      <c r="M519" s="62"/>
      <c r="N519" s="68"/>
    </row>
    <row r="520" spans="1:14" s="33" customFormat="1" ht="77.25" customHeight="1" outlineLevel="1" x14ac:dyDescent="0.35">
      <c r="A520" s="51">
        <v>520</v>
      </c>
      <c r="B520" s="42" t="s">
        <v>522</v>
      </c>
      <c r="C520" s="31" t="s">
        <v>32</v>
      </c>
      <c r="D520" s="32">
        <v>1</v>
      </c>
      <c r="E520" s="32"/>
      <c r="F520" s="32">
        <v>2500</v>
      </c>
      <c r="G520" s="37"/>
      <c r="H520" s="74"/>
      <c r="I520" s="37"/>
      <c r="J520" s="32"/>
      <c r="K520" s="37"/>
      <c r="L520" s="32"/>
      <c r="M520" s="62"/>
      <c r="N520" s="68"/>
    </row>
    <row r="521" spans="1:14" s="33" customFormat="1" ht="77.25" customHeight="1" outlineLevel="1" x14ac:dyDescent="0.35">
      <c r="A521" s="51">
        <v>521</v>
      </c>
      <c r="B521" s="42" t="s">
        <v>523</v>
      </c>
      <c r="C521" s="31" t="s">
        <v>32</v>
      </c>
      <c r="D521" s="32">
        <v>1</v>
      </c>
      <c r="E521" s="32"/>
      <c r="F521" s="32">
        <v>100</v>
      </c>
      <c r="G521" s="37"/>
      <c r="H521" s="74"/>
      <c r="I521" s="37"/>
      <c r="J521" s="32"/>
      <c r="K521" s="37"/>
      <c r="L521" s="32"/>
      <c r="M521" s="62"/>
      <c r="N521" s="68"/>
    </row>
    <row r="522" spans="1:14" s="33" customFormat="1" ht="77.25" customHeight="1" outlineLevel="1" x14ac:dyDescent="0.35">
      <c r="A522" s="51">
        <v>522</v>
      </c>
      <c r="B522" s="42" t="s">
        <v>524</v>
      </c>
      <c r="C522" s="31" t="s">
        <v>525</v>
      </c>
      <c r="D522" s="32">
        <v>1</v>
      </c>
      <c r="E522" s="32"/>
      <c r="F522" s="32">
        <v>32416</v>
      </c>
      <c r="G522" s="37"/>
      <c r="H522" s="74"/>
      <c r="I522" s="37"/>
      <c r="J522" s="32"/>
      <c r="K522" s="37"/>
      <c r="L522" s="32"/>
      <c r="M522" s="62"/>
      <c r="N522" s="68"/>
    </row>
    <row r="523" spans="1:14" s="18" customFormat="1" ht="77.25" customHeight="1" x14ac:dyDescent="0.5">
      <c r="A523" s="23"/>
      <c r="B523" s="43" t="s">
        <v>527</v>
      </c>
      <c r="C523" s="22"/>
      <c r="D523" s="22"/>
      <c r="E523" s="22"/>
      <c r="F523" s="36"/>
      <c r="G523" s="36">
        <f>SUM(G190:G522)</f>
        <v>0</v>
      </c>
      <c r="H523" s="73">
        <f>SUM(H190:H522)</f>
        <v>0</v>
      </c>
      <c r="I523" s="36"/>
      <c r="J523" s="36">
        <f>SUM(J190:J522)</f>
        <v>0</v>
      </c>
      <c r="K523" s="36">
        <f>SUM(K190:K522)</f>
        <v>0</v>
      </c>
      <c r="L523" s="36"/>
      <c r="M523" s="60">
        <f>SUM(M190:M522)</f>
        <v>0</v>
      </c>
      <c r="N523" s="66">
        <f>SUM(N190:N522)</f>
        <v>0</v>
      </c>
    </row>
    <row r="524" spans="1:14" s="18" customFormat="1" ht="77.25" customHeight="1" x14ac:dyDescent="0.5">
      <c r="A524" s="23"/>
      <c r="B524" s="43" t="s">
        <v>526</v>
      </c>
      <c r="C524" s="22" t="s">
        <v>22</v>
      </c>
      <c r="D524" s="22" t="s">
        <v>22</v>
      </c>
      <c r="E524" s="22"/>
      <c r="F524" s="36"/>
      <c r="G524" s="36">
        <f>SUM(G3+G49+G121+G181)</f>
        <v>7502340</v>
      </c>
      <c r="H524" s="73">
        <f>SUM(H3+H49+H121+H181)</f>
        <v>6856845</v>
      </c>
      <c r="I524" s="36"/>
      <c r="J524" s="36">
        <f>SUM(J3+J49+J121+J181)</f>
        <v>7536133</v>
      </c>
      <c r="K524" s="36">
        <f>SUM(K3+K49+K121+K181)</f>
        <v>7009280</v>
      </c>
      <c r="L524" s="36"/>
      <c r="M524" s="36">
        <f>SUM(M3+M49+M121+M181)</f>
        <v>7463050</v>
      </c>
      <c r="N524" s="36">
        <f>SUM(N3+N49+N121+N181)</f>
        <v>6816010</v>
      </c>
    </row>
    <row r="525" spans="1:14" ht="77.25" customHeight="1" x14ac:dyDescent="0.35">
      <c r="H525" s="80">
        <f>H524*1.18</f>
        <v>8091077.0999999996</v>
      </c>
      <c r="K525" s="81"/>
    </row>
    <row r="526" spans="1:14" ht="77.25" customHeight="1" x14ac:dyDescent="0.35">
      <c r="H526" s="69"/>
    </row>
  </sheetData>
  <autoFilter ref="A2:N525"/>
  <mergeCells count="3">
    <mergeCell ref="F1:H1"/>
    <mergeCell ref="I1:K1"/>
    <mergeCell ref="L1:N1"/>
  </mergeCells>
  <conditionalFormatting sqref="F121">
    <cfRule type="cellIs" dxfId="7" priority="43" operator="greaterThan">
      <formula>99</formula>
    </cfRule>
    <cfRule type="cellIs" dxfId="6" priority="44" operator="greaterThan">
      <formula>1000</formula>
    </cfRule>
  </conditionalFormatting>
  <conditionalFormatting sqref="I49">
    <cfRule type="cellIs" dxfId="5" priority="46" operator="greaterThan">
      <formula>99</formula>
    </cfRule>
    <cfRule type="cellIs" dxfId="4" priority="47" operator="greaterThan">
      <formula>1000</formula>
    </cfRule>
  </conditionalFormatting>
  <pageMargins left="0.7" right="0.7" top="0.75" bottom="0.75" header="0.3" footer="0.3"/>
  <pageSetup paperSize="9" orientation="portrait" verticalDpi="0" r:id="rId1"/>
  <ignoredErrors>
    <ignoredError sqref="G49 G121 M188"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F7F18D00037143B137DA0330F1BA20" ma:contentTypeVersion="14" ma:contentTypeDescription="Create a new document." ma:contentTypeScope="" ma:versionID="ec5eabe7494ba453d263f053abc71deb">
  <xsd:schema xmlns:xsd="http://www.w3.org/2001/XMLSchema" xmlns:xs="http://www.w3.org/2001/XMLSchema" xmlns:p="http://schemas.microsoft.com/office/2006/metadata/properties" xmlns:ns3="d65749ae-5df9-42d7-b8bf-2e139fba5522" xmlns:ns4="3c87e165-6b5f-4bcc-83c1-28bd8f6a8581" targetNamespace="http://schemas.microsoft.com/office/2006/metadata/properties" ma:root="true" ma:fieldsID="6ade183a20add4b943455021edce6394" ns3:_="" ns4:_="">
    <xsd:import namespace="d65749ae-5df9-42d7-b8bf-2e139fba5522"/>
    <xsd:import namespace="3c87e165-6b5f-4bcc-83c1-28bd8f6a8581"/>
    <xsd:element name="properties">
      <xsd:complexType>
        <xsd:sequence>
          <xsd:element name="documentManagement">
            <xsd:complexType>
              <xsd:all>
                <xsd:element ref="ns3:MediaServiceMetadata" minOccurs="0"/>
                <xsd:element ref="ns3:MediaServiceFastMetadata" minOccurs="0"/>
                <xsd:element ref="ns3:MediaServiceSearchProperties" minOccurs="0"/>
                <xsd:element ref="ns3:MediaServiceObjectDetectorVersions" minOccurs="0"/>
                <xsd:element ref="ns3:MediaServiceSystemTags" minOccurs="0"/>
                <xsd:element ref="ns3:MediaServiceGenerationTime" minOccurs="0"/>
                <xsd:element ref="ns3:MediaServiceEventHashCode" minOccurs="0"/>
                <xsd:element ref="ns3:MediaLengthInSeconds" minOccurs="0"/>
                <xsd:element ref="ns3:MediaServiceOCR" minOccurs="0"/>
                <xsd:element ref="ns3:_activity"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5749ae-5df9-42d7-b8bf-2e139fba55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SystemTags" ma:index="12" nillable="true" ma:displayName="MediaServiceSystemTags" ma:hidden="true" ma:internalName="MediaServiceSystemTags"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6" nillable="true" ma:displayName="Extracted Text" ma:internalName="MediaServiceOCR" ma:readOnly="true">
      <xsd:simpleType>
        <xsd:restriction base="dms:Note">
          <xsd:maxLength value="255"/>
        </xsd:restriction>
      </xsd:simpleType>
    </xsd:element>
    <xsd:element name="_activity" ma:index="17" nillable="true" ma:displayName="_activity" ma:hidden="true" ma:internalName="_activity">
      <xsd:simpleType>
        <xsd:restriction base="dms:Note"/>
      </xsd:simpleType>
    </xsd:element>
    <xsd:element name="MediaServiceDateTaken" ma:index="21"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87e165-6b5f-4bcc-83c1-28bd8f6a8581"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d65749ae-5df9-42d7-b8bf-2e139fba5522" xsi:nil="true"/>
  </documentManagement>
</p:properties>
</file>

<file path=customXml/itemProps1.xml><?xml version="1.0" encoding="utf-8"?>
<ds:datastoreItem xmlns:ds="http://schemas.openxmlformats.org/officeDocument/2006/customXml" ds:itemID="{9CB9FF22-6C81-43E1-AD20-ABE9F73A08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5749ae-5df9-42d7-b8bf-2e139fba5522"/>
    <ds:schemaRef ds:uri="3c87e165-6b5f-4bcc-83c1-28bd8f6a85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B3BFE87-8EBF-4011-B922-6DE3BD8A6F39}">
  <ds:schemaRefs>
    <ds:schemaRef ds:uri="http://schemas.microsoft.com/sharepoint/v3/contenttype/forms"/>
  </ds:schemaRefs>
</ds:datastoreItem>
</file>

<file path=customXml/itemProps3.xml><?xml version="1.0" encoding="utf-8"?>
<ds:datastoreItem xmlns:ds="http://schemas.openxmlformats.org/officeDocument/2006/customXml" ds:itemID="{97C6A8AF-0652-4E55-A15F-6BEA4E4C7DAF}">
  <ds:schemaRefs>
    <ds:schemaRef ds:uri="http://purl.org/dc/elements/1.1/"/>
    <ds:schemaRef ds:uri="http://schemas.microsoft.com/office/2006/documentManagement/types"/>
    <ds:schemaRef ds:uri="d65749ae-5df9-42d7-b8bf-2e139fba5522"/>
    <ds:schemaRef ds:uri="http://schemas.microsoft.com/office/infopath/2007/PartnerControls"/>
    <ds:schemaRef ds:uri="3c87e165-6b5f-4bcc-83c1-28bd8f6a8581"/>
    <ds:schemaRef ds:uri="http://purl.org/dc/terms/"/>
    <ds:schemaRef ds:uri="http://schemas.microsoft.com/office/2006/metadata/properties"/>
    <ds:schemaRef ds:uri="http://www.w3.org/XML/1998/namespace"/>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Summery</vt:lpstr>
      <vt:lpstr>BOQ (2)</vt:lpstr>
      <vt:lpstr>BOQ</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2024-09-24T08:29:59Z</dcterms:created>
  <dcterms:modified xsi:type="dcterms:W3CDTF">2024-10-01T08:18:23Z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0x01010052F7F18D00037143B137DA0330F1BA20</vt:lpwstr>
  </property>
</Properties>
</file>