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ttps://kcorp11-my.sharepoint.com/personal/pushpak_shewale_k-corp_in/Documents/Desktop/"/>
    </mc:Choice>
  </mc:AlternateContent>
  <bookViews>
    <workbookView xWindow="0" yWindow="0" windowWidth="20490" windowHeight="7320"/>
  </bookViews>
  <sheets>
    <sheet name="Comparative " sheetId="3"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P13" i="3" l="1"/>
  <c r="Q13" i="3" s="1"/>
  <c r="N13" i="3"/>
  <c r="O13" i="3" s="1"/>
  <c r="M13" i="3"/>
  <c r="K13" i="3"/>
  <c r="I13" i="3"/>
  <c r="Q12" i="3"/>
  <c r="N12" i="3"/>
  <c r="O12" i="3" s="1"/>
  <c r="M12" i="3"/>
  <c r="K12" i="3"/>
  <c r="I12" i="3"/>
  <c r="P11" i="3"/>
  <c r="Q11" i="3" s="1"/>
  <c r="N11" i="3"/>
  <c r="O11" i="3" s="1"/>
  <c r="M11" i="3"/>
  <c r="K11" i="3"/>
  <c r="I11" i="3"/>
  <c r="Q10" i="3"/>
  <c r="N10" i="3"/>
  <c r="O10" i="3" s="1"/>
  <c r="M10" i="3"/>
  <c r="K10" i="3"/>
  <c r="I10" i="3"/>
  <c r="P9" i="3"/>
  <c r="Q9" i="3" s="1"/>
  <c r="N9" i="3"/>
  <c r="O9" i="3" s="1"/>
  <c r="M9" i="3"/>
  <c r="K9" i="3"/>
  <c r="I9" i="3"/>
  <c r="N8" i="3"/>
  <c r="O8" i="3" s="1"/>
  <c r="M8" i="3"/>
  <c r="K8" i="3"/>
  <c r="I8" i="3"/>
  <c r="P7" i="3"/>
  <c r="Q7" i="3" s="1"/>
  <c r="N7" i="3"/>
  <c r="O7" i="3" s="1"/>
  <c r="M7" i="3"/>
  <c r="K7" i="3"/>
  <c r="I7" i="3"/>
  <c r="O6" i="3"/>
  <c r="N6" i="3"/>
  <c r="P6" i="3" s="1"/>
  <c r="Q6" i="3" s="1"/>
  <c r="M6" i="3"/>
  <c r="K6" i="3"/>
  <c r="I6" i="3"/>
  <c r="Q5" i="3"/>
  <c r="N5" i="3"/>
  <c r="O5" i="3" s="1"/>
  <c r="M5" i="3"/>
  <c r="K5" i="3"/>
  <c r="I5" i="3"/>
  <c r="O4" i="3"/>
  <c r="N4" i="3"/>
  <c r="P4" i="3" s="1"/>
  <c r="Q4" i="3" s="1"/>
  <c r="M4" i="3"/>
  <c r="K4" i="3"/>
  <c r="I4" i="3"/>
  <c r="Q3" i="3"/>
  <c r="N3" i="3"/>
  <c r="O3" i="3" s="1"/>
  <c r="M3" i="3"/>
  <c r="M14" i="3" s="1"/>
  <c r="K3" i="3"/>
  <c r="K14" i="3" s="1"/>
  <c r="I3" i="3"/>
  <c r="I14" i="3" s="1"/>
  <c r="O14" i="3" l="1"/>
  <c r="Q14" i="3"/>
  <c r="P8" i="3"/>
  <c r="Q8" i="3" s="1"/>
</calcChain>
</file>

<file path=xl/sharedStrings.xml><?xml version="1.0" encoding="utf-8"?>
<sst xmlns="http://schemas.openxmlformats.org/spreadsheetml/2006/main" count="74" uniqueCount="35">
  <si>
    <t>#</t>
  </si>
  <si>
    <t>Item Code</t>
  </si>
  <si>
    <t>Item Description</t>
  </si>
  <si>
    <t>Unit</t>
  </si>
  <si>
    <t>Qty</t>
  </si>
  <si>
    <t>Lowest Vendor</t>
  </si>
  <si>
    <t>Unit Price</t>
  </si>
  <si>
    <t>Total</t>
  </si>
  <si>
    <t/>
  </si>
  <si>
    <t xml:space="preserve">buffing- solid acrylic surfaces - Buffing entire  white solid acrylic surfaces of front counter  until uniform semi-gloss appearance is achieved. Including all required material for the activity. - LOCATION  - Buffing white solid acrylic surfaces of front counter  </t>
  </si>
  <si>
    <t>SMTR</t>
  </si>
  <si>
    <t>Lok Pratik Construction</t>
  </si>
  <si>
    <t>re-painting of wall, ceiling - 1. Scraping of old wall paints  or  Ceiling paints.
2. Doing New paint on surface of existing walls or  ceiling in existing shade as per instruction from EIC.Include 2 coats of primer and 2rd coat of final paint.. - LOCATION  - outlet BOH walls &amp; entire outlet ceilings</t>
  </si>
  <si>
    <t>Increase lux level of existing lights.Replacement of old dull lights with new lights of 15 watt warm white and 4000 lux level each  - 1. Removing of existing light fittings &amp; handingover to EIC.
2. Providing &amp; fixing of new approved light fittings on same location as per instruction from EIC. Includes all neceassry electrical wirings &amp; electrical hardware items. -   LOCATION  - FOH</t>
  </si>
  <si>
    <t>NOS</t>
  </si>
  <si>
    <t>Pikture Perfect Design Studio Pvt. Ltd.</t>
  </si>
  <si>
    <t>Buffing of existing SS skirting and column - Buffing of existing SS skirting 220 mm Ht. in entier outlet with neceassry cleaning agent. -   LOCATION  - skirting of front counter</t>
  </si>
  <si>
    <t>Cleaning of existing floor tiles or  dados in kitchen, store, behind front counter and smoking room  - Deep Cleaning of existing floor tiles or  dados in kitchen, store, behind front counter and smoking room  with chemical including rectification of damages. -   LOCATION  - kitchen, store, smoking room, behind front counter</t>
  </si>
  <si>
    <t xml:space="preserve">Replacement of damaged floor tiles if required - 1. Removal of old damage floor tile. 
2. Providing &amp; Fixing of floor tile matching with the existing floor. - LOCATION  - Replacement of existing floor tile </t>
  </si>
  <si>
    <t xml:space="preserve"> 6mm ply fire rated ply - providing and fixing 6 mm fire rated ply on the existing ply under the front and back counters of BOH area  </t>
  </si>
  <si>
    <t xml:space="preserve">vinyl print - providing and fixing of vinyl print of approved design on existing wall surface  of FOH - LOCATION  -  FOH </t>
  </si>
  <si>
    <t>re lamination - providing and fixing of 6mm fire rated ply finished with 1mm thk laminate on existing surface of front counter as per existing laminate</t>
  </si>
  <si>
    <t>back panel - Providing and fixing back panelling  made of 25x25mm MS frame finish in powder coating in complete with FR Ply of 19mm thk. finished with 1mm laminate from all sides. 
Rate shall include all wastage, necessary hardware, fixtures as directed by Architect or Engineer.
Front Elevation Area to be Measured on site. (Budweiser) -</t>
  </si>
  <si>
    <t>shelves  - providing and fixing of 18mm thk fire rated ply finished with 1mm thk laminate on all the sides fixed to back panel with necessary hardware -   LOCATION  - at back panel of Budweiser
Diamention  - LENGTH = 1000MM WIDTH = 450MM (2 NOS)</t>
  </si>
  <si>
    <t>INVENTECH SOLUTIONS</t>
  </si>
  <si>
    <t>Item Total</t>
  </si>
  <si>
    <t>Discount Total Value</t>
  </si>
  <si>
    <t>GST Total Amount</t>
  </si>
  <si>
    <t>Net Landed Cost</t>
  </si>
  <si>
    <t>INR</t>
  </si>
  <si>
    <t xml:space="preserve">Target prices </t>
  </si>
  <si>
    <t>Inventech</t>
  </si>
  <si>
    <t xml:space="preserve">Lok pratik </t>
  </si>
  <si>
    <t xml:space="preserve">Pikture </t>
  </si>
  <si>
    <t>Min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</si>
</sst>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theme="1"/>
      <name val="Calibri"/>
      <family val="2"/>
      <scheme val="minor"/>
    </font>
    <font>
      <sz val="11"/>
      <name val="Cambria"/>
    </font>
    <font>
      <b/>
      <sz val="11"/>
      <color rgb="FF000000"/>
      <name val="Cambria"/>
    </font>
    <font>
      <b/>
      <sz val="11"/>
      <color rgb="FF000000"/>
      <name val="Calibri"/>
    </font>
    <font>
      <b/>
      <sz val="11"/>
      <name val="Cambria"/>
    </font>
    <font>
      <b/>
      <sz val="11"/>
      <name val="Calibri"/>
    </font>
    <font>
      <sz val="11"/>
      <color rgb="FF000000"/>
      <name val="Cambria"/>
    </font>
  </fonts>
  <fills count="5">
    <fill>
      <patternFill patternType="none"/>
    </fill>
    <fill>
      <patternFill patternType="gray125"/>
    </fill>
    <fill>
      <patternFill patternType="solid">
        <fgColor rgb="FFD3D3D3"/>
      </patternFill>
    </fill>
    <fill>
      <patternFill patternType="solid">
        <fgColor rgb="FF90EE90"/>
      </patternFill>
    </fill>
    <fill>
      <patternFill patternType="solid">
        <fgColor theme="6" tint="0.79998168889431442"/>
        <bgColor indexed="64"/>
      </patternFill>
    </fill>
  </fills>
  <borders count="5">
    <border>
      <left/>
      <right/>
      <top/>
      <bottom/>
      <diagonal/>
    </border>
    <border>
      <left/>
      <right/>
      <top style="thin">
        <color auto="1"/>
      </top>
      <bottom/>
      <diagonal/>
    </border>
    <border>
      <left/>
      <right/>
      <top/>
      <bottom style="dotted">
        <color auto="1"/>
      </bottom>
      <diagonal/>
    </border>
    <border>
      <left style="medium">
        <color auto="1"/>
      </left>
      <right style="medium">
        <color auto="1"/>
      </right>
      <top/>
      <bottom style="medium">
        <color auto="1"/>
      </bottom>
      <diagonal/>
    </border>
    <border>
      <left style="medium">
        <color auto="1"/>
      </left>
      <right style="medium">
        <color auto="1"/>
      </right>
      <top style="medium">
        <color auto="1"/>
      </top>
      <bottom style="medium">
        <color auto="1"/>
      </bottom>
      <diagonal/>
    </border>
  </borders>
  <cellStyleXfs count="1">
    <xf numFmtId="0" fontId="0" fillId="0" borderId="0"/>
  </cellStyleXfs>
  <cellXfs count="20">
    <xf numFmtId="0" fontId="0" fillId="0" borderId="0" xfId="0"/>
    <xf numFmtId="0" fontId="1" fillId="0" borderId="0" xfId="0" applyNumberFormat="1" applyFont="1" applyProtection="1"/>
    <xf numFmtId="0" fontId="1" fillId="0" borderId="0" xfId="0" applyNumberFormat="1" applyFont="1" applyProtection="1"/>
    <xf numFmtId="0" fontId="2" fillId="2" borderId="1" xfId="0" applyNumberFormat="1" applyFont="1" applyFill="1" applyBorder="1" applyAlignment="1" applyProtection="1">
      <alignment vertical="center"/>
    </xf>
    <xf numFmtId="0" fontId="3" fillId="2" borderId="1" xfId="0" applyFont="1" applyFill="1" applyBorder="1" applyAlignment="1">
      <alignment vertical="center"/>
    </xf>
    <xf numFmtId="0" fontId="0" fillId="0" borderId="0" xfId="0" applyNumberFormat="1" applyFont="1" applyProtection="1"/>
    <xf numFmtId="0" fontId="1" fillId="0" borderId="4" xfId="0" applyNumberFormat="1" applyFont="1" applyBorder="1" applyAlignment="1" applyProtection="1">
      <alignment wrapText="1"/>
    </xf>
    <xf numFmtId="0" fontId="1" fillId="0" borderId="4" xfId="0" applyNumberFormat="1" applyFont="1" applyBorder="1" applyAlignment="1" applyProtection="1">
      <alignment wrapText="1"/>
    </xf>
    <xf numFmtId="0" fontId="4" fillId="2" borderId="4" xfId="0" applyNumberFormat="1" applyFont="1" applyFill="1" applyBorder="1" applyAlignment="1" applyProtection="1">
      <alignment horizontal="center" vertical="center" wrapText="1"/>
    </xf>
    <xf numFmtId="0" fontId="5" fillId="2" borderId="4" xfId="0" applyFont="1" applyFill="1" applyBorder="1" applyAlignment="1">
      <alignment horizontal="center" vertical="center" wrapText="1"/>
    </xf>
    <xf numFmtId="0" fontId="1" fillId="0" borderId="4" xfId="0" applyNumberFormat="1" applyFont="1" applyBorder="1" applyAlignment="1" applyProtection="1">
      <alignment horizontal="center" vertical="center" wrapText="1"/>
    </xf>
    <xf numFmtId="0" fontId="6" fillId="3" borderId="4" xfId="0" applyNumberFormat="1" applyFont="1" applyFill="1" applyBorder="1" applyAlignment="1" applyProtection="1">
      <alignment horizontal="center" vertical="center" wrapText="1"/>
    </xf>
    <xf numFmtId="0" fontId="1" fillId="2" borderId="4" xfId="0" applyNumberFormat="1" applyFont="1" applyFill="1" applyBorder="1" applyAlignment="1" applyProtection="1">
      <alignment wrapText="1"/>
    </xf>
    <xf numFmtId="0" fontId="1" fillId="0" borderId="4" xfId="0" applyNumberFormat="1" applyFont="1" applyBorder="1" applyAlignment="1" applyProtection="1">
      <alignment horizontal="right" wrapText="1"/>
    </xf>
    <xf numFmtId="0" fontId="1" fillId="2" borderId="4" xfId="0" applyNumberFormat="1" applyFont="1" applyFill="1" applyBorder="1" applyAlignment="1" applyProtection="1">
      <alignment wrapText="1"/>
    </xf>
    <xf numFmtId="4" fontId="6" fillId="3" borderId="4" xfId="0" applyNumberFormat="1" applyFont="1" applyFill="1" applyBorder="1" applyAlignment="1" applyProtection="1">
      <alignment horizontal="center" vertical="center" wrapText="1"/>
    </xf>
    <xf numFmtId="4" fontId="1" fillId="0" borderId="4" xfId="0" applyNumberFormat="1" applyFont="1" applyBorder="1" applyAlignment="1" applyProtection="1">
      <alignment horizontal="center" vertical="center" wrapText="1"/>
    </xf>
    <xf numFmtId="4" fontId="1" fillId="2" borderId="4" xfId="0" applyNumberFormat="1" applyFont="1" applyFill="1" applyBorder="1" applyAlignment="1" applyProtection="1">
      <alignment horizontal="right" wrapText="1"/>
    </xf>
    <xf numFmtId="0" fontId="1" fillId="0" borderId="2" xfId="0" applyNumberFormat="1" applyFont="1" applyBorder="1" applyProtection="1"/>
    <xf numFmtId="0" fontId="0" fillId="4" borderId="3" xfId="0"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L17"/>
  <sheetViews>
    <sheetView tabSelected="1" zoomScale="85" zoomScaleNormal="85" workbookViewId="0">
      <selection activeCell="C5" sqref="C5"/>
    </sheetView>
  </sheetViews>
  <sheetFormatPr defaultRowHeight="15" x14ac:dyDescent="0.25"/>
  <cols>
    <col min="1" max="1" width="9.140625" style="1" customWidth="1"/>
    <col min="2" max="2" width="8.7109375" style="1" bestFit="1" customWidth="1"/>
    <col min="3" max="3" width="16.7109375" style="1" bestFit="1" customWidth="1"/>
    <col min="4" max="4" width="46.85546875" style="1" bestFit="1" customWidth="1"/>
    <col min="5" max="5" width="7.140625" style="1" bestFit="1" customWidth="1"/>
    <col min="6" max="6" width="6.42578125" style="1" bestFit="1" customWidth="1"/>
    <col min="7" max="7" width="12.5703125" style="1" bestFit="1" customWidth="1"/>
    <col min="8" max="8" width="12.85546875" style="1" bestFit="1" customWidth="1"/>
    <col min="9" max="9" width="12" style="1" bestFit="1" customWidth="1"/>
    <col min="10" max="10" width="12.85546875" style="1" bestFit="1" customWidth="1"/>
    <col min="11" max="11" width="13.28515625" style="1" bestFit="1" customWidth="1"/>
    <col min="12" max="12" width="12.85546875" style="1" bestFit="1" customWidth="1"/>
    <col min="13" max="13" width="15" style="1" bestFit="1" customWidth="1"/>
    <col min="14" max="14" width="12.85546875" style="1" bestFit="1" customWidth="1"/>
    <col min="15" max="15" width="15" style="1" bestFit="1" customWidth="1"/>
    <col min="16" max="16" width="12.85546875" style="1" bestFit="1" customWidth="1"/>
    <col min="17" max="17" width="15" style="1" bestFit="1" customWidth="1"/>
    <col min="18" max="16366" width="9.140625" style="1" customWidth="1"/>
    <col min="16367" max="16384" width="9.140625" style="5"/>
  </cols>
  <sheetData>
    <row r="1" spans="2:17" ht="15.75" thickBot="1" x14ac:dyDescent="0.3">
      <c r="B1" s="2"/>
      <c r="C1" s="2"/>
      <c r="D1" s="3"/>
      <c r="E1" s="3"/>
      <c r="F1" s="4"/>
      <c r="G1" s="18"/>
      <c r="H1" s="19" t="s">
        <v>32</v>
      </c>
      <c r="I1" s="19"/>
      <c r="J1" s="19" t="s">
        <v>33</v>
      </c>
      <c r="K1" s="19"/>
      <c r="L1" s="19" t="s">
        <v>31</v>
      </c>
      <c r="M1" s="19"/>
      <c r="N1" s="19" t="s">
        <v>34</v>
      </c>
      <c r="O1" s="19"/>
      <c r="P1" s="19" t="s">
        <v>30</v>
      </c>
      <c r="Q1" s="19"/>
    </row>
    <row r="2" spans="2:17" ht="29.25" thickBot="1" x14ac:dyDescent="0.3">
      <c r="B2" s="8" t="s">
        <v>0</v>
      </c>
      <c r="C2" s="8" t="s">
        <v>1</v>
      </c>
      <c r="D2" s="8" t="s">
        <v>2</v>
      </c>
      <c r="E2" s="8" t="s">
        <v>3</v>
      </c>
      <c r="F2" s="8" t="s">
        <v>4</v>
      </c>
      <c r="G2" s="8" t="s">
        <v>5</v>
      </c>
      <c r="H2" s="9" t="s">
        <v>6</v>
      </c>
      <c r="I2" s="9" t="s">
        <v>7</v>
      </c>
      <c r="J2" s="9" t="s">
        <v>6</v>
      </c>
      <c r="K2" s="9" t="s">
        <v>7</v>
      </c>
      <c r="L2" s="9" t="s">
        <v>6</v>
      </c>
      <c r="M2" s="9" t="s">
        <v>7</v>
      </c>
      <c r="N2" s="9" t="s">
        <v>6</v>
      </c>
      <c r="O2" s="9" t="s">
        <v>7</v>
      </c>
      <c r="P2" s="9" t="s">
        <v>6</v>
      </c>
      <c r="Q2" s="9" t="s">
        <v>7</v>
      </c>
    </row>
    <row r="3" spans="2:17" ht="86.25" thickBot="1" x14ac:dyDescent="0.3">
      <c r="B3" s="10">
        <v>1</v>
      </c>
      <c r="C3" s="10" t="s">
        <v>8</v>
      </c>
      <c r="D3" s="10" t="s">
        <v>9</v>
      </c>
      <c r="E3" s="10" t="s">
        <v>10</v>
      </c>
      <c r="F3" s="10">
        <v>2.2200000000000002</v>
      </c>
      <c r="G3" s="10" t="s">
        <v>11</v>
      </c>
      <c r="H3" s="15">
        <v>1500</v>
      </c>
      <c r="I3" s="16">
        <f>H3*F3</f>
        <v>3330.0000000000005</v>
      </c>
      <c r="J3" s="16">
        <v>5940</v>
      </c>
      <c r="K3" s="16">
        <f>J3*F3</f>
        <v>13186.800000000001</v>
      </c>
      <c r="L3" s="16">
        <v>7535</v>
      </c>
      <c r="M3" s="16">
        <f>L3*F3</f>
        <v>16727.7</v>
      </c>
      <c r="N3" s="16">
        <f>MIN(L3,J3,H3)</f>
        <v>1500</v>
      </c>
      <c r="O3" s="16">
        <f>N3*F3</f>
        <v>3330.0000000000005</v>
      </c>
      <c r="P3" s="16">
        <v>800</v>
      </c>
      <c r="Q3" s="16">
        <f>P3*F3</f>
        <v>1776.0000000000002</v>
      </c>
    </row>
    <row r="4" spans="2:17" ht="100.5" thickBot="1" x14ac:dyDescent="0.3">
      <c r="B4" s="10">
        <v>2</v>
      </c>
      <c r="C4" s="10" t="s">
        <v>8</v>
      </c>
      <c r="D4" s="10" t="s">
        <v>12</v>
      </c>
      <c r="E4" s="10" t="s">
        <v>10</v>
      </c>
      <c r="F4" s="10">
        <v>3.63</v>
      </c>
      <c r="G4" s="10" t="s">
        <v>11</v>
      </c>
      <c r="H4" s="11">
        <v>350</v>
      </c>
      <c r="I4" s="16">
        <f>H4*F4</f>
        <v>1270.5</v>
      </c>
      <c r="J4" s="16">
        <v>1026</v>
      </c>
      <c r="K4" s="16">
        <f>J4*F4</f>
        <v>3724.38</v>
      </c>
      <c r="L4" s="10">
        <v>900</v>
      </c>
      <c r="M4" s="16">
        <f>L4*F4</f>
        <v>3267</v>
      </c>
      <c r="N4" s="16">
        <f t="shared" ref="N4:N13" si="0">MIN(L4,J4,H4)</f>
        <v>350</v>
      </c>
      <c r="O4" s="16">
        <f t="shared" ref="O4:O13" si="1">N4*F4</f>
        <v>1270.5</v>
      </c>
      <c r="P4" s="16">
        <f t="shared" ref="P4:P13" si="2">MIN(N4,L4,J4)</f>
        <v>350</v>
      </c>
      <c r="Q4" s="16">
        <f t="shared" ref="Q4:Q13" si="3">P4*F4</f>
        <v>1270.5</v>
      </c>
    </row>
    <row r="5" spans="2:17" ht="114.75" thickBot="1" x14ac:dyDescent="0.3">
      <c r="B5" s="10">
        <v>3</v>
      </c>
      <c r="C5" s="10" t="s">
        <v>8</v>
      </c>
      <c r="D5" s="10" t="s">
        <v>13</v>
      </c>
      <c r="E5" s="10" t="s">
        <v>14</v>
      </c>
      <c r="F5" s="10">
        <v>10</v>
      </c>
      <c r="G5" s="10" t="s">
        <v>15</v>
      </c>
      <c r="H5" s="16">
        <v>2500</v>
      </c>
      <c r="I5" s="16">
        <f>H5*F5</f>
        <v>25000</v>
      </c>
      <c r="J5" s="15">
        <v>2250</v>
      </c>
      <c r="K5" s="16">
        <f>J5*F5</f>
        <v>22500</v>
      </c>
      <c r="L5" s="16">
        <v>3500</v>
      </c>
      <c r="M5" s="16">
        <f>L5*F5</f>
        <v>35000</v>
      </c>
      <c r="N5" s="16">
        <f t="shared" si="0"/>
        <v>2250</v>
      </c>
      <c r="O5" s="16">
        <f t="shared" si="1"/>
        <v>22500</v>
      </c>
      <c r="P5" s="16">
        <v>1000</v>
      </c>
      <c r="Q5" s="16">
        <f t="shared" si="3"/>
        <v>10000</v>
      </c>
    </row>
    <row r="6" spans="2:17" ht="57.75" thickBot="1" x14ac:dyDescent="0.3">
      <c r="B6" s="10">
        <v>4</v>
      </c>
      <c r="C6" s="10" t="s">
        <v>8</v>
      </c>
      <c r="D6" s="10" t="s">
        <v>16</v>
      </c>
      <c r="E6" s="10" t="s">
        <v>10</v>
      </c>
      <c r="F6" s="10">
        <v>2.5</v>
      </c>
      <c r="G6" s="10" t="s">
        <v>11</v>
      </c>
      <c r="H6" s="15">
        <v>1500</v>
      </c>
      <c r="I6" s="16">
        <f>H6*F6</f>
        <v>3750</v>
      </c>
      <c r="J6" s="16">
        <v>3780</v>
      </c>
      <c r="K6" s="16">
        <f>J6*F6</f>
        <v>9450</v>
      </c>
      <c r="L6" s="16">
        <v>6330</v>
      </c>
      <c r="M6" s="16">
        <f>L6*F6</f>
        <v>15825</v>
      </c>
      <c r="N6" s="16">
        <f t="shared" si="0"/>
        <v>1500</v>
      </c>
      <c r="O6" s="16">
        <f t="shared" si="1"/>
        <v>3750</v>
      </c>
      <c r="P6" s="16">
        <f t="shared" si="2"/>
        <v>1500</v>
      </c>
      <c r="Q6" s="16">
        <f t="shared" si="3"/>
        <v>3750</v>
      </c>
    </row>
    <row r="7" spans="2:17" ht="100.5" thickBot="1" x14ac:dyDescent="0.3">
      <c r="B7" s="10">
        <v>5</v>
      </c>
      <c r="C7" s="10" t="s">
        <v>8</v>
      </c>
      <c r="D7" s="10" t="s">
        <v>17</v>
      </c>
      <c r="E7" s="10" t="s">
        <v>10</v>
      </c>
      <c r="F7" s="10">
        <v>12.76</v>
      </c>
      <c r="G7" s="10" t="s">
        <v>11</v>
      </c>
      <c r="H7" s="11">
        <v>500</v>
      </c>
      <c r="I7" s="16">
        <f>H7*F7</f>
        <v>6380</v>
      </c>
      <c r="J7" s="16">
        <v>1296</v>
      </c>
      <c r="K7" s="16">
        <f>J7*F7</f>
        <v>16536.96</v>
      </c>
      <c r="L7" s="16">
        <v>1850</v>
      </c>
      <c r="M7" s="16">
        <f>L7*F7</f>
        <v>23606</v>
      </c>
      <c r="N7" s="16">
        <f t="shared" si="0"/>
        <v>500</v>
      </c>
      <c r="O7" s="16">
        <f t="shared" si="1"/>
        <v>6380</v>
      </c>
      <c r="P7" s="16">
        <f t="shared" si="2"/>
        <v>500</v>
      </c>
      <c r="Q7" s="16">
        <f t="shared" si="3"/>
        <v>6380</v>
      </c>
    </row>
    <row r="8" spans="2:17" ht="72" thickBot="1" x14ac:dyDescent="0.3">
      <c r="B8" s="10">
        <v>6</v>
      </c>
      <c r="C8" s="10" t="s">
        <v>8</v>
      </c>
      <c r="D8" s="10" t="s">
        <v>18</v>
      </c>
      <c r="E8" s="10" t="s">
        <v>10</v>
      </c>
      <c r="F8" s="10">
        <v>5</v>
      </c>
      <c r="G8" s="10" t="s">
        <v>11</v>
      </c>
      <c r="H8" s="15">
        <v>1800</v>
      </c>
      <c r="I8" s="16">
        <f>H8*F8</f>
        <v>9000</v>
      </c>
      <c r="J8" s="16">
        <v>4126</v>
      </c>
      <c r="K8" s="16">
        <f>J8*F8</f>
        <v>20630</v>
      </c>
      <c r="L8" s="16">
        <v>7950</v>
      </c>
      <c r="M8" s="16">
        <f>L8*F8</f>
        <v>39750</v>
      </c>
      <c r="N8" s="16">
        <f t="shared" si="0"/>
        <v>1800</v>
      </c>
      <c r="O8" s="16">
        <f t="shared" si="1"/>
        <v>9000</v>
      </c>
      <c r="P8" s="16">
        <f t="shared" si="2"/>
        <v>1800</v>
      </c>
      <c r="Q8" s="16">
        <f t="shared" si="3"/>
        <v>9000</v>
      </c>
    </row>
    <row r="9" spans="2:17" ht="43.5" thickBot="1" x14ac:dyDescent="0.3">
      <c r="B9" s="10">
        <v>7</v>
      </c>
      <c r="C9" s="10" t="s">
        <v>8</v>
      </c>
      <c r="D9" s="10" t="s">
        <v>19</v>
      </c>
      <c r="E9" s="10" t="s">
        <v>10</v>
      </c>
      <c r="F9" s="10">
        <v>7.5</v>
      </c>
      <c r="G9" s="10" t="s">
        <v>11</v>
      </c>
      <c r="H9" s="15">
        <v>1500</v>
      </c>
      <c r="I9" s="16">
        <f>H9*F9</f>
        <v>11250</v>
      </c>
      <c r="J9" s="16">
        <v>2700</v>
      </c>
      <c r="K9" s="16">
        <f>J9*F9</f>
        <v>20250</v>
      </c>
      <c r="L9" s="16">
        <v>6255</v>
      </c>
      <c r="M9" s="16">
        <f>L9*F9</f>
        <v>46912.5</v>
      </c>
      <c r="N9" s="16">
        <f t="shared" si="0"/>
        <v>1500</v>
      </c>
      <c r="O9" s="16">
        <f t="shared" si="1"/>
        <v>11250</v>
      </c>
      <c r="P9" s="16">
        <f t="shared" si="2"/>
        <v>1500</v>
      </c>
      <c r="Q9" s="16">
        <f t="shared" si="3"/>
        <v>11250</v>
      </c>
    </row>
    <row r="10" spans="2:17" ht="43.5" thickBot="1" x14ac:dyDescent="0.3">
      <c r="B10" s="10">
        <v>8</v>
      </c>
      <c r="C10" s="10" t="s">
        <v>8</v>
      </c>
      <c r="D10" s="10" t="s">
        <v>20</v>
      </c>
      <c r="E10" s="10" t="s">
        <v>10</v>
      </c>
      <c r="F10" s="10">
        <v>6.16</v>
      </c>
      <c r="G10" s="10" t="s">
        <v>11</v>
      </c>
      <c r="H10" s="15">
        <v>1500</v>
      </c>
      <c r="I10" s="16">
        <f>H10*F10</f>
        <v>9240</v>
      </c>
      <c r="J10" s="16">
        <v>3780</v>
      </c>
      <c r="K10" s="16">
        <f>J10*F10</f>
        <v>23284.799999999999</v>
      </c>
      <c r="L10" s="16">
        <v>2425</v>
      </c>
      <c r="M10" s="16">
        <f>L10*F10</f>
        <v>14938</v>
      </c>
      <c r="N10" s="16">
        <f t="shared" si="0"/>
        <v>1500</v>
      </c>
      <c r="O10" s="16">
        <f t="shared" si="1"/>
        <v>9240</v>
      </c>
      <c r="P10" s="16">
        <v>1000</v>
      </c>
      <c r="Q10" s="16">
        <f t="shared" si="3"/>
        <v>6160</v>
      </c>
    </row>
    <row r="11" spans="2:17" ht="57.75" thickBot="1" x14ac:dyDescent="0.3">
      <c r="B11" s="10">
        <v>9</v>
      </c>
      <c r="C11" s="10" t="s">
        <v>8</v>
      </c>
      <c r="D11" s="10" t="s">
        <v>21</v>
      </c>
      <c r="E11" s="10" t="s">
        <v>10</v>
      </c>
      <c r="F11" s="10">
        <v>3.3</v>
      </c>
      <c r="G11" s="10" t="s">
        <v>11</v>
      </c>
      <c r="H11" s="15">
        <v>2800</v>
      </c>
      <c r="I11" s="16">
        <f>H11*F11</f>
        <v>9240</v>
      </c>
      <c r="J11" s="16">
        <v>5130</v>
      </c>
      <c r="K11" s="16">
        <f>J11*F11</f>
        <v>16929</v>
      </c>
      <c r="L11" s="16">
        <v>9150</v>
      </c>
      <c r="M11" s="16">
        <f>L11*F11</f>
        <v>30195</v>
      </c>
      <c r="N11" s="16">
        <f t="shared" si="0"/>
        <v>2800</v>
      </c>
      <c r="O11" s="16">
        <f t="shared" si="1"/>
        <v>9240</v>
      </c>
      <c r="P11" s="16">
        <f t="shared" si="2"/>
        <v>2800</v>
      </c>
      <c r="Q11" s="16">
        <f t="shared" si="3"/>
        <v>9240</v>
      </c>
    </row>
    <row r="12" spans="2:17" ht="129" thickBot="1" x14ac:dyDescent="0.3">
      <c r="B12" s="10">
        <v>10</v>
      </c>
      <c r="C12" s="10" t="s">
        <v>8</v>
      </c>
      <c r="D12" s="10" t="s">
        <v>22</v>
      </c>
      <c r="E12" s="10" t="s">
        <v>10</v>
      </c>
      <c r="F12" s="10">
        <v>6.16</v>
      </c>
      <c r="G12" s="10" t="s">
        <v>11</v>
      </c>
      <c r="H12" s="15">
        <v>4200</v>
      </c>
      <c r="I12" s="16">
        <f>H12*F12</f>
        <v>25872</v>
      </c>
      <c r="J12" s="16">
        <v>7020</v>
      </c>
      <c r="K12" s="16">
        <f>J12*F12</f>
        <v>43243.200000000004</v>
      </c>
      <c r="L12" s="16">
        <v>15800</v>
      </c>
      <c r="M12" s="16">
        <f>L12*F12</f>
        <v>97328</v>
      </c>
      <c r="N12" s="16">
        <f t="shared" si="0"/>
        <v>4200</v>
      </c>
      <c r="O12" s="16">
        <f t="shared" si="1"/>
        <v>25872</v>
      </c>
      <c r="P12" s="16">
        <v>3100</v>
      </c>
      <c r="Q12" s="16">
        <f t="shared" si="3"/>
        <v>19096</v>
      </c>
    </row>
    <row r="13" spans="2:17" ht="100.5" thickBot="1" x14ac:dyDescent="0.3">
      <c r="B13" s="10">
        <v>11</v>
      </c>
      <c r="C13" s="10" t="s">
        <v>8</v>
      </c>
      <c r="D13" s="10" t="s">
        <v>23</v>
      </c>
      <c r="E13" s="10" t="s">
        <v>10</v>
      </c>
      <c r="F13" s="10">
        <v>0.99</v>
      </c>
      <c r="G13" s="10" t="s">
        <v>24</v>
      </c>
      <c r="H13" s="16">
        <v>6500</v>
      </c>
      <c r="I13" s="16">
        <f>H13*F13</f>
        <v>6435</v>
      </c>
      <c r="J13" s="16">
        <v>8100</v>
      </c>
      <c r="K13" s="16">
        <f>J13*F13</f>
        <v>8019</v>
      </c>
      <c r="L13" s="15">
        <v>3800</v>
      </c>
      <c r="M13" s="16">
        <f>L13*F13</f>
        <v>3762</v>
      </c>
      <c r="N13" s="16">
        <f t="shared" si="0"/>
        <v>3800</v>
      </c>
      <c r="O13" s="16">
        <f t="shared" si="1"/>
        <v>3762</v>
      </c>
      <c r="P13" s="16">
        <f t="shared" si="2"/>
        <v>3800</v>
      </c>
      <c r="Q13" s="16">
        <f t="shared" si="3"/>
        <v>3762</v>
      </c>
    </row>
    <row r="14" spans="2:17" ht="15.75" thickBot="1" x14ac:dyDescent="0.3">
      <c r="B14" s="12" t="s">
        <v>25</v>
      </c>
      <c r="C14" s="12"/>
      <c r="D14" s="12"/>
      <c r="E14" s="12"/>
      <c r="F14" s="12"/>
      <c r="G14" s="12"/>
      <c r="H14" s="7"/>
      <c r="I14" s="17">
        <f>SUM(I3:I13)</f>
        <v>110767.5</v>
      </c>
      <c r="J14" s="7"/>
      <c r="K14" s="17">
        <f>SUM(K3:K13)</f>
        <v>197754.14</v>
      </c>
      <c r="L14" s="7"/>
      <c r="M14" s="17">
        <f>SUM(M3:M13)</f>
        <v>327311.2</v>
      </c>
      <c r="N14" s="7"/>
      <c r="O14" s="17">
        <f>SUM(O3:O13)</f>
        <v>105594.5</v>
      </c>
      <c r="P14" s="7"/>
      <c r="Q14" s="17">
        <f>SUM(Q3:Q13)</f>
        <v>81684.5</v>
      </c>
    </row>
    <row r="15" spans="2:17" ht="15.75" thickBot="1" x14ac:dyDescent="0.3">
      <c r="B15" s="6" t="s">
        <v>26</v>
      </c>
      <c r="C15" s="6"/>
      <c r="D15" s="6"/>
      <c r="E15" s="6"/>
      <c r="F15" s="6"/>
      <c r="G15" s="6"/>
      <c r="H15" s="7"/>
      <c r="I15" s="13">
        <v>0</v>
      </c>
      <c r="J15" s="7"/>
      <c r="K15" s="13">
        <v>0</v>
      </c>
      <c r="L15" s="7"/>
      <c r="M15" s="13">
        <v>0</v>
      </c>
      <c r="N15" s="7"/>
      <c r="O15" s="13">
        <v>0</v>
      </c>
      <c r="P15" s="7"/>
      <c r="Q15" s="13">
        <v>0</v>
      </c>
    </row>
    <row r="16" spans="2:17" ht="15.75" thickBot="1" x14ac:dyDescent="0.3">
      <c r="B16" s="12" t="s">
        <v>27</v>
      </c>
      <c r="C16" s="12"/>
      <c r="D16" s="12"/>
      <c r="E16" s="12"/>
      <c r="F16" s="12"/>
      <c r="G16" s="12"/>
      <c r="H16" s="7"/>
      <c r="I16" s="17">
        <v>19938.150000000001</v>
      </c>
      <c r="J16" s="7"/>
      <c r="K16" s="17">
        <v>35595.75</v>
      </c>
      <c r="L16" s="7"/>
      <c r="M16" s="17">
        <v>58916.02</v>
      </c>
      <c r="N16" s="7"/>
      <c r="O16" s="17">
        <v>58916.02</v>
      </c>
      <c r="P16" s="7"/>
      <c r="Q16" s="17">
        <v>58916.02</v>
      </c>
    </row>
    <row r="17" spans="2:17" ht="15.75" thickBot="1" x14ac:dyDescent="0.3">
      <c r="B17" s="12" t="s">
        <v>28</v>
      </c>
      <c r="C17" s="12"/>
      <c r="D17" s="12"/>
      <c r="E17" s="12"/>
      <c r="F17" s="12"/>
      <c r="G17" s="12"/>
      <c r="H17" s="14" t="s">
        <v>29</v>
      </c>
      <c r="I17" s="17">
        <v>130705.65</v>
      </c>
      <c r="J17" s="14" t="s">
        <v>29</v>
      </c>
      <c r="K17" s="17">
        <v>233349.89</v>
      </c>
      <c r="L17" s="14" t="s">
        <v>29</v>
      </c>
      <c r="M17" s="17">
        <v>386227.22</v>
      </c>
      <c r="N17" s="14" t="s">
        <v>29</v>
      </c>
      <c r="O17" s="17">
        <v>386227.22</v>
      </c>
      <c r="P17" s="14" t="s">
        <v>29</v>
      </c>
      <c r="Q17" s="17">
        <v>386227.22</v>
      </c>
    </row>
  </sheetData>
  <mergeCells count="11">
    <mergeCell ref="B14:G14"/>
    <mergeCell ref="B15:G15"/>
    <mergeCell ref="B16:G16"/>
    <mergeCell ref="B17:G17"/>
    <mergeCell ref="P1:Q1"/>
    <mergeCell ref="B1:C1"/>
    <mergeCell ref="D1:F1"/>
    <mergeCell ref="H1:I1"/>
    <mergeCell ref="J1:K1"/>
    <mergeCell ref="L1:M1"/>
    <mergeCell ref="N1:O1"/>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68B6009A4AC1F4FAD04511D5CADA840" ma:contentTypeVersion="14" ma:contentTypeDescription="Create a new document." ma:contentTypeScope="" ma:versionID="b507d42e0d5d8f8eba5f2a606787d76f">
  <xsd:schema xmlns:xsd="http://www.w3.org/2001/XMLSchema" xmlns:xs="http://www.w3.org/2001/XMLSchema" xmlns:p="http://schemas.microsoft.com/office/2006/metadata/properties" xmlns:ns3="d14d6e24-8e63-4660-88d2-aa410eff2534" xmlns:ns4="ecc90716-5126-4e73-9627-963dcf1064ff" targetNamespace="http://schemas.microsoft.com/office/2006/metadata/properties" ma:root="true" ma:fieldsID="7ca9bbeb72f94e1003bc8c650a28f46c" ns3:_="" ns4:_="">
    <xsd:import namespace="d14d6e24-8e63-4660-88d2-aa410eff2534"/>
    <xsd:import namespace="ecc90716-5126-4e73-9627-963dcf1064ff"/>
    <xsd:element name="properties">
      <xsd:complexType>
        <xsd:sequence>
          <xsd:element name="documentManagement">
            <xsd:complexType>
              <xsd:all>
                <xsd:element ref="ns3:MediaServiceDateTaken" minOccurs="0"/>
                <xsd:element ref="ns3:MediaServiceMetadata" minOccurs="0"/>
                <xsd:element ref="ns3:MediaServiceFastMetadata" minOccurs="0"/>
                <xsd:element ref="ns3:MediaServiceSearchProperties" minOccurs="0"/>
                <xsd:element ref="ns3:MediaServiceObjectDetectorVersions" minOccurs="0"/>
                <xsd:element ref="ns3:MediaServiceSystemTags" minOccurs="0"/>
                <xsd:element ref="ns3:MediaServiceGenerationTime" minOccurs="0"/>
                <xsd:element ref="ns3:MediaServiceEventHashCode" minOccurs="0"/>
                <xsd:element ref="ns3:_activity" minOccurs="0"/>
                <xsd:element ref="ns4:SharedWithUsers" minOccurs="0"/>
                <xsd:element ref="ns4:SharedWithDetails" minOccurs="0"/>
                <xsd:element ref="ns4:SharingHintHash" minOccurs="0"/>
                <xsd:element ref="ns3:MediaServiceOCR"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14d6e24-8e63-4660-88d2-aa410eff2534" elementFormDefault="qualified">
    <xsd:import namespace="http://schemas.microsoft.com/office/2006/documentManagement/types"/>
    <xsd:import namespace="http://schemas.microsoft.com/office/infopath/2007/PartnerControls"/>
    <xsd:element name="MediaServiceDateTaken" ma:index="8" nillable="true" ma:displayName="MediaServiceDateTaken" ma:hidden="true" ma:indexed="true" ma:internalName="MediaServiceDateTaken" ma:readOnly="true">
      <xsd:simpleType>
        <xsd:restriction base="dms:Text"/>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SystemTags" ma:index="13" nillable="true" ma:displayName="MediaServiceSystemTags" ma:hidden="true" ma:internalName="MediaServiceSystemTags" ma:readOnly="true">
      <xsd:simpleType>
        <xsd:restriction base="dms:Note"/>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_activity" ma:index="16" nillable="true" ma:displayName="_activity" ma:hidden="true" ma:internalName="_activity">
      <xsd:simpleType>
        <xsd:restriction base="dms:Note"/>
      </xsd:simpleType>
    </xsd:element>
    <xsd:element name="MediaServiceOCR" ma:index="20" nillable="true" ma:displayName="Extracted Text" ma:internalName="MediaServiceOCR" ma:readOnly="true">
      <xsd:simpleType>
        <xsd:restriction base="dms:Note">
          <xsd:maxLength value="255"/>
        </xsd:restriction>
      </xsd:simpleType>
    </xsd:element>
    <xsd:element name="MediaLengthInSeconds" ma:index="21"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ecc90716-5126-4e73-9627-963dcf1064ff"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SharingHintHash" ma:index="19"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d14d6e24-8e63-4660-88d2-aa410eff2534" xsi:nil="true"/>
  </documentManagement>
</p:properties>
</file>

<file path=customXml/itemProps1.xml><?xml version="1.0" encoding="utf-8"?>
<ds:datastoreItem xmlns:ds="http://schemas.openxmlformats.org/officeDocument/2006/customXml" ds:itemID="{F8DE4702-46C3-40BD-9C43-B5E8990960A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14d6e24-8e63-4660-88d2-aa410eff2534"/>
    <ds:schemaRef ds:uri="ecc90716-5126-4e73-9627-963dcf1064f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ED859CF-D138-4FE7-BB4C-CF81F568B631}">
  <ds:schemaRefs>
    <ds:schemaRef ds:uri="http://schemas.microsoft.com/sharepoint/v3/contenttype/forms"/>
  </ds:schemaRefs>
</ds:datastoreItem>
</file>

<file path=customXml/itemProps3.xml><?xml version="1.0" encoding="utf-8"?>
<ds:datastoreItem xmlns:ds="http://schemas.openxmlformats.org/officeDocument/2006/customXml" ds:itemID="{94CFB62F-B6DA-40EF-A1A7-EDEC80A9BD77}">
  <ds:schemaRefs>
    <ds:schemaRef ds:uri="http://schemas.microsoft.com/office/2006/documentManagement/types"/>
    <ds:schemaRef ds:uri="http://www.w3.org/XML/1998/namespace"/>
    <ds:schemaRef ds:uri="http://schemas.microsoft.com/office/infopath/2007/PartnerControls"/>
    <ds:schemaRef ds:uri="http://purl.org/dc/dcmitype/"/>
    <ds:schemaRef ds:uri="http://schemas.openxmlformats.org/package/2006/metadata/core-properties"/>
    <ds:schemaRef ds:uri="http://schemas.microsoft.com/office/2006/metadata/properties"/>
    <ds:schemaRef ds:uri="http://purl.org/dc/elements/1.1/"/>
    <ds:schemaRef ds:uri="ecc90716-5126-4e73-9627-963dcf1064ff"/>
    <ds:schemaRef ds:uri="d14d6e24-8e63-4660-88d2-aa410eff2534"/>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Comparative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Pushpak Mahesh Shewale</dc:creator>
  <cp:lastModifiedBy>Pushpak Mahesh Shewale</cp:lastModifiedBy>
  <dcterms:created xsi:type="dcterms:W3CDTF">2024-09-23T09:46:36Z</dcterms:created>
  <dcterms:modified xsi:type="dcterms:W3CDTF">2024-09-23T10:12:53Z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0x010100568B6009A4AC1F4FAD04511D5CADA840</vt:lpwstr>
  </property>
</Properties>
</file>