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I15" i="1"/>
  <c r="G15" i="1"/>
  <c r="K13" i="1"/>
  <c r="I13" i="1"/>
  <c r="G13" i="1"/>
  <c r="K12" i="1"/>
  <c r="I12" i="1"/>
  <c r="G12" i="1"/>
  <c r="J7" i="1"/>
  <c r="K7" i="1" s="1"/>
  <c r="H7" i="1"/>
  <c r="I7" i="1" s="1"/>
  <c r="G7" i="1"/>
  <c r="J6" i="1"/>
  <c r="K6" i="1" s="1"/>
  <c r="K9" i="1" s="1"/>
  <c r="K11" i="1" s="1"/>
  <c r="H6" i="1"/>
  <c r="I6" i="1" s="1"/>
  <c r="G6" i="1"/>
  <c r="G9" i="1" s="1"/>
  <c r="J14" i="1" l="1"/>
  <c r="K14" i="1" s="1"/>
  <c r="K16" i="1" s="1"/>
  <c r="F14" i="1"/>
  <c r="G14" i="1" s="1"/>
  <c r="G11" i="1"/>
  <c r="I9" i="1"/>
  <c r="I10" i="1" l="1"/>
  <c r="I11" i="1" s="1"/>
  <c r="G16" i="1"/>
  <c r="H14" i="1" l="1"/>
  <c r="I14" i="1" s="1"/>
  <c r="I16" i="1" s="1"/>
</calcChain>
</file>

<file path=xl/sharedStrings.xml><?xml version="1.0" encoding="utf-8"?>
<sst xmlns="http://schemas.openxmlformats.org/spreadsheetml/2006/main" count="39" uniqueCount="28">
  <si>
    <t>For TRAVEL FOOD SERVICES CHENNAI PVT. LTD.</t>
  </si>
  <si>
    <t>Date:</t>
  </si>
  <si>
    <t>Comparative for Safal PR 00070 -23-24</t>
  </si>
  <si>
    <t>Yashvas Interiors</t>
  </si>
  <si>
    <t>G2B Studio</t>
  </si>
  <si>
    <t>Balbant kumar Sharma</t>
  </si>
  <si>
    <t>Sl.No.</t>
  </si>
  <si>
    <t>Materials Description</t>
  </si>
  <si>
    <t>Qty</t>
  </si>
  <si>
    <t>UOM</t>
  </si>
  <si>
    <t>GST</t>
  </si>
  <si>
    <t>Rate</t>
  </si>
  <si>
    <t>Amount</t>
  </si>
  <si>
    <t>Coffee box T4 Terminal dismantling and Installation on Arrival location, Total Sq.ft 240 sq.ft</t>
  </si>
  <si>
    <t>Nos</t>
  </si>
  <si>
    <t>Discount 40%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</si>
  <si>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</si>
  <si>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</si>
  <si>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</si>
  <si>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</si>
  <si>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</si>
  <si>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</si>
  <si>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</si>
  <si>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</si>
  <si>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</si>
  <si>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</si>
  <si>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Advance 70%</t>
  </si>
  <si>
    <t>Remarks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</si>
</sst>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 Light"/>
      <family val="2"/>
      <scheme val="major"/>
    </font>
    <font>
      <b/>
      <sz val="11"/>
      <color theme="8" tint="-0.499984740745262"/>
      <name val="Calibri Light"/>
      <family val="2"/>
      <scheme val="major"/>
    </font>
    <font>
      <b/>
      <sz val="10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15" fontId="2" fillId="0" borderId="4" xfId="0" applyNumberFormat="1" applyFont="1" applyFill="1" applyBorder="1" applyAlignment="1">
      <alignment vertical="center"/>
    </xf>
    <xf numFmtId="0" fontId="2" fillId="0" borderId="0" xfId="0" applyFont="1"/>
    <xf numFmtId="0" fontId="2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/>
    </xf>
    <xf numFmtId="2" fontId="2" fillId="0" borderId="4" xfId="1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9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/>
    <xf numFmtId="2" fontId="2" fillId="0" borderId="4" xfId="0" applyNumberFormat="1" applyFont="1" applyFill="1" applyBorder="1" applyAlignment="1">
      <alignment horizontal="right" vertical="center"/>
    </xf>
    <xf numFmtId="165" fontId="2" fillId="0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horizontal="left" vertical="center" wrapText="1"/>
    </xf>
    <xf numFmtId="2" fontId="4" fillId="3" borderId="4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9" sqref="A9"/>
    </sheetView>
  </sheetViews>
  <sheetFormatPr defaultColWidth="9.1796875" defaultRowHeight="13" x14ac:dyDescent="0.3"/>
  <cols>
    <col min="1" max="1" width="6.26953125" style="37" bestFit="1" customWidth="1"/>
    <col min="2" max="2" width="47" style="6" bestFit="1" customWidth="1"/>
    <col min="3" max="3" width="8.453125" style="6" bestFit="1" customWidth="1"/>
    <col min="4" max="4" width="5.7265625" style="6" bestFit="1" customWidth="1"/>
    <col min="5" max="5" width="4.54296875" style="6" bestFit="1" customWidth="1"/>
    <col min="6" max="11" width="11.90625" style="6" customWidth="1"/>
    <col min="12" max="16384" width="9.1796875" style="6"/>
  </cols>
  <sheetData>
    <row r="1" spans="1:12" x14ac:dyDescent="0.3">
      <c r="A1" s="1" t="s">
        <v>0</v>
      </c>
      <c r="B1" s="2"/>
      <c r="C1" s="2"/>
      <c r="D1" s="2"/>
      <c r="E1" s="2"/>
      <c r="F1" s="2"/>
      <c r="G1" s="2"/>
      <c r="H1" s="2"/>
      <c r="I1" s="3"/>
      <c r="J1" s="4" t="s">
        <v>1</v>
      </c>
      <c r="K1" s="5">
        <v>45327</v>
      </c>
    </row>
    <row r="2" spans="1:12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2" s="9" customFormat="1" ht="14.5" x14ac:dyDescent="0.3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2" s="9" customFormat="1" x14ac:dyDescent="0.3">
      <c r="A4" s="10"/>
      <c r="B4" s="11"/>
      <c r="C4" s="11"/>
      <c r="D4" s="11"/>
      <c r="E4" s="12"/>
      <c r="F4" s="13" t="s">
        <v>3</v>
      </c>
      <c r="G4" s="13"/>
      <c r="H4" s="13" t="s">
        <v>4</v>
      </c>
      <c r="I4" s="13"/>
      <c r="J4" s="13" t="s">
        <v>5</v>
      </c>
      <c r="K4" s="13"/>
    </row>
    <row r="5" spans="1:12" s="9" customFormat="1" x14ac:dyDescent="0.3">
      <c r="A5" s="14" t="s">
        <v>6</v>
      </c>
      <c r="B5" s="14" t="s">
        <v>7</v>
      </c>
      <c r="C5" s="14" t="s">
        <v>8</v>
      </c>
      <c r="D5" s="14" t="s">
        <v>9</v>
      </c>
      <c r="E5" s="14" t="s">
        <v>10</v>
      </c>
      <c r="F5" s="14" t="s">
        <v>11</v>
      </c>
      <c r="G5" s="14" t="s">
        <v>12</v>
      </c>
      <c r="H5" s="14" t="s">
        <v>11</v>
      </c>
      <c r="I5" s="14" t="s">
        <v>12</v>
      </c>
      <c r="J5" s="14" t="s">
        <v>11</v>
      </c>
      <c r="K5" s="14" t="s">
        <v>12</v>
      </c>
    </row>
    <row r="6" spans="1:12" s="24" customFormat="1" ht="26" x14ac:dyDescent="0.35">
      <c r="A6" s="15">
        <v>1</v>
      </c>
      <c r="B6" s="16" t="s">
        <v>13</v>
      </c>
      <c r="C6" s="17">
        <v>240</v>
      </c>
      <c r="D6" s="18" t="s">
        <v>14</v>
      </c>
      <c r="E6" s="19">
        <v>0.18</v>
      </c>
      <c r="F6" s="20">
        <v>240</v>
      </c>
      <c r="G6" s="21">
        <f>C6*F6</f>
        <v>57600</v>
      </c>
      <c r="H6" s="22">
        <f>18000+15000+26000+23000</f>
        <v>82000</v>
      </c>
      <c r="I6" s="21">
        <f>H6</f>
        <v>82000</v>
      </c>
      <c r="J6" s="22">
        <f>104400/240</f>
        <v>435</v>
      </c>
      <c r="K6" s="21">
        <f>C6*J6</f>
        <v>104400</v>
      </c>
      <c r="L6" s="23"/>
    </row>
    <row r="7" spans="1:12" s="24" customFormat="1" ht="26" x14ac:dyDescent="0.35">
      <c r="A7" s="15">
        <v>2</v>
      </c>
      <c r="B7" s="16" t="s">
        <v>13</v>
      </c>
      <c r="C7" s="17">
        <v>240</v>
      </c>
      <c r="D7" s="18" t="s">
        <v>14</v>
      </c>
      <c r="E7" s="19">
        <v>0.18</v>
      </c>
      <c r="F7" s="20">
        <v>450</v>
      </c>
      <c r="G7" s="21">
        <f>C7*F7</f>
        <v>108000</v>
      </c>
      <c r="H7" s="22">
        <f>28000+30000+44000+35000</f>
        <v>137000</v>
      </c>
      <c r="I7" s="21">
        <f>H7</f>
        <v>137000</v>
      </c>
      <c r="J7" s="22">
        <f>156000/240</f>
        <v>650</v>
      </c>
      <c r="K7" s="21">
        <f>C7*J7</f>
        <v>156000</v>
      </c>
      <c r="L7" s="23"/>
    </row>
    <row r="8" spans="1:12" s="24" customFormat="1" x14ac:dyDescent="0.35">
      <c r="A8" s="15"/>
      <c r="B8" s="16"/>
      <c r="C8" s="17"/>
      <c r="D8" s="18"/>
      <c r="E8" s="19"/>
      <c r="F8" s="20"/>
      <c r="G8" s="21"/>
      <c r="H8" s="22"/>
      <c r="I8" s="21"/>
      <c r="J8" s="22"/>
      <c r="K8" s="21"/>
      <c r="L8" s="23"/>
    </row>
    <row r="9" spans="1:12" s="24" customFormat="1" x14ac:dyDescent="0.35">
      <c r="A9" s="15"/>
      <c r="B9" s="25"/>
      <c r="C9" s="26"/>
      <c r="D9" s="18"/>
      <c r="E9" s="19"/>
      <c r="F9" s="21"/>
      <c r="G9" s="21">
        <f>SUM(G6:G7)</f>
        <v>165600</v>
      </c>
      <c r="H9" s="22"/>
      <c r="I9" s="21">
        <f>SUM(I6:I7)</f>
        <v>219000</v>
      </c>
      <c r="J9" s="22"/>
      <c r="K9" s="21">
        <f>SUM(K6:K7)</f>
        <v>260400</v>
      </c>
    </row>
    <row r="10" spans="1:12" s="29" customFormat="1" x14ac:dyDescent="0.3">
      <c r="A10" s="4"/>
      <c r="B10" s="27" t="s">
        <v>15</v>
      </c>
      <c r="C10" s="4"/>
      <c r="D10" s="4"/>
      <c r="E10" s="4"/>
      <c r="F10" s="4"/>
      <c r="G10" s="4"/>
      <c r="H10" s="28"/>
      <c r="I10" s="4">
        <f>I9*10%</f>
        <v>21900</v>
      </c>
      <c r="J10" s="28"/>
      <c r="K10" s="4"/>
    </row>
    <row r="11" spans="1:12" s="29" customFormat="1" x14ac:dyDescent="0.3">
      <c r="A11" s="4"/>
      <c r="B11" s="27" t="s">
        <v>16</v>
      </c>
      <c r="C11" s="4"/>
      <c r="D11" s="4"/>
      <c r="E11" s="4"/>
      <c r="F11" s="30"/>
      <c r="G11" s="30">
        <f>G9-G10</f>
        <v>165600</v>
      </c>
      <c r="H11" s="4"/>
      <c r="I11" s="30">
        <f>I9-I10</f>
        <v>197100</v>
      </c>
      <c r="J11" s="4"/>
      <c r="K11" s="30">
        <f>K9-K10</f>
        <v>260400</v>
      </c>
    </row>
    <row r="12" spans="1:12" s="29" customFormat="1" x14ac:dyDescent="0.3">
      <c r="A12" s="4"/>
      <c r="B12" s="27" t="s">
        <v>17</v>
      </c>
      <c r="C12" s="4"/>
      <c r="D12" s="4"/>
      <c r="E12" s="4"/>
      <c r="F12" s="30"/>
      <c r="G12" s="30">
        <f>F12*5/100</f>
        <v>0</v>
      </c>
      <c r="H12" s="30"/>
      <c r="I12" s="30">
        <f>H12*5/100</f>
        <v>0</v>
      </c>
      <c r="J12" s="30"/>
      <c r="K12" s="30">
        <f>J12*5/100</f>
        <v>0</v>
      </c>
    </row>
    <row r="13" spans="1:12" s="29" customFormat="1" x14ac:dyDescent="0.3">
      <c r="A13" s="4"/>
      <c r="B13" s="27" t="s">
        <v>18</v>
      </c>
      <c r="C13" s="4"/>
      <c r="D13" s="4"/>
      <c r="E13" s="4"/>
      <c r="F13" s="30"/>
      <c r="G13" s="30">
        <f>F13*12%</f>
        <v>0</v>
      </c>
      <c r="H13" s="22"/>
      <c r="I13" s="30">
        <f>H13*12%</f>
        <v>0</v>
      </c>
      <c r="J13" s="22"/>
      <c r="K13" s="30">
        <f>J13*12%</f>
        <v>0</v>
      </c>
    </row>
    <row r="14" spans="1:12" s="29" customFormat="1" x14ac:dyDescent="0.3">
      <c r="A14" s="4"/>
      <c r="B14" s="27" t="s">
        <v>19</v>
      </c>
      <c r="C14" s="4"/>
      <c r="D14" s="4"/>
      <c r="E14" s="4"/>
      <c r="F14" s="30">
        <f>+G9</f>
        <v>165600</v>
      </c>
      <c r="G14" s="30">
        <f>F14*18%</f>
        <v>29808</v>
      </c>
      <c r="H14" s="30">
        <f>I11</f>
        <v>197100</v>
      </c>
      <c r="I14" s="30">
        <f>H14*18%</f>
        <v>35478</v>
      </c>
      <c r="J14" s="30">
        <f>K11</f>
        <v>260400</v>
      </c>
      <c r="K14" s="30">
        <f>J14*18%</f>
        <v>46872</v>
      </c>
    </row>
    <row r="15" spans="1:12" s="29" customFormat="1" x14ac:dyDescent="0.3">
      <c r="A15" s="4"/>
      <c r="B15" s="27" t="s">
        <v>20</v>
      </c>
      <c r="C15" s="4"/>
      <c r="D15" s="4"/>
      <c r="E15" s="4"/>
      <c r="F15" s="30"/>
      <c r="G15" s="30">
        <f>F15*28%</f>
        <v>0</v>
      </c>
      <c r="H15" s="30"/>
      <c r="I15" s="30">
        <f>H15*28%</f>
        <v>0</v>
      </c>
      <c r="J15" s="30"/>
      <c r="K15" s="30">
        <f>J15*28%</f>
        <v>0</v>
      </c>
    </row>
    <row r="16" spans="1:12" s="29" customFormat="1" x14ac:dyDescent="0.3">
      <c r="A16" s="4"/>
      <c r="B16" s="27" t="s">
        <v>21</v>
      </c>
      <c r="C16" s="4"/>
      <c r="D16" s="4"/>
      <c r="E16" s="4"/>
      <c r="F16" s="31"/>
      <c r="G16" s="31">
        <f>SUM(G11:G15)</f>
        <v>195408</v>
      </c>
      <c r="H16" s="30"/>
      <c r="I16" s="31">
        <f>SUM(I11:I15)</f>
        <v>232578</v>
      </c>
      <c r="J16" s="30"/>
      <c r="K16" s="31">
        <f>SUM(K11:K15)</f>
        <v>307272</v>
      </c>
    </row>
    <row r="17" spans="1:11" s="29" customFormat="1" x14ac:dyDescent="0.3">
      <c r="A17" s="4"/>
      <c r="B17" s="27" t="s">
        <v>22</v>
      </c>
      <c r="C17" s="4"/>
      <c r="D17" s="4"/>
      <c r="E17" s="4"/>
      <c r="F17" s="4"/>
      <c r="G17" s="4"/>
      <c r="H17" s="30"/>
      <c r="I17" s="22"/>
      <c r="J17" s="30"/>
      <c r="K17" s="22"/>
    </row>
    <row r="18" spans="1:11" x14ac:dyDescent="0.3">
      <c r="A18" s="26"/>
      <c r="B18" s="32"/>
      <c r="C18" s="33"/>
      <c r="D18" s="33"/>
      <c r="E18" s="33"/>
      <c r="F18" s="33"/>
      <c r="G18" s="33"/>
      <c r="H18" s="34"/>
      <c r="I18" s="34"/>
      <c r="J18" s="34"/>
      <c r="K18" s="34"/>
    </row>
    <row r="19" spans="1:11" x14ac:dyDescent="0.3">
      <c r="A19" s="26"/>
      <c r="B19" s="32" t="s">
        <v>23</v>
      </c>
      <c r="C19" s="33"/>
      <c r="D19" s="33"/>
      <c r="E19" s="33"/>
      <c r="F19" s="35" t="s">
        <v>24</v>
      </c>
      <c r="G19" s="35"/>
      <c r="H19" s="35" t="s">
        <v>24</v>
      </c>
      <c r="I19" s="35"/>
      <c r="J19" s="35" t="s">
        <v>24</v>
      </c>
      <c r="K19" s="35"/>
    </row>
    <row r="20" spans="1:11" x14ac:dyDescent="0.3">
      <c r="A20" s="26"/>
      <c r="B20" s="32" t="s">
        <v>25</v>
      </c>
      <c r="C20" s="33"/>
      <c r="D20" s="33"/>
      <c r="E20" s="33"/>
      <c r="F20" s="35" t="s">
        <v>26</v>
      </c>
      <c r="G20" s="35"/>
      <c r="H20" s="35" t="s">
        <v>26</v>
      </c>
      <c r="I20" s="35"/>
      <c r="J20" s="35" t="s">
        <v>26</v>
      </c>
      <c r="K20" s="35"/>
    </row>
    <row r="21" spans="1:11" x14ac:dyDescent="0.3">
      <c r="A21" s="26"/>
      <c r="B21" s="32" t="s">
        <v>27</v>
      </c>
      <c r="C21" s="36" t="s">
        <v>3</v>
      </c>
      <c r="D21" s="36"/>
      <c r="E21" s="36"/>
      <c r="F21" s="36"/>
      <c r="G21" s="36"/>
      <c r="H21" s="36"/>
      <c r="I21" s="36"/>
      <c r="J21" s="36"/>
      <c r="K21" s="36"/>
    </row>
  </sheetData>
  <mergeCells count="14">
    <mergeCell ref="C21:K21"/>
    <mergeCell ref="F19:G19"/>
    <mergeCell ref="H19:I19"/>
    <mergeCell ref="J19:K19"/>
    <mergeCell ref="F20:G20"/>
    <mergeCell ref="H20:I20"/>
    <mergeCell ref="J20:K20"/>
    <mergeCell ref="A1:I1"/>
    <mergeCell ref="A2:K2"/>
    <mergeCell ref="A3:K3"/>
    <mergeCell ref="A4:E4"/>
    <mergeCell ref="F4:G4"/>
    <mergeCell ref="H4:I4"/>
    <mergeCell ref="J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2024-02-05T07:08:07Z</dcterms:modified>
</cp:coreProperties>
</file>