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D:\Sarvesh Patil\OneDrive - KAPCO BANQUETS AND CATERING PVT LTD TFS\Desktop\WORKING\SEMOLINA\Lucknow\Carl's Junior\"/>
    </mc:Choice>
  </mc:AlternateContent>
  <bookViews>
    <workbookView xWindow="0" yWindow="0" windowWidth="20490" windowHeight="7500" tabRatio="737"/>
  </bookViews>
  <sheets>
    <sheet name="MAIN SUMMARY" sheetId="42" r:id="rId1"/>
    <sheet name="CIVIL" sheetId="29" r:id="rId2"/>
    <sheet name="FIRE ALARM BOQ" sheetId="33" r:id="rId3"/>
    <sheet name="CARPENTRY" sheetId="34" r:id="rId4"/>
    <sheet name="ELE BOQ" sheetId="32" r:id="rId5"/>
    <sheet name="HVAC - HI SIDE" sheetId="36" r:id="rId6"/>
    <sheet name="HVAC - LOW SIDE" sheetId="38" r:id="rId7"/>
    <sheet name="PHE BOQ" sheetId="30" r:id="rId8"/>
    <sheet name="FIRE FIGHTING" sheetId="41" r:id="rId9"/>
    <sheet name="CALCULATION PAINT" sheetId="20" state="hidden"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s>
  <definedNames>
    <definedName name="_">#REF!</definedName>
    <definedName name="___dim4">#REF!</definedName>
    <definedName name="___dim4_1">#REF!</definedName>
    <definedName name="___rm4">#REF!</definedName>
    <definedName name="___rm4_1">#REF!</definedName>
    <definedName name="__dim4">#REF!</definedName>
    <definedName name="__rm4">#REF!</definedName>
    <definedName name="__xlnm.Print_Area_1">#REF!</definedName>
    <definedName name="_a">#REF!</definedName>
    <definedName name="_a_1">#REF!</definedName>
    <definedName name="_a_1_1">#REF!</definedName>
    <definedName name="_a_1_1_1">#REF!</definedName>
    <definedName name="_a_1_1_1_1">#REF!</definedName>
    <definedName name="_a_1_1_1_1_1">#REF!</definedName>
    <definedName name="_a_1_1_1_1_1_1">#REF!</definedName>
    <definedName name="_a_1_1_1_1_3">#REF!</definedName>
    <definedName name="_a_1_1_1_3">#REF!</definedName>
    <definedName name="_a_1_1_1_3_1">#REF!</definedName>
    <definedName name="_a_1_1_3">#REF!</definedName>
    <definedName name="_a_1_1_3_1">#REF!</definedName>
    <definedName name="_a_1_3">#REF!</definedName>
    <definedName name="_a_1_3_1">#REF!</definedName>
    <definedName name="_a_1_9">#REF!</definedName>
    <definedName name="_a_1_9_3">#REF!</definedName>
    <definedName name="_a_10">#REF!</definedName>
    <definedName name="_a_10_3">#REF!</definedName>
    <definedName name="_a_11">#REF!</definedName>
    <definedName name="_a_11_1">#REF!</definedName>
    <definedName name="_a_11_1_3">#REF!</definedName>
    <definedName name="_a_11_3">#REF!</definedName>
    <definedName name="_a_14">#REF!</definedName>
    <definedName name="_a_14_3">#REF!</definedName>
    <definedName name="_a_15">#REF!</definedName>
    <definedName name="_a_15_3">#REF!</definedName>
    <definedName name="_a_16">#REF!</definedName>
    <definedName name="_a_16_3">#REF!</definedName>
    <definedName name="_a_17">#REF!</definedName>
    <definedName name="_a_17_1">#REF!</definedName>
    <definedName name="_a_17_1_3">#REF!</definedName>
    <definedName name="_a_17_3">#REF!</definedName>
    <definedName name="_a_18">#REF!</definedName>
    <definedName name="_a_18_1">#REF!</definedName>
    <definedName name="_a_18_1_1">#REF!</definedName>
    <definedName name="_a_18_1_1_3">#REF!</definedName>
    <definedName name="_a_18_1_3">#REF!</definedName>
    <definedName name="_a_18_2">#REF!</definedName>
    <definedName name="_a_18_2_3">#REF!</definedName>
    <definedName name="_a_18_3">#REF!</definedName>
    <definedName name="_a_19">#REF!</definedName>
    <definedName name="_a_19_3">#REF!</definedName>
    <definedName name="_a_2">#REF!</definedName>
    <definedName name="_a_2_3">#REF!</definedName>
    <definedName name="_a_20">#REF!</definedName>
    <definedName name="_a_20_3">#REF!</definedName>
    <definedName name="_a_21">#REF!</definedName>
    <definedName name="_a_21_1">#REF!</definedName>
    <definedName name="_a_21_1_3">#REF!</definedName>
    <definedName name="_a_21_2">#REF!</definedName>
    <definedName name="_a_21_2_3">#REF!</definedName>
    <definedName name="_a_21_3">#REF!</definedName>
    <definedName name="_a_26">#REF!</definedName>
    <definedName name="_a_26_3">#REF!</definedName>
    <definedName name="_a_27">#REF!</definedName>
    <definedName name="_a_27_3">#REF!</definedName>
    <definedName name="_a_28">#REF!</definedName>
    <definedName name="_a_28_3">#REF!</definedName>
    <definedName name="_a_29">#REF!</definedName>
    <definedName name="_a_29_3">#REF!</definedName>
    <definedName name="_a_3">#REF!</definedName>
    <definedName name="_a_4">#REF!</definedName>
    <definedName name="_a_4_1">#REF!</definedName>
    <definedName name="_a_4_1_1">#REF!</definedName>
    <definedName name="_a_4_1_1_1">#REF!</definedName>
    <definedName name="_a_4_1_1_1_1">#REF!</definedName>
    <definedName name="_a_4_1_1_1_1_1">#REF!</definedName>
    <definedName name="_a_4_1_1_1_1_3">#REF!</definedName>
    <definedName name="_a_4_1_1_1_3">#REF!</definedName>
    <definedName name="_a_4_1_1_1_3_1">#REF!</definedName>
    <definedName name="_a_4_1_1_3">#REF!</definedName>
    <definedName name="_a_4_1_1_3_1">#REF!</definedName>
    <definedName name="_a_4_1_3">#REF!</definedName>
    <definedName name="_a_4_18">#REF!</definedName>
    <definedName name="_a_4_18_1">#REF!</definedName>
    <definedName name="_a_4_18_1_3">#REF!</definedName>
    <definedName name="_a_4_18_3">#REF!</definedName>
    <definedName name="_a_4_21">#REF!</definedName>
    <definedName name="_a_4_21_3">#REF!</definedName>
    <definedName name="_a_4_3">#REF!</definedName>
    <definedName name="_a_5">#REF!</definedName>
    <definedName name="_a_5_3">#REF!</definedName>
    <definedName name="_a_6">#REF!</definedName>
    <definedName name="_a_6_1">#REF!</definedName>
    <definedName name="_a_6_1_3">#REF!</definedName>
    <definedName name="_a_6_18">#REF!</definedName>
    <definedName name="_a_6_18_1">#REF!</definedName>
    <definedName name="_a_6_18_1_3">#REF!</definedName>
    <definedName name="_a_6_18_3">#REF!</definedName>
    <definedName name="_a_6_21">#REF!</definedName>
    <definedName name="_a_6_21_3">#REF!</definedName>
    <definedName name="_a_6_3">#REF!</definedName>
    <definedName name="_a_7">#REF!</definedName>
    <definedName name="_a_7_3">#REF!</definedName>
    <definedName name="_aaa5">#REF!</definedName>
    <definedName name="_bol1">#REF!</definedName>
    <definedName name="_dim4">#REF!</definedName>
    <definedName name="_dim4_1">#REF!</definedName>
    <definedName name="_xlnm._FilterDatabase" localSheetId="3" hidden="1">CARPENTRY!$A$3:$Y$59</definedName>
    <definedName name="_xlnm._FilterDatabase" localSheetId="1" hidden="1">CIVIL!$A$2:$Y$61</definedName>
    <definedName name="_xlnm._FilterDatabase" localSheetId="4" hidden="1">'ELE BOQ'!$A$5:$V$236</definedName>
    <definedName name="_xlnm._FilterDatabase" localSheetId="2" hidden="1">'FIRE ALARM BOQ'!$A$4:$AN$39</definedName>
    <definedName name="_xlnm._FilterDatabase" localSheetId="8" hidden="1">'FIRE FIGHTING'!$A$5:$V$35</definedName>
    <definedName name="_xlnm._FilterDatabase" localSheetId="5" hidden="1">'HVAC - HI SIDE'!$A$3:$AE$110</definedName>
    <definedName name="_xlnm._FilterDatabase" localSheetId="6" hidden="1">'HVAC - LOW SIDE'!$A$3:$AE$103</definedName>
    <definedName name="_xlnm._FilterDatabase" localSheetId="7" hidden="1">'PHE BOQ'!$A$5:$AE$55</definedName>
    <definedName name="_HDD1">#REF!</definedName>
    <definedName name="_l">#REF!</definedName>
    <definedName name="_l_1">#REF!</definedName>
    <definedName name="_l_1_1">#REF!</definedName>
    <definedName name="_l_1_1_1">#REF!</definedName>
    <definedName name="_l_1_1_1_1">#REF!</definedName>
    <definedName name="_l_1_1_1_1_1">#REF!</definedName>
    <definedName name="_l_1_1_1_1_1_1">#REF!</definedName>
    <definedName name="_l_1_1_17">#REF!</definedName>
    <definedName name="_l_1_1_28">#REF!</definedName>
    <definedName name="_l_1_1_6">#REF!</definedName>
    <definedName name="_l_1_17">#REF!</definedName>
    <definedName name="_l_1_2">#REF!</definedName>
    <definedName name="_l_1_28">#REF!</definedName>
    <definedName name="_l_1_6">#REF!</definedName>
    <definedName name="_l_1_9">#REF!</definedName>
    <definedName name="_l_10">#REF!</definedName>
    <definedName name="_l_10_1">#REF!</definedName>
    <definedName name="_l_10_1_1">#REF!</definedName>
    <definedName name="_l_10_17">#REF!</definedName>
    <definedName name="_l_11">#REF!</definedName>
    <definedName name="_l_11_1">#REF!</definedName>
    <definedName name="_l_12">#REF!</definedName>
    <definedName name="_l_13">#REF!</definedName>
    <definedName name="_l_14">#REF!</definedName>
    <definedName name="_l_14_1">#REF!</definedName>
    <definedName name="_l_14_17">#REF!</definedName>
    <definedName name="_l_15">#REF!</definedName>
    <definedName name="_l_15_1">#REF!</definedName>
    <definedName name="_l_16">#REF!</definedName>
    <definedName name="_l_16_1">#REF!</definedName>
    <definedName name="_l_17">#REF!</definedName>
    <definedName name="_l_17_1">#REF!</definedName>
    <definedName name="_l_17_2">#REF!</definedName>
    <definedName name="_l_18">#REF!</definedName>
    <definedName name="_l_18_1">#REF!</definedName>
    <definedName name="_l_18_1_1">#REF!</definedName>
    <definedName name="_l_18_2">#REF!</definedName>
    <definedName name="_l_19">#REF!</definedName>
    <definedName name="_l_19_1">#REF!</definedName>
    <definedName name="_l_2">#REF!</definedName>
    <definedName name="_l_20">#REF!</definedName>
    <definedName name="_l_20_1">#REF!</definedName>
    <definedName name="_l_21">#REF!</definedName>
    <definedName name="_l_21_1">#REF!</definedName>
    <definedName name="_l_21_1_1">#REF!</definedName>
    <definedName name="_l_21_2">#REF!</definedName>
    <definedName name="_l_22">#REF!</definedName>
    <definedName name="_l_23">#REF!</definedName>
    <definedName name="_l_24">#REF!</definedName>
    <definedName name="_l_25">#REF!</definedName>
    <definedName name="_l_26">#REF!</definedName>
    <definedName name="_l_26_1">#REF!</definedName>
    <definedName name="_l_27">#REF!</definedName>
    <definedName name="_l_27_1">#REF!</definedName>
    <definedName name="_l_28">#REF!</definedName>
    <definedName name="_l_28_1">#REF!</definedName>
    <definedName name="_l_29">#REF!</definedName>
    <definedName name="_l_4">#REF!</definedName>
    <definedName name="_l_4_1">#REF!</definedName>
    <definedName name="_l_4_1_1">#REF!</definedName>
    <definedName name="_l_4_1_1_1">#REF!</definedName>
    <definedName name="_l_4_1_1_1_1">#REF!</definedName>
    <definedName name="_l_4_1_1_1_1_1">#REF!</definedName>
    <definedName name="_l_4_1_17">#REF!</definedName>
    <definedName name="_l_4_1_28">#REF!</definedName>
    <definedName name="_l_4_1_6">#REF!</definedName>
    <definedName name="_l_4_10">#REF!</definedName>
    <definedName name="_l_4_12">#REF!</definedName>
    <definedName name="_l_4_13">#REF!</definedName>
    <definedName name="_l_4_14">#REF!</definedName>
    <definedName name="_l_4_15">#REF!</definedName>
    <definedName name="_l_4_16">#REF!</definedName>
    <definedName name="_l_4_17">#REF!</definedName>
    <definedName name="_l_4_18">#REF!</definedName>
    <definedName name="_l_4_18_1">#REF!</definedName>
    <definedName name="_l_4_19">#REF!</definedName>
    <definedName name="_l_4_20">#REF!</definedName>
    <definedName name="_l_4_21">#REF!</definedName>
    <definedName name="_l_4_21_1">#REF!</definedName>
    <definedName name="_l_4_22">#REF!</definedName>
    <definedName name="_l_4_23">#REF!</definedName>
    <definedName name="_l_4_24">#REF!</definedName>
    <definedName name="_l_4_25">#REF!</definedName>
    <definedName name="_l_4_26">#REF!</definedName>
    <definedName name="_l_4_27">#REF!</definedName>
    <definedName name="_l_4_28">#REF!</definedName>
    <definedName name="_l_4_6">#REF!</definedName>
    <definedName name="_l_4_7">#REF!</definedName>
    <definedName name="_l_4_8">#REF!</definedName>
    <definedName name="_l_4_9">#REF!</definedName>
    <definedName name="_l_5">#REF!</definedName>
    <definedName name="_l_5_17">#REF!</definedName>
    <definedName name="_l_5_28">#REF!</definedName>
    <definedName name="_l_5_6">#REF!</definedName>
    <definedName name="_l_6">#REF!</definedName>
    <definedName name="_l_6_1">#REF!</definedName>
    <definedName name="_l_6_10">#REF!</definedName>
    <definedName name="_l_6_12">#REF!</definedName>
    <definedName name="_l_6_13">#REF!</definedName>
    <definedName name="_l_6_14">#REF!</definedName>
    <definedName name="_l_6_15">#REF!</definedName>
    <definedName name="_l_6_16">#REF!</definedName>
    <definedName name="_l_6_17">#REF!</definedName>
    <definedName name="_l_6_18">#REF!</definedName>
    <definedName name="_l_6_18_1">#REF!</definedName>
    <definedName name="_l_6_19">#REF!</definedName>
    <definedName name="_l_6_20">#REF!</definedName>
    <definedName name="_l_6_21">#REF!</definedName>
    <definedName name="_l_6_21_1">#REF!</definedName>
    <definedName name="_l_6_22">#REF!</definedName>
    <definedName name="_l_6_23">#REF!</definedName>
    <definedName name="_l_6_24">#REF!</definedName>
    <definedName name="_l_6_25">#REF!</definedName>
    <definedName name="_l_6_26">#REF!</definedName>
    <definedName name="_l_6_27">#REF!</definedName>
    <definedName name="_l_6_28">#REF!</definedName>
    <definedName name="_l_6_6">#REF!</definedName>
    <definedName name="_l_6_7">#REF!</definedName>
    <definedName name="_l_6_8">#REF!</definedName>
    <definedName name="_l_6_9">#REF!</definedName>
    <definedName name="_l_6_9_1">#REF!</definedName>
    <definedName name="_l_6_9_1_1">#REF!</definedName>
    <definedName name="_l_7">#REF!</definedName>
    <definedName name="_l_8">#REF!</definedName>
    <definedName name="_l_9">#REF!</definedName>
    <definedName name="_l_9_1">#REF!</definedName>
    <definedName name="_p">#REF!</definedName>
    <definedName name="_p_1">#REF!</definedName>
    <definedName name="_p_1_1">#REF!</definedName>
    <definedName name="_p_1_1_1">#REF!</definedName>
    <definedName name="_p_1_1_1_1">#REF!</definedName>
    <definedName name="_p_1_1_1_1_1">#REF!</definedName>
    <definedName name="_p_1_1_1_1_1_1">#REF!</definedName>
    <definedName name="_p_1_1_17">#REF!</definedName>
    <definedName name="_p_1_1_28">#REF!</definedName>
    <definedName name="_p_1_1_6">#REF!</definedName>
    <definedName name="_p_1_17">#REF!</definedName>
    <definedName name="_p_1_2">#REF!</definedName>
    <definedName name="_p_1_28">#REF!</definedName>
    <definedName name="_p_1_6">#REF!</definedName>
    <definedName name="_p_1_9">#REF!</definedName>
    <definedName name="_p_10">#REF!</definedName>
    <definedName name="_p_10_1">#REF!</definedName>
    <definedName name="_p_10_1_1">#REF!</definedName>
    <definedName name="_p_10_17">#REF!</definedName>
    <definedName name="_p_11">#REF!</definedName>
    <definedName name="_p_11_1">#REF!</definedName>
    <definedName name="_p_12">#REF!</definedName>
    <definedName name="_p_13">#REF!</definedName>
    <definedName name="_p_14">#REF!</definedName>
    <definedName name="_p_14_1">#REF!</definedName>
    <definedName name="_p_14_17">#REF!</definedName>
    <definedName name="_p_15">#REF!</definedName>
    <definedName name="_p_15_1">#REF!</definedName>
    <definedName name="_p_16">#REF!</definedName>
    <definedName name="_p_16_1">#REF!</definedName>
    <definedName name="_p_17">#REF!</definedName>
    <definedName name="_p_17_1">#REF!</definedName>
    <definedName name="_p_17_2">#REF!</definedName>
    <definedName name="_p_18">#REF!</definedName>
    <definedName name="_p_18_1">#REF!</definedName>
    <definedName name="_p_18_1_1">#REF!</definedName>
    <definedName name="_p_18_2">#REF!</definedName>
    <definedName name="_p_19">#REF!</definedName>
    <definedName name="_p_19_1">#REF!</definedName>
    <definedName name="_p_2">#REF!</definedName>
    <definedName name="_p_20">#REF!</definedName>
    <definedName name="_p_20_1">#REF!</definedName>
    <definedName name="_p_21">#REF!</definedName>
    <definedName name="_p_21_1">#REF!</definedName>
    <definedName name="_p_21_1_1">#REF!</definedName>
    <definedName name="_p_21_2">#REF!</definedName>
    <definedName name="_p_22">#REF!</definedName>
    <definedName name="_p_23">#REF!</definedName>
    <definedName name="_p_24">#REF!</definedName>
    <definedName name="_p_25">#REF!</definedName>
    <definedName name="_p_26">#REF!</definedName>
    <definedName name="_p_26_1">#REF!</definedName>
    <definedName name="_p_27">#REF!</definedName>
    <definedName name="_p_27_1">#REF!</definedName>
    <definedName name="_p_28">#REF!</definedName>
    <definedName name="_p_28_1">#REF!</definedName>
    <definedName name="_p_29">#REF!</definedName>
    <definedName name="_p_4">#REF!</definedName>
    <definedName name="_p_4_1">#REF!</definedName>
    <definedName name="_p_4_1_1">#REF!</definedName>
    <definedName name="_p_4_1_1_1">#REF!</definedName>
    <definedName name="_p_4_1_1_1_1">#REF!</definedName>
    <definedName name="_p_4_1_1_1_1_1">#REF!</definedName>
    <definedName name="_p_4_1_17">#REF!</definedName>
    <definedName name="_p_4_1_28">#REF!</definedName>
    <definedName name="_p_4_1_6">#REF!</definedName>
    <definedName name="_p_4_10">#REF!</definedName>
    <definedName name="_p_4_12">#REF!</definedName>
    <definedName name="_p_4_13">#REF!</definedName>
    <definedName name="_p_4_14">#REF!</definedName>
    <definedName name="_p_4_15">#REF!</definedName>
    <definedName name="_p_4_16">#REF!</definedName>
    <definedName name="_p_4_17">#REF!</definedName>
    <definedName name="_p_4_18">#REF!</definedName>
    <definedName name="_p_4_18_1">#REF!</definedName>
    <definedName name="_p_4_19">#REF!</definedName>
    <definedName name="_p_4_20">#REF!</definedName>
    <definedName name="_p_4_21">#REF!</definedName>
    <definedName name="_p_4_21_1">#REF!</definedName>
    <definedName name="_p_4_22">#REF!</definedName>
    <definedName name="_p_4_23">#REF!</definedName>
    <definedName name="_p_4_24">#REF!</definedName>
    <definedName name="_p_4_25">#REF!</definedName>
    <definedName name="_p_4_26">#REF!</definedName>
    <definedName name="_p_4_27">#REF!</definedName>
    <definedName name="_p_4_28">#REF!</definedName>
    <definedName name="_p_4_6">#REF!</definedName>
    <definedName name="_p_4_7">#REF!</definedName>
    <definedName name="_p_4_8">#REF!</definedName>
    <definedName name="_p_4_9">#REF!</definedName>
    <definedName name="_p_5">#REF!</definedName>
    <definedName name="_p_5_17">#REF!</definedName>
    <definedName name="_p_5_28">#REF!</definedName>
    <definedName name="_p_5_6">#REF!</definedName>
    <definedName name="_p_6">#REF!</definedName>
    <definedName name="_p_6_1">#REF!</definedName>
    <definedName name="_p_6_10">#REF!</definedName>
    <definedName name="_p_6_12">#REF!</definedName>
    <definedName name="_p_6_13">#REF!</definedName>
    <definedName name="_p_6_14">#REF!</definedName>
    <definedName name="_p_6_15">#REF!</definedName>
    <definedName name="_p_6_16">#REF!</definedName>
    <definedName name="_p_6_17">#REF!</definedName>
    <definedName name="_p_6_18">#REF!</definedName>
    <definedName name="_p_6_18_1">#REF!</definedName>
    <definedName name="_p_6_19">#REF!</definedName>
    <definedName name="_p_6_20">#REF!</definedName>
    <definedName name="_p_6_21">#REF!</definedName>
    <definedName name="_p_6_21_1">#REF!</definedName>
    <definedName name="_p_6_22">#REF!</definedName>
    <definedName name="_p_6_23">#REF!</definedName>
    <definedName name="_p_6_24">#REF!</definedName>
    <definedName name="_p_6_25">#REF!</definedName>
    <definedName name="_p_6_26">#REF!</definedName>
    <definedName name="_p_6_27">#REF!</definedName>
    <definedName name="_p_6_28">#REF!</definedName>
    <definedName name="_p_6_6">#REF!</definedName>
    <definedName name="_p_6_7">#REF!</definedName>
    <definedName name="_p_6_8">#REF!</definedName>
    <definedName name="_p_6_9">#REF!</definedName>
    <definedName name="_p_6_9_1">#REF!</definedName>
    <definedName name="_p_6_9_1_1">#REF!</definedName>
    <definedName name="_p_7">#REF!</definedName>
    <definedName name="_p_8">#REF!</definedName>
    <definedName name="_p_9">#REF!</definedName>
    <definedName name="_p_9_1">#REF!</definedName>
    <definedName name="_rim4">#REF!</definedName>
    <definedName name="_rm4">#REF!</definedName>
    <definedName name="_rm4_1">#REF!</definedName>
    <definedName name="_Toc458400507_2">#REF!</definedName>
    <definedName name="A">#REF!</definedName>
    <definedName name="A_10">"'file://Deserver/design/USER/HOUSING/SIRISH/temp.xls'#$'PRECAST lightconc_II'.$J$19"</definedName>
    <definedName name="A_12">"'file://Deserver/design/USER/HOUSING/SIRISH/temp.xls'#$'PRECAST lightconc_II'.$J$19"</definedName>
    <definedName name="A_13">"'file://Deserver/design/USER/HOUSING/SIRISH/temp.xls'#$'PRECAST lightconc_II'.$J$19"</definedName>
    <definedName name="A_14">"'file://Deserver/design/USER/HOUSING/SIRISH/temp.xls'#$'PRECAST lightconc_II'.$J$19"</definedName>
    <definedName name="A_15">"'file://Deserver/design/USER/HOUSING/SIRISH/temp.xls'#$'PRECAST lightconc_II'.$J$19"</definedName>
    <definedName name="A_16">"'file://Deserver/design/USER/HOUSING/SIRISH/temp.xls'#$'PRECAST lightconc_II'.$J$19"</definedName>
    <definedName name="A_17">"'file://Deserver/design/USER/HOUSING/SIRISH/temp.xls'#$'PRECAST lightconc_II'.$J$19"</definedName>
    <definedName name="A_18">"'file://Deserver/design/USER/HOUSING/SIRISH/temp.xls'#$'PRECAST lightconc_II'.$J$19"</definedName>
    <definedName name="A_19">"'file://Deserver/design/USER/HOUSING/SIRISH/temp.xls'#$'PRECAST lightconc_II'.$J$19"</definedName>
    <definedName name="A_20">"'file://Deserver/design/USER/HOUSING/SIRISH/temp.xls'#$'PRECAST lightconc_II'.$J$19"</definedName>
    <definedName name="A_21">"'file://Deserver/design/USER/HOUSING/SIRISH/temp.xls'#$'PRECAST lightconc_II'.$J$19"</definedName>
    <definedName name="A_22">"'file://Deserver/design/USER/HOUSING/SIRISH/temp.xls'#$'PRECAST lightconc_II'.$J$19"</definedName>
    <definedName name="A_23">"'file://Deserver/design/USER/HOUSING/SIRISH/temp.xls'#$'PRECAST lightconc_II'.$J$19"</definedName>
    <definedName name="A_24">"'file://Deserver/design/USER/HOUSING/SIRISH/temp.xls'#$'PRECAST lightconc_II'.$J$19"</definedName>
    <definedName name="A_25">"'file://Deserver/design/USER/HOUSING/SIRISH/temp.xls'#$'PRECAST lightconc_II'.$J$19"</definedName>
    <definedName name="A_26">"'file://Deserver/design/USER/HOUSING/SIRISH/temp.xls'#$'PRECAST lightconc_II'.$J$19"</definedName>
    <definedName name="A_27">"'file://Deserver/design/USER/HOUSING/SIRISH/temp.xls'#$'PRECAST lightconc_II'.$J$19"</definedName>
    <definedName name="A_28">"'file://Deserver/design/USER/HOUSING/SIRISH/temp.xls'#$'PRECAST lightconc_II'.$J$19"</definedName>
    <definedName name="A_6">"'file://Deserver/design/USER/HOUSING/SIRISH/temp.xls'#$'PRECAST lightconc_II'.$J$19"</definedName>
    <definedName name="A_7">"'file://Deserver/design/USER/HOUSING/SIRISH/temp.xls'#$'PRECAST lightconc_II'.$J$19"</definedName>
    <definedName name="A_8">"'file://Deserver/design/USER/HOUSING/SIRISH/temp.xls'#$'PRECAST lightconc_II'.$J$19"</definedName>
    <definedName name="A_9">"'file://Deserver/design/USER/HOUSING/SIRISH/temp.xls'#$'PRECAST lightconc_II'.$J$19"</definedName>
    <definedName name="A_9_1">"'file://Deserver/design/USER/HOUSING/SIRISH/temp.xls'#$'PRECAST lightconc_II'.$J$19"</definedName>
    <definedName name="A_9_1_1">"'file://Deserver/design/USER/HOUSING/SIRISH/temp.xls'#$'PRECAST lightconc_II'.$J$19"</definedName>
    <definedName name="A1_">#REF!</definedName>
    <definedName name="A10_">#REF!</definedName>
    <definedName name="A13_">#REF!</definedName>
    <definedName name="A13__1">#REF!</definedName>
    <definedName name="A2_">#REF!</definedName>
    <definedName name="A3_">#REF!</definedName>
    <definedName name="A4_">#REF!</definedName>
    <definedName name="A5_">#REF!</definedName>
    <definedName name="A6_">#REF!</definedName>
    <definedName name="A7_">#REF!</definedName>
    <definedName name="A8_">#REF!</definedName>
    <definedName name="A9_">#REF!</definedName>
    <definedName name="acab">#REF!</definedName>
    <definedName name="acabl">#REF!</definedName>
    <definedName name="accab">#REF!</definedName>
    <definedName name="AcctName">#REF!</definedName>
    <definedName name="AcctName_1">#REF!</definedName>
    <definedName name="AcctName_1_3">#REF!</definedName>
    <definedName name="AcctName_10">#REF!</definedName>
    <definedName name="AcctName_10_1">#REF!</definedName>
    <definedName name="AcctName_10_1_3">#REF!</definedName>
    <definedName name="AcctName_10_17">#REF!</definedName>
    <definedName name="AcctName_10_17_3">#REF!</definedName>
    <definedName name="AcctName_11">#REF!</definedName>
    <definedName name="AcctName_11_1">#REF!</definedName>
    <definedName name="AcctName_12">#REF!</definedName>
    <definedName name="AcctName_12_3">#REF!</definedName>
    <definedName name="AcctName_13">#REF!</definedName>
    <definedName name="AcctName_13_3">#REF!</definedName>
    <definedName name="AcctName_14">#REF!</definedName>
    <definedName name="AcctName_15">#REF!</definedName>
    <definedName name="AcctName_15_1">#REF!</definedName>
    <definedName name="AcctName_16">#REF!</definedName>
    <definedName name="AcctName_16_1">#REF!</definedName>
    <definedName name="AcctName_16_1_3">#REF!</definedName>
    <definedName name="AcctName_16_3">#REF!</definedName>
    <definedName name="AcctName_17">#REF!</definedName>
    <definedName name="AcctName_17_1">#REF!</definedName>
    <definedName name="AcctName_17_3">#REF!</definedName>
    <definedName name="AcctName_18">#REF!</definedName>
    <definedName name="AcctName_18_1">#REF!</definedName>
    <definedName name="AcctName_18_1_3">#REF!</definedName>
    <definedName name="AcctName_19">#REF!</definedName>
    <definedName name="AcctName_19_1">#REF!</definedName>
    <definedName name="AcctName_2">#REF!</definedName>
    <definedName name="AcctName_20">#REF!</definedName>
    <definedName name="AcctName_20_1">#REF!</definedName>
    <definedName name="AcctName_20_1_3">#REF!</definedName>
    <definedName name="AcctName_21">#REF!</definedName>
    <definedName name="AcctName_21_1">#REF!</definedName>
    <definedName name="AcctName_21_1_1">#REF!</definedName>
    <definedName name="AcctName_22">#REF!</definedName>
    <definedName name="AcctName_22_3">#REF!</definedName>
    <definedName name="AcctName_23">#REF!</definedName>
    <definedName name="AcctName_23_3">#REF!</definedName>
    <definedName name="AcctName_24">#REF!</definedName>
    <definedName name="AcctName_24_3">#REF!</definedName>
    <definedName name="AcctName_25">#REF!</definedName>
    <definedName name="AcctName_25_3">#REF!</definedName>
    <definedName name="AcctName_26">#REF!</definedName>
    <definedName name="AcctName_26_1">#REF!</definedName>
    <definedName name="AcctName_27">#REF!</definedName>
    <definedName name="AcctName_27_1">#REF!</definedName>
    <definedName name="AcctName_28">#REF!</definedName>
    <definedName name="AcctName_28_1">#REF!</definedName>
    <definedName name="AcctName_29">#REF!</definedName>
    <definedName name="AcctName_3">#REF!</definedName>
    <definedName name="AcctName_4">#REF!</definedName>
    <definedName name="AcctName_4_1">#REF!</definedName>
    <definedName name="AcctName_4_1_1">#REF!</definedName>
    <definedName name="AcctName_4_1_1_1">#REF!</definedName>
    <definedName name="AcctName_4_1_1_1_1">#REF!</definedName>
    <definedName name="AcctName_4_1_1_1_1_1">#REF!</definedName>
    <definedName name="AcctName_4_1_1_1_1_3">#REF!</definedName>
    <definedName name="AcctName_4_1_1_1_3">#REF!</definedName>
    <definedName name="AcctName_4_1_1_1_3_1">#REF!</definedName>
    <definedName name="AcctName_4_1_1_3">#REF!</definedName>
    <definedName name="AcctName_4_1_17">#REF!</definedName>
    <definedName name="AcctName_4_1_17_3">#REF!</definedName>
    <definedName name="AcctName_4_1_28">#REF!</definedName>
    <definedName name="AcctName_4_1_3">#REF!</definedName>
    <definedName name="AcctName_4_1_6">#REF!</definedName>
    <definedName name="AcctName_4_10">#REF!</definedName>
    <definedName name="AcctName_4_10_3">#REF!</definedName>
    <definedName name="AcctName_4_12">#REF!</definedName>
    <definedName name="AcctName_4_12_3">#REF!</definedName>
    <definedName name="AcctName_4_13">#REF!</definedName>
    <definedName name="AcctName_4_13_3">#REF!</definedName>
    <definedName name="AcctName_4_14">#REF!</definedName>
    <definedName name="AcctName_4_14_3">#REF!</definedName>
    <definedName name="AcctName_4_15">#REF!</definedName>
    <definedName name="AcctName_4_15_3">#REF!</definedName>
    <definedName name="AcctName_4_16">#REF!</definedName>
    <definedName name="AcctName_4_16_3">#REF!</definedName>
    <definedName name="AcctName_4_17">#REF!</definedName>
    <definedName name="AcctName_4_17_3">#REF!</definedName>
    <definedName name="AcctName_4_18">#REF!</definedName>
    <definedName name="AcctName_4_18_1">#REF!</definedName>
    <definedName name="AcctName_4_18_1_3">#REF!</definedName>
    <definedName name="AcctName_4_19">#REF!</definedName>
    <definedName name="AcctName_4_20">#REF!</definedName>
    <definedName name="AcctName_4_20_3">#REF!</definedName>
    <definedName name="AcctName_4_21">#REF!</definedName>
    <definedName name="AcctName_4_21_1">#REF!</definedName>
    <definedName name="AcctName_4_21_1_3">#REF!</definedName>
    <definedName name="AcctName_4_22">#REF!</definedName>
    <definedName name="AcctName_4_22_3">#REF!</definedName>
    <definedName name="AcctName_4_23">#REF!</definedName>
    <definedName name="AcctName_4_23_3">#REF!</definedName>
    <definedName name="AcctName_4_24">#REF!</definedName>
    <definedName name="AcctName_4_24_3">#REF!</definedName>
    <definedName name="AcctName_4_25">#REF!</definedName>
    <definedName name="AcctName_4_25_3">#REF!</definedName>
    <definedName name="AcctName_4_26">#REF!</definedName>
    <definedName name="AcctName_4_26_3">#REF!</definedName>
    <definedName name="AcctName_4_27">#REF!</definedName>
    <definedName name="AcctName_4_27_3">#REF!</definedName>
    <definedName name="AcctName_4_28">#REF!</definedName>
    <definedName name="AcctName_4_6">#REF!</definedName>
    <definedName name="AcctName_4_7">#REF!</definedName>
    <definedName name="AcctName_4_7_3">#REF!</definedName>
    <definedName name="AcctName_4_8">#REF!</definedName>
    <definedName name="AcctName_4_8_3">#REF!</definedName>
    <definedName name="AcctName_4_9">#REF!</definedName>
    <definedName name="AcctName_4_9_3">#REF!</definedName>
    <definedName name="AcctName_5">#REF!</definedName>
    <definedName name="AcctName_5_17">#REF!</definedName>
    <definedName name="AcctName_5_17_3">#REF!</definedName>
    <definedName name="AcctName_5_28">#REF!</definedName>
    <definedName name="AcctName_5_6">#REF!</definedName>
    <definedName name="AcctName_6">#REF!</definedName>
    <definedName name="AcctName_6_1">#REF!</definedName>
    <definedName name="AcctName_6_10">#REF!</definedName>
    <definedName name="AcctName_6_10_3">#REF!</definedName>
    <definedName name="AcctName_6_12">#REF!</definedName>
    <definedName name="AcctName_6_12_3">#REF!</definedName>
    <definedName name="AcctName_6_13">#REF!</definedName>
    <definedName name="AcctName_6_13_3">#REF!</definedName>
    <definedName name="AcctName_6_14">#REF!</definedName>
    <definedName name="AcctName_6_14_3">#REF!</definedName>
    <definedName name="AcctName_6_15">#REF!</definedName>
    <definedName name="AcctName_6_15_3">#REF!</definedName>
    <definedName name="AcctName_6_16">#REF!</definedName>
    <definedName name="AcctName_6_16_3">#REF!</definedName>
    <definedName name="AcctName_6_17">#REF!</definedName>
    <definedName name="AcctName_6_17_3">#REF!</definedName>
    <definedName name="AcctName_6_18">#REF!</definedName>
    <definedName name="AcctName_6_18_1">#REF!</definedName>
    <definedName name="AcctName_6_18_1_3">#REF!</definedName>
    <definedName name="AcctName_6_19">#REF!</definedName>
    <definedName name="AcctName_6_20">#REF!</definedName>
    <definedName name="AcctName_6_20_3">#REF!</definedName>
    <definedName name="AcctName_6_21">#REF!</definedName>
    <definedName name="AcctName_6_21_1">#REF!</definedName>
    <definedName name="AcctName_6_21_1_3">#REF!</definedName>
    <definedName name="AcctName_6_22">#REF!</definedName>
    <definedName name="AcctName_6_22_3">#REF!</definedName>
    <definedName name="AcctName_6_23">#REF!</definedName>
    <definedName name="AcctName_6_23_3">#REF!</definedName>
    <definedName name="AcctName_6_24">#REF!</definedName>
    <definedName name="AcctName_6_24_3">#REF!</definedName>
    <definedName name="AcctName_6_25">#REF!</definedName>
    <definedName name="AcctName_6_25_3">#REF!</definedName>
    <definedName name="AcctName_6_26">#REF!</definedName>
    <definedName name="AcctName_6_26_3">#REF!</definedName>
    <definedName name="AcctName_6_27">#REF!</definedName>
    <definedName name="AcctName_6_27_3">#REF!</definedName>
    <definedName name="AcctName_6_28">#REF!</definedName>
    <definedName name="AcctName_6_6">#REF!</definedName>
    <definedName name="AcctName_6_7">#REF!</definedName>
    <definedName name="AcctName_6_7_3">#REF!</definedName>
    <definedName name="AcctName_6_8">#REF!</definedName>
    <definedName name="AcctName_6_8_3">#REF!</definedName>
    <definedName name="AcctName_6_9">#REF!</definedName>
    <definedName name="AcctName_6_9_1">#REF!</definedName>
    <definedName name="AcctName_6_9_1_1">#REF!</definedName>
    <definedName name="AcctName_6_9_1_1_3">#REF!</definedName>
    <definedName name="AcctName_6_9_1_3">#REF!</definedName>
    <definedName name="AcctName_7">#REF!</definedName>
    <definedName name="AcctName_8">#REF!</definedName>
    <definedName name="AcctName_8_3">#REF!</definedName>
    <definedName name="AcctName_9">#REF!</definedName>
    <definedName name="AcctName_9_3">#REF!</definedName>
    <definedName name="AcctPrio">#REF!</definedName>
    <definedName name="AcctPrio_1">#REF!</definedName>
    <definedName name="AcctPrio_1_3">#REF!</definedName>
    <definedName name="AcctPrio_10">#REF!</definedName>
    <definedName name="AcctPrio_10_1">#REF!</definedName>
    <definedName name="AcctPrio_10_17">#REF!</definedName>
    <definedName name="AcctPrio_11">#REF!</definedName>
    <definedName name="AcctPrio_11_1">#REF!</definedName>
    <definedName name="AcctPrio_12">#REF!</definedName>
    <definedName name="AcctPrio_13">#REF!</definedName>
    <definedName name="AcctPrio_14">#REF!</definedName>
    <definedName name="AcctPrio_15">#REF!</definedName>
    <definedName name="AcctPrio_15_1">#REF!</definedName>
    <definedName name="AcctPrio_16">#REF!</definedName>
    <definedName name="AcctPrio_16_1">#REF!</definedName>
    <definedName name="AcctPrio_17">#REF!</definedName>
    <definedName name="AcctPrio_17_1">#REF!</definedName>
    <definedName name="AcctPrio_18">#REF!</definedName>
    <definedName name="AcctPrio_18_1">#REF!</definedName>
    <definedName name="AcctPrio_18_1_3">#REF!</definedName>
    <definedName name="AcctPrio_19">#REF!</definedName>
    <definedName name="AcctPrio_19_1">#REF!</definedName>
    <definedName name="AcctPrio_2">#REF!</definedName>
    <definedName name="AcctPrio_20">#REF!</definedName>
    <definedName name="AcctPrio_20_1">#REF!</definedName>
    <definedName name="AcctPrio_21">#REF!</definedName>
    <definedName name="AcctPrio_21_1">#REF!</definedName>
    <definedName name="AcctPrio_21_1_1">#REF!</definedName>
    <definedName name="AcctPrio_22">#REF!</definedName>
    <definedName name="AcctPrio_23">#REF!</definedName>
    <definedName name="AcctPrio_24">#REF!</definedName>
    <definedName name="AcctPrio_25">#REF!</definedName>
    <definedName name="AcctPrio_26">#REF!</definedName>
    <definedName name="AcctPrio_26_1">#REF!</definedName>
    <definedName name="AcctPrio_27">#REF!</definedName>
    <definedName name="AcctPrio_27_1">#REF!</definedName>
    <definedName name="AcctPrio_28">#REF!</definedName>
    <definedName name="AcctPrio_28_1">#REF!</definedName>
    <definedName name="AcctPrio_29">#REF!</definedName>
    <definedName name="AcctPrio_3">#REF!</definedName>
    <definedName name="AcctPrio_4">#REF!</definedName>
    <definedName name="AcctPrio_4_1">#REF!</definedName>
    <definedName name="AcctPrio_4_1_1">#REF!</definedName>
    <definedName name="AcctPrio_4_1_1_1">#REF!</definedName>
    <definedName name="AcctPrio_4_1_1_1_1">#REF!</definedName>
    <definedName name="AcctPrio_4_1_1_1_1_1">#REF!</definedName>
    <definedName name="AcctPrio_4_1_1_1_1_3">#REF!</definedName>
    <definedName name="AcctPrio_4_1_1_1_3">#REF!</definedName>
    <definedName name="AcctPrio_4_1_1_1_3_1">#REF!</definedName>
    <definedName name="AcctPrio_4_1_1_3">#REF!</definedName>
    <definedName name="AcctPrio_4_1_17">#REF!</definedName>
    <definedName name="AcctPrio_4_1_17_3">#REF!</definedName>
    <definedName name="AcctPrio_4_1_28">#REF!</definedName>
    <definedName name="AcctPrio_4_1_3">#REF!</definedName>
    <definedName name="AcctPrio_4_1_6">#REF!</definedName>
    <definedName name="AcctPrio_4_10">#REF!</definedName>
    <definedName name="AcctPrio_4_12">#REF!</definedName>
    <definedName name="AcctPrio_4_13">#REF!</definedName>
    <definedName name="AcctPrio_4_14">#REF!</definedName>
    <definedName name="AcctPrio_4_15">#REF!</definedName>
    <definedName name="AcctPrio_4_16">#REF!</definedName>
    <definedName name="AcctPrio_4_17">#REF!</definedName>
    <definedName name="AcctPrio_4_18">#REF!</definedName>
    <definedName name="AcctPrio_4_18_1">#REF!</definedName>
    <definedName name="AcctPrio_4_18_1_3">#REF!</definedName>
    <definedName name="AcctPrio_4_19">#REF!</definedName>
    <definedName name="AcctPrio_4_20">#REF!</definedName>
    <definedName name="AcctPrio_4_21">#REF!</definedName>
    <definedName name="AcctPrio_4_21_1">#REF!</definedName>
    <definedName name="AcctPrio_4_22">#REF!</definedName>
    <definedName name="AcctPrio_4_23">#REF!</definedName>
    <definedName name="AcctPrio_4_24">#REF!</definedName>
    <definedName name="AcctPrio_4_25">#REF!</definedName>
    <definedName name="AcctPrio_4_26">#REF!</definedName>
    <definedName name="AcctPrio_4_27">#REF!</definedName>
    <definedName name="AcctPrio_4_28">#REF!</definedName>
    <definedName name="AcctPrio_4_6">#REF!</definedName>
    <definedName name="AcctPrio_4_7">#REF!</definedName>
    <definedName name="AcctPrio_4_8">#REF!</definedName>
    <definedName name="AcctPrio_4_9">#REF!</definedName>
    <definedName name="AcctPrio_5">#REF!</definedName>
    <definedName name="AcctPrio_5_17">#REF!</definedName>
    <definedName name="AcctPrio_5_28">#REF!</definedName>
    <definedName name="AcctPrio_5_6">#REF!</definedName>
    <definedName name="AcctPrio_6">#REF!</definedName>
    <definedName name="AcctPrio_6_1">#REF!</definedName>
    <definedName name="AcctPrio_6_10">#REF!</definedName>
    <definedName name="AcctPrio_6_12">#REF!</definedName>
    <definedName name="AcctPrio_6_13">#REF!</definedName>
    <definedName name="AcctPrio_6_14">#REF!</definedName>
    <definedName name="AcctPrio_6_15">#REF!</definedName>
    <definedName name="AcctPrio_6_16">#REF!</definedName>
    <definedName name="AcctPrio_6_17">#REF!</definedName>
    <definedName name="AcctPrio_6_18">#REF!</definedName>
    <definedName name="AcctPrio_6_18_1">#REF!</definedName>
    <definedName name="AcctPrio_6_18_1_3">#REF!</definedName>
    <definedName name="AcctPrio_6_19">#REF!</definedName>
    <definedName name="AcctPrio_6_20">#REF!</definedName>
    <definedName name="AcctPrio_6_21">#REF!</definedName>
    <definedName name="AcctPrio_6_21_1">#REF!</definedName>
    <definedName name="AcctPrio_6_22">#REF!</definedName>
    <definedName name="AcctPrio_6_23">#REF!</definedName>
    <definedName name="AcctPrio_6_24">#REF!</definedName>
    <definedName name="AcctPrio_6_25">#REF!</definedName>
    <definedName name="AcctPrio_6_26">#REF!</definedName>
    <definedName name="AcctPrio_6_27">#REF!</definedName>
    <definedName name="AcctPrio_6_28">#REF!</definedName>
    <definedName name="AcctPrio_6_6">#REF!</definedName>
    <definedName name="AcctPrio_6_7">#REF!</definedName>
    <definedName name="AcctPrio_6_8">#REF!</definedName>
    <definedName name="AcctPrio_6_9">#REF!</definedName>
    <definedName name="AcctPrio_6_9_1">#REF!</definedName>
    <definedName name="AcctPrio_6_9_1_1">#REF!</definedName>
    <definedName name="AcctPrio_7">#REF!</definedName>
    <definedName name="AcctPrio_8">#REF!</definedName>
    <definedName name="AcctPrio_9">#REF!</definedName>
    <definedName name="AcctPrio_Text">#REF!</definedName>
    <definedName name="AcctPrio_Text_1">#REF!</definedName>
    <definedName name="AcctPrio_Text_1_3">#REF!</definedName>
    <definedName name="AcctPrio_Text_10">#REF!</definedName>
    <definedName name="AcctPrio_Text_10_1">#REF!</definedName>
    <definedName name="AcctPrio_Text_10_17">#REF!</definedName>
    <definedName name="AcctPrio_Text_11">#REF!</definedName>
    <definedName name="AcctPrio_Text_11_1">#REF!</definedName>
    <definedName name="AcctPrio_Text_12">#REF!</definedName>
    <definedName name="AcctPrio_Text_13">#REF!</definedName>
    <definedName name="AcctPrio_Text_14">#REF!</definedName>
    <definedName name="AcctPrio_Text_15">#REF!</definedName>
    <definedName name="AcctPrio_Text_15_1">#REF!</definedName>
    <definedName name="AcctPrio_Text_16">#REF!</definedName>
    <definedName name="AcctPrio_Text_16_1">#REF!</definedName>
    <definedName name="AcctPrio_Text_17">#REF!</definedName>
    <definedName name="AcctPrio_Text_17_1">#REF!</definedName>
    <definedName name="AcctPrio_Text_18">#REF!</definedName>
    <definedName name="AcctPrio_Text_18_1">#REF!</definedName>
    <definedName name="AcctPrio_Text_18_1_3">#REF!</definedName>
    <definedName name="AcctPrio_Text_19">#REF!</definedName>
    <definedName name="AcctPrio_Text_19_1">#REF!</definedName>
    <definedName name="AcctPrio_Text_2">#REF!</definedName>
    <definedName name="AcctPrio_Text_20">#REF!</definedName>
    <definedName name="AcctPrio_Text_20_1">#REF!</definedName>
    <definedName name="AcctPrio_Text_21">#REF!</definedName>
    <definedName name="AcctPrio_Text_21_1">#REF!</definedName>
    <definedName name="AcctPrio_Text_21_1_1">#REF!</definedName>
    <definedName name="AcctPrio_Text_22">#REF!</definedName>
    <definedName name="AcctPrio_Text_23">#REF!</definedName>
    <definedName name="AcctPrio_Text_24">#REF!</definedName>
    <definedName name="AcctPrio_Text_25">#REF!</definedName>
    <definedName name="AcctPrio_Text_26">#REF!</definedName>
    <definedName name="AcctPrio_Text_26_1">#REF!</definedName>
    <definedName name="AcctPrio_Text_27">#REF!</definedName>
    <definedName name="AcctPrio_Text_27_1">#REF!</definedName>
    <definedName name="AcctPrio_Text_28">#REF!</definedName>
    <definedName name="AcctPrio_Text_28_1">#REF!</definedName>
    <definedName name="AcctPrio_Text_29">#REF!</definedName>
    <definedName name="AcctPrio_Text_3">#REF!</definedName>
    <definedName name="AcctPrio_Text_4">#REF!</definedName>
    <definedName name="AcctPrio_Text_4_1">#REF!</definedName>
    <definedName name="AcctPrio_Text_4_1_1">#REF!</definedName>
    <definedName name="AcctPrio_Text_4_1_1_1">#REF!</definedName>
    <definedName name="AcctPrio_Text_4_1_1_1_1">#REF!</definedName>
    <definedName name="AcctPrio_Text_4_1_1_1_1_1">#REF!</definedName>
    <definedName name="AcctPrio_Text_4_1_1_1_1_3">#REF!</definedName>
    <definedName name="AcctPrio_Text_4_1_1_1_3">#REF!</definedName>
    <definedName name="AcctPrio_Text_4_1_1_1_3_1">#REF!</definedName>
    <definedName name="AcctPrio_Text_4_1_1_3">#REF!</definedName>
    <definedName name="AcctPrio_Text_4_1_17">#REF!</definedName>
    <definedName name="AcctPrio_Text_4_1_17_3">#REF!</definedName>
    <definedName name="AcctPrio_Text_4_1_28">#REF!</definedName>
    <definedName name="AcctPrio_Text_4_1_3">#REF!</definedName>
    <definedName name="AcctPrio_Text_4_1_6">#REF!</definedName>
    <definedName name="AcctPrio_Text_4_10">#REF!</definedName>
    <definedName name="AcctPrio_Text_4_12">#REF!</definedName>
    <definedName name="AcctPrio_Text_4_13">#REF!</definedName>
    <definedName name="AcctPrio_Text_4_14">#REF!</definedName>
    <definedName name="AcctPrio_Text_4_15">#REF!</definedName>
    <definedName name="AcctPrio_Text_4_16">#REF!</definedName>
    <definedName name="AcctPrio_Text_4_17">#REF!</definedName>
    <definedName name="AcctPrio_Text_4_18">#REF!</definedName>
    <definedName name="AcctPrio_Text_4_18_1">#REF!</definedName>
    <definedName name="AcctPrio_Text_4_18_1_3">#REF!</definedName>
    <definedName name="AcctPrio_Text_4_19">#REF!</definedName>
    <definedName name="AcctPrio_Text_4_20">#REF!</definedName>
    <definedName name="AcctPrio_Text_4_21">#REF!</definedName>
    <definedName name="AcctPrio_Text_4_21_1">#REF!</definedName>
    <definedName name="AcctPrio_Text_4_22">#REF!</definedName>
    <definedName name="AcctPrio_Text_4_23">#REF!</definedName>
    <definedName name="AcctPrio_Text_4_24">#REF!</definedName>
    <definedName name="AcctPrio_Text_4_25">#REF!</definedName>
    <definedName name="AcctPrio_Text_4_26">#REF!</definedName>
    <definedName name="AcctPrio_Text_4_27">#REF!</definedName>
    <definedName name="AcctPrio_Text_4_28">#REF!</definedName>
    <definedName name="AcctPrio_Text_4_6">#REF!</definedName>
    <definedName name="AcctPrio_Text_4_7">#REF!</definedName>
    <definedName name="AcctPrio_Text_4_8">#REF!</definedName>
    <definedName name="AcctPrio_Text_4_9">#REF!</definedName>
    <definedName name="AcctPrio_Text_5">#REF!</definedName>
    <definedName name="AcctPrio_Text_5_17">#REF!</definedName>
    <definedName name="AcctPrio_Text_5_28">#REF!</definedName>
    <definedName name="AcctPrio_Text_5_6">#REF!</definedName>
    <definedName name="AcctPrio_Text_6">#REF!</definedName>
    <definedName name="AcctPrio_Text_6_1">#REF!</definedName>
    <definedName name="AcctPrio_Text_6_10">#REF!</definedName>
    <definedName name="AcctPrio_Text_6_12">#REF!</definedName>
    <definedName name="AcctPrio_Text_6_13">#REF!</definedName>
    <definedName name="AcctPrio_Text_6_14">#REF!</definedName>
    <definedName name="AcctPrio_Text_6_15">#REF!</definedName>
    <definedName name="AcctPrio_Text_6_16">#REF!</definedName>
    <definedName name="AcctPrio_Text_6_17">#REF!</definedName>
    <definedName name="AcctPrio_Text_6_18">#REF!</definedName>
    <definedName name="AcctPrio_Text_6_18_1">#REF!</definedName>
    <definedName name="AcctPrio_Text_6_18_1_3">#REF!</definedName>
    <definedName name="AcctPrio_Text_6_19">#REF!</definedName>
    <definedName name="AcctPrio_Text_6_20">#REF!</definedName>
    <definedName name="AcctPrio_Text_6_21">#REF!</definedName>
    <definedName name="AcctPrio_Text_6_21_1">#REF!</definedName>
    <definedName name="AcctPrio_Text_6_22">#REF!</definedName>
    <definedName name="AcctPrio_Text_6_23">#REF!</definedName>
    <definedName name="AcctPrio_Text_6_24">#REF!</definedName>
    <definedName name="AcctPrio_Text_6_25">#REF!</definedName>
    <definedName name="AcctPrio_Text_6_26">#REF!</definedName>
    <definedName name="AcctPrio_Text_6_27">#REF!</definedName>
    <definedName name="AcctPrio_Text_6_28">#REF!</definedName>
    <definedName name="AcctPrio_Text_6_6">#REF!</definedName>
    <definedName name="AcctPrio_Text_6_7">#REF!</definedName>
    <definedName name="AcctPrio_Text_6_8">#REF!</definedName>
    <definedName name="AcctPrio_Text_6_9">#REF!</definedName>
    <definedName name="AcctPrio_Text_6_9_1">#REF!</definedName>
    <definedName name="AcctPrio_Text_6_9_1_1">#REF!</definedName>
    <definedName name="AcctPrio_Text_7">#REF!</definedName>
    <definedName name="AcctPrio_Text_8">#REF!</definedName>
    <definedName name="AcctPrio_Text_9">#REF!</definedName>
    <definedName name="acon">#REF!</definedName>
    <definedName name="ActCode">#REF!</definedName>
    <definedName name="ActPilot">#REF!</definedName>
    <definedName name="ActPilot_1">#REF!</definedName>
    <definedName name="ActSignal">#REF!</definedName>
    <definedName name="ActType">#REF!</definedName>
    <definedName name="ActualCv">#REF!</definedName>
    <definedName name="ActualCv_1">#REF!</definedName>
    <definedName name="ActualPress">#REF!</definedName>
    <definedName name="ActualPress_1">#REF!</definedName>
    <definedName name="acv">#REF!</definedName>
    <definedName name="acv_1">#REF!</definedName>
    <definedName name="ahu">#REF!</definedName>
    <definedName name="ahu_1">#REF!</definedName>
    <definedName name="ahu_10">#REF!</definedName>
    <definedName name="ahu_12">#REF!</definedName>
    <definedName name="ahu_13">#REF!</definedName>
    <definedName name="ahu_14">#REF!</definedName>
    <definedName name="ahu_15">#REF!</definedName>
    <definedName name="ahu_16">#REF!</definedName>
    <definedName name="ahu_17">#REF!</definedName>
    <definedName name="ahu_18">#REF!</definedName>
    <definedName name="ahu_19">#REF!</definedName>
    <definedName name="ahu_20">#REF!</definedName>
    <definedName name="ahu_21">#REF!</definedName>
    <definedName name="ahu_22">#REF!</definedName>
    <definedName name="ahu_23">#REF!</definedName>
    <definedName name="ahu_23_1">#REF!</definedName>
    <definedName name="ahu_23_17">#REF!</definedName>
    <definedName name="ahu_23_28">#REF!</definedName>
    <definedName name="ahu_23_6">#REF!</definedName>
    <definedName name="ahu_24">#REF!</definedName>
    <definedName name="ahu_25">#REF!</definedName>
    <definedName name="ahu_26">#REF!</definedName>
    <definedName name="ahu_27">#REF!</definedName>
    <definedName name="ahu_28">#REF!</definedName>
    <definedName name="ahu_6">#REF!</definedName>
    <definedName name="ahu_7">#REF!</definedName>
    <definedName name="ahu_8">#REF!</definedName>
    <definedName name="ahu_9">#REF!</definedName>
    <definedName name="ahu_9_1">#REF!</definedName>
    <definedName name="ahu_9_1_1">#REF!</definedName>
    <definedName name="Appliance_discount">'[1]Works - Quote Sheet'!#REF!</definedName>
    <definedName name="Appliance_discount_1">'[1]Works - Quote Sheet'!#REF!</definedName>
    <definedName name="asf">#REF!</definedName>
    <definedName name="asf_1">#REF!</definedName>
    <definedName name="auxlp">#REF!</definedName>
    <definedName name="auxlp_18">#REF!</definedName>
    <definedName name="auxlp_18_1">#REF!</definedName>
    <definedName name="auxlp_21">#REF!</definedName>
    <definedName name="B">'[2]PRECAST lightconc-II'!$K$19</definedName>
    <definedName name="B_10">"'file://Deserver/design/USER/HOUSING/SIRISH/temp.xls'#$'PRECAST lightconc_II'.$K$19"</definedName>
    <definedName name="B_12">"'file://Deserver/design/USER/HOUSING/SIRISH/temp.xls'#$'PRECAST lightconc_II'.$K$19"</definedName>
    <definedName name="B_13">"'file://Deserver/design/USER/HOUSING/SIRISH/temp.xls'#$'PRECAST lightconc_II'.$K$19"</definedName>
    <definedName name="B_14">"'file://Deserver/design/USER/HOUSING/SIRISH/temp.xls'#$'PRECAST lightconc_II'.$K$19"</definedName>
    <definedName name="B_15">"'file://Deserver/design/USER/HOUSING/SIRISH/temp.xls'#$'PRECAST lightconc_II'.$K$19"</definedName>
    <definedName name="B_16">"'file://Deserver/design/USER/HOUSING/SIRISH/temp.xls'#$'PRECAST lightconc_II'.$K$19"</definedName>
    <definedName name="B_17">"'file://Deserver/design/USER/HOUSING/SIRISH/temp.xls'#$'PRECAST lightconc_II'.$K$19"</definedName>
    <definedName name="B_18">"'file://Deserver/design/USER/HOUSING/SIRISH/temp.xls'#$'PRECAST lightconc_II'.$K$19"</definedName>
    <definedName name="B_19">"'file://Deserver/design/USER/HOUSING/SIRISH/temp.xls'#$'PRECAST lightconc_II'.$K$19"</definedName>
    <definedName name="B_20">"'file://Deserver/design/USER/HOUSING/SIRISH/temp.xls'#$'PRECAST lightconc_II'.$K$19"</definedName>
    <definedName name="B_21">"'file://Deserver/design/USER/HOUSING/SIRISH/temp.xls'#$'PRECAST lightconc_II'.$K$19"</definedName>
    <definedName name="B_22">"'file://Deserver/design/USER/HOUSING/SIRISH/temp.xls'#$'PRECAST lightconc_II'.$K$19"</definedName>
    <definedName name="B_23">"'file://Deserver/design/USER/HOUSING/SIRISH/temp.xls'#$'PRECAST lightconc_II'.$K$19"</definedName>
    <definedName name="B_24">"'file://Deserver/design/USER/HOUSING/SIRISH/temp.xls'#$'PRECAST lightconc_II'.$K$19"</definedName>
    <definedName name="B_25">"'file://Deserver/design/USER/HOUSING/SIRISH/temp.xls'#$'PRECAST lightconc_II'.$K$19"</definedName>
    <definedName name="B_26">"'file://Deserver/design/USER/HOUSING/SIRISH/temp.xls'#$'PRECAST lightconc_II'.$K$19"</definedName>
    <definedName name="B_27">"'file://Deserver/design/USER/HOUSING/SIRISH/temp.xls'#$'PRECAST lightconc_II'.$K$19"</definedName>
    <definedName name="B_28">"'file://Deserver/design/USER/HOUSING/SIRISH/temp.xls'#$'PRECAST lightconc_II'.$K$19"</definedName>
    <definedName name="B_6">"'file://Deserver/design/USER/HOUSING/SIRISH/temp.xls'#$'PRECAST lightconc_II'.$K$19"</definedName>
    <definedName name="B_7">"'file://Deserver/design/USER/HOUSING/SIRISH/temp.xls'#$'PRECAST lightconc_II'.$K$19"</definedName>
    <definedName name="B_8">"'file://Deserver/design/USER/HOUSING/SIRISH/temp.xls'#$'PRECAST lightconc_II'.$K$19"</definedName>
    <definedName name="B_9">"'file://Deserver/design/USER/HOUSING/SIRISH/temp.xls'#$'PRECAST lightconc_II'.$K$19"</definedName>
    <definedName name="B_9_1">"'file://Deserver/design/USER/HOUSING/SIRISH/temp.xls'#$'PRECAST lightconc_II'.$K$19"</definedName>
    <definedName name="B_9_1_1">"'file://Deserver/design/USER/HOUSING/SIRISH/temp.xls'#$'PRECAST lightconc_II'.$K$19"</definedName>
    <definedName name="b6fv6fd">#REF!</definedName>
    <definedName name="Band">[3]Labels!$E$3:$E$9</definedName>
    <definedName name="BidClass">#REF!</definedName>
    <definedName name="BidClass_1">#REF!</definedName>
    <definedName name="BidClass_1_3">#REF!</definedName>
    <definedName name="BidClass_10">#REF!</definedName>
    <definedName name="BidClass_10_1">#REF!</definedName>
    <definedName name="BidClass_10_1_3">#REF!</definedName>
    <definedName name="BidClass_10_17">#REF!</definedName>
    <definedName name="BidClass_10_17_3">#REF!</definedName>
    <definedName name="BidClass_11">#REF!</definedName>
    <definedName name="BidClass_11_1">#REF!</definedName>
    <definedName name="BidClass_12">#REF!</definedName>
    <definedName name="BidClass_12_3">#REF!</definedName>
    <definedName name="BidClass_13">#REF!</definedName>
    <definedName name="BidClass_13_3">#REF!</definedName>
    <definedName name="BidClass_14">#REF!</definedName>
    <definedName name="BidClass_15">#REF!</definedName>
    <definedName name="BidClass_15_1">#REF!</definedName>
    <definedName name="BidClass_15_1_3">#REF!</definedName>
    <definedName name="BidClass_15_3">#REF!</definedName>
    <definedName name="BidClass_16">#REF!</definedName>
    <definedName name="BidClass_16_1">#REF!</definedName>
    <definedName name="BidClass_16_1_3">#REF!</definedName>
    <definedName name="BidClass_16_3">#REF!</definedName>
    <definedName name="BidClass_17">#REF!</definedName>
    <definedName name="BidClass_17_1">#REF!</definedName>
    <definedName name="BidClass_17_3">#REF!</definedName>
    <definedName name="BidClass_18">#REF!</definedName>
    <definedName name="BidClass_18_1">#REF!</definedName>
    <definedName name="BidClass_19">#REF!</definedName>
    <definedName name="BidClass_19_1">#REF!</definedName>
    <definedName name="BidClass_2">#REF!</definedName>
    <definedName name="BidClass_20">#REF!</definedName>
    <definedName name="BidClass_20_1">#REF!</definedName>
    <definedName name="BidClass_20_1_3">#REF!</definedName>
    <definedName name="BidClass_21">#REF!</definedName>
    <definedName name="BidClass_21_1">#REF!</definedName>
    <definedName name="BidClass_21_1_1">#REF!</definedName>
    <definedName name="BidClass_21_1_1_3">#REF!</definedName>
    <definedName name="BidClass_21_1_3">#REF!</definedName>
    <definedName name="BidClass_22">#REF!</definedName>
    <definedName name="BidClass_22_3">#REF!</definedName>
    <definedName name="BidClass_23">#REF!</definedName>
    <definedName name="BidClass_23_3">#REF!</definedName>
    <definedName name="BidClass_24">#REF!</definedName>
    <definedName name="BidClass_24_3">#REF!</definedName>
    <definedName name="BidClass_25">#REF!</definedName>
    <definedName name="BidClass_25_3">#REF!</definedName>
    <definedName name="BidClass_26">#REF!</definedName>
    <definedName name="BidClass_26_1">#REF!</definedName>
    <definedName name="BidClass_26_1_3">#REF!</definedName>
    <definedName name="BidClass_26_3">#REF!</definedName>
    <definedName name="BidClass_27">#REF!</definedName>
    <definedName name="BidClass_27_1">#REF!</definedName>
    <definedName name="BidClass_27_1_3">#REF!</definedName>
    <definedName name="BidClass_27_3">#REF!</definedName>
    <definedName name="BidClass_28">#REF!</definedName>
    <definedName name="BidClass_28_1">#REF!</definedName>
    <definedName name="BidClass_28_1_3">#REF!</definedName>
    <definedName name="BidClass_28_3">#REF!</definedName>
    <definedName name="BidClass_29">#REF!</definedName>
    <definedName name="BidClass_29_3">#REF!</definedName>
    <definedName name="BidClass_3">#REF!</definedName>
    <definedName name="BidClass_4">#REF!</definedName>
    <definedName name="BidClass_4_1">#REF!</definedName>
    <definedName name="BidClass_4_1_1">#REF!</definedName>
    <definedName name="BidClass_4_1_1_1">#REF!</definedName>
    <definedName name="BidClass_4_1_1_1_1">#REF!</definedName>
    <definedName name="BidClass_4_1_1_1_1_1">#REF!</definedName>
    <definedName name="BidClass_4_1_1_1_1_3">#REF!</definedName>
    <definedName name="BidClass_4_1_1_1_3">#REF!</definedName>
    <definedName name="BidClass_4_1_1_1_3_1">#REF!</definedName>
    <definedName name="BidClass_4_1_1_3">#REF!</definedName>
    <definedName name="BidClass_4_1_17">#REF!</definedName>
    <definedName name="BidClass_4_1_17_3">#REF!</definedName>
    <definedName name="BidClass_4_1_28">#REF!</definedName>
    <definedName name="BidClass_4_1_28_3">#REF!</definedName>
    <definedName name="BidClass_4_1_6">#REF!</definedName>
    <definedName name="BidClass_4_1_6_3">#REF!</definedName>
    <definedName name="BidClass_4_10">#REF!</definedName>
    <definedName name="BidClass_4_10_3">#REF!</definedName>
    <definedName name="BidClass_4_12">#REF!</definedName>
    <definedName name="BidClass_4_12_3">#REF!</definedName>
    <definedName name="BidClass_4_13">#REF!</definedName>
    <definedName name="BidClass_4_13_3">#REF!</definedName>
    <definedName name="BidClass_4_14">#REF!</definedName>
    <definedName name="BidClass_4_14_3">#REF!</definedName>
    <definedName name="BidClass_4_15">#REF!</definedName>
    <definedName name="BidClass_4_15_3">#REF!</definedName>
    <definedName name="BidClass_4_16">#REF!</definedName>
    <definedName name="BidClass_4_16_3">#REF!</definedName>
    <definedName name="BidClass_4_17">#REF!</definedName>
    <definedName name="BidClass_4_17_3">#REF!</definedName>
    <definedName name="BidClass_4_18">#REF!</definedName>
    <definedName name="BidClass_4_18_1">#REF!</definedName>
    <definedName name="BidClass_4_19">#REF!</definedName>
    <definedName name="BidClass_4_20">#REF!</definedName>
    <definedName name="BidClass_4_20_3">#REF!</definedName>
    <definedName name="BidClass_4_21">#REF!</definedName>
    <definedName name="BidClass_4_21_1">#REF!</definedName>
    <definedName name="BidClass_4_21_1_3">#REF!</definedName>
    <definedName name="BidClass_4_22">#REF!</definedName>
    <definedName name="BidClass_4_22_3">#REF!</definedName>
    <definedName name="BidClass_4_23">#REF!</definedName>
    <definedName name="BidClass_4_23_3">#REF!</definedName>
    <definedName name="BidClass_4_24">#REF!</definedName>
    <definedName name="BidClass_4_24_3">#REF!</definedName>
    <definedName name="BidClass_4_25">#REF!</definedName>
    <definedName name="BidClass_4_25_3">#REF!</definedName>
    <definedName name="BidClass_4_26">#REF!</definedName>
    <definedName name="BidClass_4_26_3">#REF!</definedName>
    <definedName name="BidClass_4_27">#REF!</definedName>
    <definedName name="BidClass_4_27_3">#REF!</definedName>
    <definedName name="BidClass_4_28">#REF!</definedName>
    <definedName name="BidClass_4_28_3">#REF!</definedName>
    <definedName name="BidClass_4_6">#REF!</definedName>
    <definedName name="BidClass_4_6_3">#REF!</definedName>
    <definedName name="BidClass_4_7">#REF!</definedName>
    <definedName name="BidClass_4_7_3">#REF!</definedName>
    <definedName name="BidClass_4_8">#REF!</definedName>
    <definedName name="BidClass_4_8_3">#REF!</definedName>
    <definedName name="BidClass_4_9">#REF!</definedName>
    <definedName name="BidClass_4_9_3">#REF!</definedName>
    <definedName name="BidClass_5">#REF!</definedName>
    <definedName name="BidClass_5_17">#REF!</definedName>
    <definedName name="BidClass_5_17_3">#REF!</definedName>
    <definedName name="BidClass_5_28">#REF!</definedName>
    <definedName name="BidClass_5_28_3">#REF!</definedName>
    <definedName name="BidClass_5_3">#REF!</definedName>
    <definedName name="BidClass_5_6">#REF!</definedName>
    <definedName name="BidClass_5_6_3">#REF!</definedName>
    <definedName name="BidClass_6">#REF!</definedName>
    <definedName name="BidClass_6_1">#REF!</definedName>
    <definedName name="BidClass_6_10">#REF!</definedName>
    <definedName name="BidClass_6_10_3">#REF!</definedName>
    <definedName name="BidClass_6_12">#REF!</definedName>
    <definedName name="BidClass_6_12_3">#REF!</definedName>
    <definedName name="BidClass_6_13">#REF!</definedName>
    <definedName name="BidClass_6_13_3">#REF!</definedName>
    <definedName name="BidClass_6_14">#REF!</definedName>
    <definedName name="BidClass_6_14_3">#REF!</definedName>
    <definedName name="BidClass_6_15">#REF!</definedName>
    <definedName name="BidClass_6_15_3">#REF!</definedName>
    <definedName name="BidClass_6_16">#REF!</definedName>
    <definedName name="BidClass_6_16_3">#REF!</definedName>
    <definedName name="BidClass_6_17">#REF!</definedName>
    <definedName name="BidClass_6_17_3">#REF!</definedName>
    <definedName name="BidClass_6_18">#REF!</definedName>
    <definedName name="BidClass_6_18_1">#REF!</definedName>
    <definedName name="BidClass_6_19">#REF!</definedName>
    <definedName name="BidClass_6_20">#REF!</definedName>
    <definedName name="BidClass_6_20_3">#REF!</definedName>
    <definedName name="BidClass_6_21">#REF!</definedName>
    <definedName name="BidClass_6_21_1">#REF!</definedName>
    <definedName name="BidClass_6_21_1_3">#REF!</definedName>
    <definedName name="BidClass_6_22">#REF!</definedName>
    <definedName name="BidClass_6_22_3">#REF!</definedName>
    <definedName name="BidClass_6_23">#REF!</definedName>
    <definedName name="BidClass_6_23_3">#REF!</definedName>
    <definedName name="BidClass_6_24">#REF!</definedName>
    <definedName name="BidClass_6_24_3">#REF!</definedName>
    <definedName name="BidClass_6_25">#REF!</definedName>
    <definedName name="BidClass_6_25_3">#REF!</definedName>
    <definedName name="BidClass_6_26">#REF!</definedName>
    <definedName name="BidClass_6_26_3">#REF!</definedName>
    <definedName name="BidClass_6_27">#REF!</definedName>
    <definedName name="BidClass_6_27_3">#REF!</definedName>
    <definedName name="BidClass_6_28">#REF!</definedName>
    <definedName name="BidClass_6_28_3">#REF!</definedName>
    <definedName name="BidClass_6_6">#REF!</definedName>
    <definedName name="BidClass_6_6_3">#REF!</definedName>
    <definedName name="BidClass_6_7">#REF!</definedName>
    <definedName name="BidClass_6_7_3">#REF!</definedName>
    <definedName name="BidClass_6_8">#REF!</definedName>
    <definedName name="BidClass_6_8_3">#REF!</definedName>
    <definedName name="BidClass_6_9">#REF!</definedName>
    <definedName name="BidClass_6_9_1">#REF!</definedName>
    <definedName name="BidClass_6_9_1_1">#REF!</definedName>
    <definedName name="BidClass_6_9_1_1_3">#REF!</definedName>
    <definedName name="BidClass_6_9_1_3">#REF!</definedName>
    <definedName name="BidClass_7">#REF!</definedName>
    <definedName name="BidClass_8">#REF!</definedName>
    <definedName name="BidClass_8_3">#REF!</definedName>
    <definedName name="BidClass_9">#REF!</definedName>
    <definedName name="BidClass_9_3">#REF!</definedName>
    <definedName name="BidClass_Text">#REF!</definedName>
    <definedName name="BidClass_Text_1">#REF!</definedName>
    <definedName name="BidClass_Text_1_3">#REF!</definedName>
    <definedName name="BidClass_Text_10">#REF!</definedName>
    <definedName name="BidClass_Text_10_1">#REF!</definedName>
    <definedName name="BidClass_Text_10_1_3">#REF!</definedName>
    <definedName name="BidClass_Text_10_17">#REF!</definedName>
    <definedName name="BidClass_Text_10_17_3">#REF!</definedName>
    <definedName name="BidClass_Text_11">#REF!</definedName>
    <definedName name="BidClass_Text_11_1">#REF!</definedName>
    <definedName name="BidClass_Text_12">#REF!</definedName>
    <definedName name="BidClass_Text_12_3">#REF!</definedName>
    <definedName name="BidClass_Text_13">#REF!</definedName>
    <definedName name="BidClass_Text_13_3">#REF!</definedName>
    <definedName name="BidClass_Text_14">#REF!</definedName>
    <definedName name="BidClass_Text_15">#REF!</definedName>
    <definedName name="BidClass_Text_15_1">#REF!</definedName>
    <definedName name="BidClass_Text_15_1_3">#REF!</definedName>
    <definedName name="BidClass_Text_15_3">#REF!</definedName>
    <definedName name="BidClass_Text_16">#REF!</definedName>
    <definedName name="BidClass_Text_16_1">#REF!</definedName>
    <definedName name="BidClass_Text_16_1_3">#REF!</definedName>
    <definedName name="BidClass_Text_16_3">#REF!</definedName>
    <definedName name="BidClass_Text_17">#REF!</definedName>
    <definedName name="BidClass_Text_17_1">#REF!</definedName>
    <definedName name="BidClass_Text_17_3">#REF!</definedName>
    <definedName name="BidClass_Text_18">#REF!</definedName>
    <definedName name="BidClass_Text_18_1">#REF!</definedName>
    <definedName name="BidClass_Text_19">#REF!</definedName>
    <definedName name="BidClass_Text_19_1">#REF!</definedName>
    <definedName name="BidClass_Text_2">#REF!</definedName>
    <definedName name="BidClass_Text_20">#REF!</definedName>
    <definedName name="BidClass_Text_20_1">#REF!</definedName>
    <definedName name="BidClass_Text_20_1_3">#REF!</definedName>
    <definedName name="BidClass_Text_21">#REF!</definedName>
    <definedName name="BidClass_Text_21_1">#REF!</definedName>
    <definedName name="BidClass_Text_21_1_1">#REF!</definedName>
    <definedName name="BidClass_Text_21_1_1_3">#REF!</definedName>
    <definedName name="BidClass_Text_21_1_3">#REF!</definedName>
    <definedName name="BidClass_Text_22">#REF!</definedName>
    <definedName name="BidClass_Text_22_3">#REF!</definedName>
    <definedName name="BidClass_Text_23">#REF!</definedName>
    <definedName name="BidClass_Text_23_3">#REF!</definedName>
    <definedName name="BidClass_Text_24">#REF!</definedName>
    <definedName name="BidClass_Text_24_3">#REF!</definedName>
    <definedName name="BidClass_Text_25">#REF!</definedName>
    <definedName name="BidClass_Text_25_3">#REF!</definedName>
    <definedName name="BidClass_Text_26">#REF!</definedName>
    <definedName name="BidClass_Text_26_1">#REF!</definedName>
    <definedName name="BidClass_Text_26_1_3">#REF!</definedName>
    <definedName name="BidClass_Text_26_3">#REF!</definedName>
    <definedName name="BidClass_Text_27">#REF!</definedName>
    <definedName name="BidClass_Text_27_1">#REF!</definedName>
    <definedName name="BidClass_Text_27_1_3">#REF!</definedName>
    <definedName name="BidClass_Text_27_3">#REF!</definedName>
    <definedName name="BidClass_Text_28">#REF!</definedName>
    <definedName name="BidClass_Text_28_1">#REF!</definedName>
    <definedName name="BidClass_Text_28_1_3">#REF!</definedName>
    <definedName name="BidClass_Text_28_3">#REF!</definedName>
    <definedName name="BidClass_Text_29">#REF!</definedName>
    <definedName name="BidClass_Text_29_3">#REF!</definedName>
    <definedName name="BidClass_Text_3">#REF!</definedName>
    <definedName name="BidClass_Text_4">#REF!</definedName>
    <definedName name="BidClass_Text_4_1">#REF!</definedName>
    <definedName name="BidClass_Text_4_1_1">#REF!</definedName>
    <definedName name="BidClass_Text_4_1_1_1">#REF!</definedName>
    <definedName name="BidClass_Text_4_1_1_1_1">#REF!</definedName>
    <definedName name="BidClass_Text_4_1_1_1_1_1">#REF!</definedName>
    <definedName name="BidClass_Text_4_1_1_1_1_3">#REF!</definedName>
    <definedName name="BidClass_Text_4_1_1_1_3">#REF!</definedName>
    <definedName name="BidClass_Text_4_1_1_1_3_1">#REF!</definedName>
    <definedName name="BidClass_Text_4_1_1_3">#REF!</definedName>
    <definedName name="BidClass_Text_4_1_17">#REF!</definedName>
    <definedName name="BidClass_Text_4_1_17_3">#REF!</definedName>
    <definedName name="BidClass_Text_4_1_28">#REF!</definedName>
    <definedName name="BidClass_Text_4_1_28_3">#REF!</definedName>
    <definedName name="BidClass_Text_4_1_6">#REF!</definedName>
    <definedName name="BidClass_Text_4_1_6_3">#REF!</definedName>
    <definedName name="BidClass_Text_4_10">#REF!</definedName>
    <definedName name="BidClass_Text_4_10_3">#REF!</definedName>
    <definedName name="BidClass_Text_4_12">#REF!</definedName>
    <definedName name="BidClass_Text_4_12_3">#REF!</definedName>
    <definedName name="BidClass_Text_4_13">#REF!</definedName>
    <definedName name="BidClass_Text_4_13_3">#REF!</definedName>
    <definedName name="BidClass_Text_4_14">#REF!</definedName>
    <definedName name="BidClass_Text_4_14_3">#REF!</definedName>
    <definedName name="BidClass_Text_4_15">#REF!</definedName>
    <definedName name="BidClass_Text_4_15_3">#REF!</definedName>
    <definedName name="BidClass_Text_4_16">#REF!</definedName>
    <definedName name="BidClass_Text_4_16_3">#REF!</definedName>
    <definedName name="BidClass_Text_4_17">#REF!</definedName>
    <definedName name="BidClass_Text_4_17_3">#REF!</definedName>
    <definedName name="BidClass_Text_4_18">#REF!</definedName>
    <definedName name="BidClass_Text_4_18_1">#REF!</definedName>
    <definedName name="BidClass_Text_4_19">#REF!</definedName>
    <definedName name="BidClass_Text_4_20">#REF!</definedName>
    <definedName name="BidClass_Text_4_20_3">#REF!</definedName>
    <definedName name="BidClass_Text_4_21">#REF!</definedName>
    <definedName name="BidClass_Text_4_21_1">#REF!</definedName>
    <definedName name="BidClass_Text_4_21_1_3">#REF!</definedName>
    <definedName name="BidClass_Text_4_22">#REF!</definedName>
    <definedName name="BidClass_Text_4_22_3">#REF!</definedName>
    <definedName name="BidClass_Text_4_23">#REF!</definedName>
    <definedName name="BidClass_Text_4_23_3">#REF!</definedName>
    <definedName name="BidClass_Text_4_24">#REF!</definedName>
    <definedName name="BidClass_Text_4_24_3">#REF!</definedName>
    <definedName name="BidClass_Text_4_25">#REF!</definedName>
    <definedName name="BidClass_Text_4_25_3">#REF!</definedName>
    <definedName name="BidClass_Text_4_26">#REF!</definedName>
    <definedName name="BidClass_Text_4_26_3">#REF!</definedName>
    <definedName name="BidClass_Text_4_27">#REF!</definedName>
    <definedName name="BidClass_Text_4_27_3">#REF!</definedName>
    <definedName name="BidClass_Text_4_28">#REF!</definedName>
    <definedName name="BidClass_Text_4_28_3">#REF!</definedName>
    <definedName name="BidClass_Text_4_6">#REF!</definedName>
    <definedName name="BidClass_Text_4_6_3">#REF!</definedName>
    <definedName name="BidClass_Text_4_7">#REF!</definedName>
    <definedName name="BidClass_Text_4_7_3">#REF!</definedName>
    <definedName name="BidClass_Text_4_8">#REF!</definedName>
    <definedName name="BidClass_Text_4_8_3">#REF!</definedName>
    <definedName name="BidClass_Text_4_9">#REF!</definedName>
    <definedName name="BidClass_Text_4_9_3">#REF!</definedName>
    <definedName name="BidClass_Text_5">#REF!</definedName>
    <definedName name="BidClass_Text_5_17">#REF!</definedName>
    <definedName name="BidClass_Text_5_17_3">#REF!</definedName>
    <definedName name="BidClass_Text_5_28">#REF!</definedName>
    <definedName name="BidClass_Text_5_28_3">#REF!</definedName>
    <definedName name="BidClass_Text_5_3">#REF!</definedName>
    <definedName name="BidClass_Text_5_6">#REF!</definedName>
    <definedName name="BidClass_Text_5_6_3">#REF!</definedName>
    <definedName name="BidClass_Text_6">#REF!</definedName>
    <definedName name="BidClass_Text_6_1">#REF!</definedName>
    <definedName name="BidClass_Text_6_10">#REF!</definedName>
    <definedName name="BidClass_Text_6_10_3">#REF!</definedName>
    <definedName name="BidClass_Text_6_12">#REF!</definedName>
    <definedName name="BidClass_Text_6_12_3">#REF!</definedName>
    <definedName name="BidClass_Text_6_13">#REF!</definedName>
    <definedName name="BidClass_Text_6_13_3">#REF!</definedName>
    <definedName name="BidClass_Text_6_14">#REF!</definedName>
    <definedName name="BidClass_Text_6_14_3">#REF!</definedName>
    <definedName name="BidClass_Text_6_15">#REF!</definedName>
    <definedName name="BidClass_Text_6_15_3">#REF!</definedName>
    <definedName name="BidClass_Text_6_16">#REF!</definedName>
    <definedName name="BidClass_Text_6_16_3">#REF!</definedName>
    <definedName name="BidClass_Text_6_17">#REF!</definedName>
    <definedName name="BidClass_Text_6_17_3">#REF!</definedName>
    <definedName name="BidClass_Text_6_18">#REF!</definedName>
    <definedName name="BidClass_Text_6_18_1">#REF!</definedName>
    <definedName name="BidClass_Text_6_19">#REF!</definedName>
    <definedName name="BidClass_Text_6_20">#REF!</definedName>
    <definedName name="BidClass_Text_6_20_3">#REF!</definedName>
    <definedName name="BidClass_Text_6_21">#REF!</definedName>
    <definedName name="BidClass_Text_6_21_1">#REF!</definedName>
    <definedName name="BidClass_Text_6_21_1_3">#REF!</definedName>
    <definedName name="BidClass_Text_6_22">#REF!</definedName>
    <definedName name="BidClass_Text_6_22_3">#REF!</definedName>
    <definedName name="BidClass_Text_6_23">#REF!</definedName>
    <definedName name="BidClass_Text_6_23_3">#REF!</definedName>
    <definedName name="BidClass_Text_6_24">#REF!</definedName>
    <definedName name="BidClass_Text_6_24_3">#REF!</definedName>
    <definedName name="BidClass_Text_6_25">#REF!</definedName>
    <definedName name="BidClass_Text_6_25_3">#REF!</definedName>
    <definedName name="BidClass_Text_6_26">#REF!</definedName>
    <definedName name="BidClass_Text_6_26_3">#REF!</definedName>
    <definedName name="BidClass_Text_6_27">#REF!</definedName>
    <definedName name="BidClass_Text_6_27_3">#REF!</definedName>
    <definedName name="BidClass_Text_6_28">#REF!</definedName>
    <definedName name="BidClass_Text_6_28_3">#REF!</definedName>
    <definedName name="BidClass_Text_6_6">#REF!</definedName>
    <definedName name="BidClass_Text_6_6_3">#REF!</definedName>
    <definedName name="BidClass_Text_6_7">#REF!</definedName>
    <definedName name="BidClass_Text_6_7_3">#REF!</definedName>
    <definedName name="BidClass_Text_6_8">#REF!</definedName>
    <definedName name="BidClass_Text_6_8_3">#REF!</definedName>
    <definedName name="BidClass_Text_6_9">#REF!</definedName>
    <definedName name="BidClass_Text_6_9_1">#REF!</definedName>
    <definedName name="BidClass_Text_6_9_1_1">#REF!</definedName>
    <definedName name="BidClass_Text_6_9_1_1_3">#REF!</definedName>
    <definedName name="BidClass_Text_6_9_1_3">#REF!</definedName>
    <definedName name="BidClass_Text_7">#REF!</definedName>
    <definedName name="BidClass_Text_8">#REF!</definedName>
    <definedName name="BidClass_Text_8_3">#REF!</definedName>
    <definedName name="BidClass_Text_9">#REF!</definedName>
    <definedName name="BidClass_Text_9_3">#REF!</definedName>
    <definedName name="BillingFreq">#REF!</definedName>
    <definedName name="BillingFreq_1">#REF!</definedName>
    <definedName name="BillingFreq_1_3">#REF!</definedName>
    <definedName name="BillingFreq_10">#REF!</definedName>
    <definedName name="BillingFreq_10_1">#REF!</definedName>
    <definedName name="BillingFreq_10_17">#REF!</definedName>
    <definedName name="BillingFreq_11">#REF!</definedName>
    <definedName name="BillingFreq_11_1">#REF!</definedName>
    <definedName name="BillingFreq_12">#REF!</definedName>
    <definedName name="BillingFreq_13">#REF!</definedName>
    <definedName name="BillingFreq_14">#REF!</definedName>
    <definedName name="BillingFreq_15">#REF!</definedName>
    <definedName name="BillingFreq_15_1">#REF!</definedName>
    <definedName name="BillingFreq_16">#REF!</definedName>
    <definedName name="BillingFreq_16_1">#REF!</definedName>
    <definedName name="BillingFreq_17">#REF!</definedName>
    <definedName name="BillingFreq_17_1">#REF!</definedName>
    <definedName name="BillingFreq_18">#REF!</definedName>
    <definedName name="BillingFreq_18_1">#REF!</definedName>
    <definedName name="BillingFreq_18_1_3">#REF!</definedName>
    <definedName name="BillingFreq_19">#REF!</definedName>
    <definedName name="BillingFreq_19_1">#REF!</definedName>
    <definedName name="BillingFreq_2">#REF!</definedName>
    <definedName name="BillingFreq_20">#REF!</definedName>
    <definedName name="BillingFreq_20_1">#REF!</definedName>
    <definedName name="BillingFreq_21">#REF!</definedName>
    <definedName name="BillingFreq_21_1">#REF!</definedName>
    <definedName name="BillingFreq_21_1_1">#REF!</definedName>
    <definedName name="BillingFreq_22">#REF!</definedName>
    <definedName name="BillingFreq_23">#REF!</definedName>
    <definedName name="BillingFreq_24">#REF!</definedName>
    <definedName name="BillingFreq_25">#REF!</definedName>
    <definedName name="BillingFreq_26">#REF!</definedName>
    <definedName name="BillingFreq_26_1">#REF!</definedName>
    <definedName name="BillingFreq_27">#REF!</definedName>
    <definedName name="BillingFreq_27_1">#REF!</definedName>
    <definedName name="BillingFreq_28">#REF!</definedName>
    <definedName name="BillingFreq_28_1">#REF!</definedName>
    <definedName name="BillingFreq_29">#REF!</definedName>
    <definedName name="BillingFreq_3">#REF!</definedName>
    <definedName name="BillingFreq_4">#REF!</definedName>
    <definedName name="BillingFreq_4_1">#REF!</definedName>
    <definedName name="BillingFreq_4_1_1">#REF!</definedName>
    <definedName name="BillingFreq_4_1_1_1">#REF!</definedName>
    <definedName name="BillingFreq_4_1_1_1_1">#REF!</definedName>
    <definedName name="BillingFreq_4_1_1_1_1_1">#REF!</definedName>
    <definedName name="BillingFreq_4_1_1_1_1_3">#REF!</definedName>
    <definedName name="BillingFreq_4_1_1_1_3">#REF!</definedName>
    <definedName name="BillingFreq_4_1_1_1_3_1">#REF!</definedName>
    <definedName name="BillingFreq_4_1_1_3">#REF!</definedName>
    <definedName name="BillingFreq_4_1_17">#REF!</definedName>
    <definedName name="BillingFreq_4_1_17_3">#REF!</definedName>
    <definedName name="BillingFreq_4_1_28">#REF!</definedName>
    <definedName name="BillingFreq_4_1_3">#REF!</definedName>
    <definedName name="BillingFreq_4_1_6">#REF!</definedName>
    <definedName name="BillingFreq_4_10">#REF!</definedName>
    <definedName name="BillingFreq_4_12">#REF!</definedName>
    <definedName name="BillingFreq_4_13">#REF!</definedName>
    <definedName name="BillingFreq_4_14">#REF!</definedName>
    <definedName name="BillingFreq_4_15">#REF!</definedName>
    <definedName name="BillingFreq_4_16">#REF!</definedName>
    <definedName name="BillingFreq_4_17">#REF!</definedName>
    <definedName name="BillingFreq_4_18">#REF!</definedName>
    <definedName name="BillingFreq_4_18_1">#REF!</definedName>
    <definedName name="BillingFreq_4_18_1_3">#REF!</definedName>
    <definedName name="BillingFreq_4_19">#REF!</definedName>
    <definedName name="BillingFreq_4_20">#REF!</definedName>
    <definedName name="BillingFreq_4_21">#REF!</definedName>
    <definedName name="BillingFreq_4_21_1">#REF!</definedName>
    <definedName name="BillingFreq_4_22">#REF!</definedName>
    <definedName name="BillingFreq_4_23">#REF!</definedName>
    <definedName name="BillingFreq_4_24">#REF!</definedName>
    <definedName name="BillingFreq_4_25">#REF!</definedName>
    <definedName name="BillingFreq_4_26">#REF!</definedName>
    <definedName name="BillingFreq_4_27">#REF!</definedName>
    <definedName name="BillingFreq_4_28">#REF!</definedName>
    <definedName name="BillingFreq_4_6">#REF!</definedName>
    <definedName name="BillingFreq_4_7">#REF!</definedName>
    <definedName name="BillingFreq_4_8">#REF!</definedName>
    <definedName name="BillingFreq_4_9">#REF!</definedName>
    <definedName name="BillingFreq_5">#REF!</definedName>
    <definedName name="BillingFreq_5_17">#REF!</definedName>
    <definedName name="BillingFreq_5_28">#REF!</definedName>
    <definedName name="BillingFreq_5_6">#REF!</definedName>
    <definedName name="BillingFreq_6">#REF!</definedName>
    <definedName name="BillingFreq_6_1">#REF!</definedName>
    <definedName name="BillingFreq_6_10">#REF!</definedName>
    <definedName name="BillingFreq_6_12">#REF!</definedName>
    <definedName name="BillingFreq_6_13">#REF!</definedName>
    <definedName name="BillingFreq_6_14">#REF!</definedName>
    <definedName name="BillingFreq_6_15">#REF!</definedName>
    <definedName name="BillingFreq_6_16">#REF!</definedName>
    <definedName name="BillingFreq_6_17">#REF!</definedName>
    <definedName name="BillingFreq_6_18">#REF!</definedName>
    <definedName name="BillingFreq_6_18_1">#REF!</definedName>
    <definedName name="BillingFreq_6_18_1_3">#REF!</definedName>
    <definedName name="BillingFreq_6_19">#REF!</definedName>
    <definedName name="BillingFreq_6_20">#REF!</definedName>
    <definedName name="BillingFreq_6_21">#REF!</definedName>
    <definedName name="BillingFreq_6_21_1">#REF!</definedName>
    <definedName name="BillingFreq_6_22">#REF!</definedName>
    <definedName name="BillingFreq_6_23">#REF!</definedName>
    <definedName name="BillingFreq_6_24">#REF!</definedName>
    <definedName name="BillingFreq_6_25">#REF!</definedName>
    <definedName name="BillingFreq_6_26">#REF!</definedName>
    <definedName name="BillingFreq_6_27">#REF!</definedName>
    <definedName name="BillingFreq_6_28">#REF!</definedName>
    <definedName name="BillingFreq_6_6">#REF!</definedName>
    <definedName name="BillingFreq_6_7">#REF!</definedName>
    <definedName name="BillingFreq_6_8">#REF!</definedName>
    <definedName name="BillingFreq_6_9">#REF!</definedName>
    <definedName name="BillingFreq_6_9_1">#REF!</definedName>
    <definedName name="BillingFreq_6_9_1_1">#REF!</definedName>
    <definedName name="BillingFreq_7">#REF!</definedName>
    <definedName name="BillingFreq_8">#REF!</definedName>
    <definedName name="BillingFreq_9">#REF!</definedName>
    <definedName name="BillingTiming">#REF!</definedName>
    <definedName name="BillingTiming_1">#REF!</definedName>
    <definedName name="BillingTiming_1_3">#REF!</definedName>
    <definedName name="BillingTiming_10">#REF!</definedName>
    <definedName name="BillingTiming_10_1">#REF!</definedName>
    <definedName name="BillingTiming_10_17">#REF!</definedName>
    <definedName name="BillingTiming_11">#REF!</definedName>
    <definedName name="BillingTiming_11_1">#REF!</definedName>
    <definedName name="BillingTiming_12">#REF!</definedName>
    <definedName name="BillingTiming_13">#REF!</definedName>
    <definedName name="BillingTiming_14">#REF!</definedName>
    <definedName name="BillingTiming_15">#REF!</definedName>
    <definedName name="BillingTiming_15_1">#REF!</definedName>
    <definedName name="BillingTiming_16">#REF!</definedName>
    <definedName name="BillingTiming_16_1">#REF!</definedName>
    <definedName name="BillingTiming_17">#REF!</definedName>
    <definedName name="BillingTiming_17_1">#REF!</definedName>
    <definedName name="BillingTiming_18">#REF!</definedName>
    <definedName name="BillingTiming_18_1">#REF!</definedName>
    <definedName name="BillingTiming_18_1_3">#REF!</definedName>
    <definedName name="BillingTiming_19">#REF!</definedName>
    <definedName name="BillingTiming_19_1">#REF!</definedName>
    <definedName name="BillingTiming_2">#REF!</definedName>
    <definedName name="BillingTiming_20">#REF!</definedName>
    <definedName name="BillingTiming_20_1">#REF!</definedName>
    <definedName name="BillingTiming_21">#REF!</definedName>
    <definedName name="BillingTiming_21_1">#REF!</definedName>
    <definedName name="BillingTiming_21_1_1">#REF!</definedName>
    <definedName name="BillingTiming_22">#REF!</definedName>
    <definedName name="BillingTiming_23">#REF!</definedName>
    <definedName name="BillingTiming_24">#REF!</definedName>
    <definedName name="BillingTiming_25">#REF!</definedName>
    <definedName name="BillingTiming_26">#REF!</definedName>
    <definedName name="BillingTiming_26_1">#REF!</definedName>
    <definedName name="BillingTiming_27">#REF!</definedName>
    <definedName name="BillingTiming_27_1">#REF!</definedName>
    <definedName name="BillingTiming_28">#REF!</definedName>
    <definedName name="BillingTiming_28_1">#REF!</definedName>
    <definedName name="BillingTiming_29">#REF!</definedName>
    <definedName name="BillingTiming_3">#REF!</definedName>
    <definedName name="BillingTiming_4">#REF!</definedName>
    <definedName name="BillingTiming_4_1">#REF!</definedName>
    <definedName name="BillingTiming_4_1_1">#REF!</definedName>
    <definedName name="BillingTiming_4_1_1_1">#REF!</definedName>
    <definedName name="BillingTiming_4_1_1_1_1">#REF!</definedName>
    <definedName name="BillingTiming_4_1_1_1_1_1">#REF!</definedName>
    <definedName name="BillingTiming_4_1_1_1_1_3">#REF!</definedName>
    <definedName name="BillingTiming_4_1_1_1_3">#REF!</definedName>
    <definedName name="BillingTiming_4_1_1_1_3_1">#REF!</definedName>
    <definedName name="BillingTiming_4_1_1_3">#REF!</definedName>
    <definedName name="BillingTiming_4_1_17">#REF!</definedName>
    <definedName name="BillingTiming_4_1_17_3">#REF!</definedName>
    <definedName name="BillingTiming_4_1_28">#REF!</definedName>
    <definedName name="BillingTiming_4_1_3">#REF!</definedName>
    <definedName name="BillingTiming_4_1_6">#REF!</definedName>
    <definedName name="BillingTiming_4_10">#REF!</definedName>
    <definedName name="BillingTiming_4_12">#REF!</definedName>
    <definedName name="BillingTiming_4_13">#REF!</definedName>
    <definedName name="BillingTiming_4_14">#REF!</definedName>
    <definedName name="BillingTiming_4_15">#REF!</definedName>
    <definedName name="BillingTiming_4_16">#REF!</definedName>
    <definedName name="BillingTiming_4_17">#REF!</definedName>
    <definedName name="BillingTiming_4_18">#REF!</definedName>
    <definedName name="BillingTiming_4_18_1">#REF!</definedName>
    <definedName name="BillingTiming_4_18_1_3">#REF!</definedName>
    <definedName name="BillingTiming_4_19">#REF!</definedName>
    <definedName name="BillingTiming_4_20">#REF!</definedName>
    <definedName name="BillingTiming_4_21">#REF!</definedName>
    <definedName name="BillingTiming_4_21_1">#REF!</definedName>
    <definedName name="BillingTiming_4_22">#REF!</definedName>
    <definedName name="BillingTiming_4_23">#REF!</definedName>
    <definedName name="BillingTiming_4_24">#REF!</definedName>
    <definedName name="BillingTiming_4_25">#REF!</definedName>
    <definedName name="BillingTiming_4_26">#REF!</definedName>
    <definedName name="BillingTiming_4_27">#REF!</definedName>
    <definedName name="BillingTiming_4_28">#REF!</definedName>
    <definedName name="BillingTiming_4_6">#REF!</definedName>
    <definedName name="BillingTiming_4_7">#REF!</definedName>
    <definedName name="BillingTiming_4_8">#REF!</definedName>
    <definedName name="BillingTiming_4_9">#REF!</definedName>
    <definedName name="BillingTiming_5">#REF!</definedName>
    <definedName name="BillingTiming_5_17">#REF!</definedName>
    <definedName name="BillingTiming_5_28">#REF!</definedName>
    <definedName name="BillingTiming_5_6">#REF!</definedName>
    <definedName name="BillingTiming_6">#REF!</definedName>
    <definedName name="BillingTiming_6_1">#REF!</definedName>
    <definedName name="BillingTiming_6_10">#REF!</definedName>
    <definedName name="BillingTiming_6_12">#REF!</definedName>
    <definedName name="BillingTiming_6_13">#REF!</definedName>
    <definedName name="BillingTiming_6_14">#REF!</definedName>
    <definedName name="BillingTiming_6_15">#REF!</definedName>
    <definedName name="BillingTiming_6_16">#REF!</definedName>
    <definedName name="BillingTiming_6_17">#REF!</definedName>
    <definedName name="BillingTiming_6_18">#REF!</definedName>
    <definedName name="BillingTiming_6_18_1">#REF!</definedName>
    <definedName name="BillingTiming_6_18_1_3">#REF!</definedName>
    <definedName name="BillingTiming_6_19">#REF!</definedName>
    <definedName name="BillingTiming_6_20">#REF!</definedName>
    <definedName name="BillingTiming_6_21">#REF!</definedName>
    <definedName name="BillingTiming_6_21_1">#REF!</definedName>
    <definedName name="BillingTiming_6_22">#REF!</definedName>
    <definedName name="BillingTiming_6_23">#REF!</definedName>
    <definedName name="BillingTiming_6_24">#REF!</definedName>
    <definedName name="BillingTiming_6_25">#REF!</definedName>
    <definedName name="BillingTiming_6_26">#REF!</definedName>
    <definedName name="BillingTiming_6_27">#REF!</definedName>
    <definedName name="BillingTiming_6_28">#REF!</definedName>
    <definedName name="BillingTiming_6_6">#REF!</definedName>
    <definedName name="BillingTiming_6_7">#REF!</definedName>
    <definedName name="BillingTiming_6_8">#REF!</definedName>
    <definedName name="BillingTiming_6_9">#REF!</definedName>
    <definedName name="BillingTiming_6_9_1">#REF!</definedName>
    <definedName name="BillingTiming_6_9_1_1">#REF!</definedName>
    <definedName name="BillingTiming_7">#REF!</definedName>
    <definedName name="BillingTiming_8">#REF!</definedName>
    <definedName name="BillingTiming_9">#REF!</definedName>
    <definedName name="BldgQty">#REF!</definedName>
    <definedName name="bol">#REF!</definedName>
    <definedName name="bol_10">#REF!</definedName>
    <definedName name="bol_10_3">#REF!</definedName>
    <definedName name="bol_12">#REF!</definedName>
    <definedName name="bol_12_3">#REF!</definedName>
    <definedName name="bol_13">#REF!</definedName>
    <definedName name="bol_13_3">#REF!</definedName>
    <definedName name="bol_14">#REF!</definedName>
    <definedName name="bol_14_3">#REF!</definedName>
    <definedName name="bol_15">#REF!</definedName>
    <definedName name="bol_15_3">#REF!</definedName>
    <definedName name="bol_16">#REF!</definedName>
    <definedName name="bol_16_3">#REF!</definedName>
    <definedName name="bol_17">#REF!</definedName>
    <definedName name="bol_17_3">#REF!</definedName>
    <definedName name="bol_18">#REF!</definedName>
    <definedName name="bol_19">#REF!</definedName>
    <definedName name="bol_20">#REF!</definedName>
    <definedName name="bol_20_3">#REF!</definedName>
    <definedName name="bol_21">#REF!</definedName>
    <definedName name="bol_21_3">#REF!</definedName>
    <definedName name="bol_22">#REF!</definedName>
    <definedName name="bol_22_3">#REF!</definedName>
    <definedName name="bol_23">#REF!</definedName>
    <definedName name="bol_23_3">#REF!</definedName>
    <definedName name="bol_24">#REF!</definedName>
    <definedName name="bol_24_3">#REF!</definedName>
    <definedName name="bol_25">#REF!</definedName>
    <definedName name="bol_25_3">#REF!</definedName>
    <definedName name="bol_26">#REF!</definedName>
    <definedName name="bol_26_3">#REF!</definedName>
    <definedName name="bol_27">#REF!</definedName>
    <definedName name="bol_27_3">#REF!</definedName>
    <definedName name="bol_28">#REF!</definedName>
    <definedName name="bol_28_3">#REF!</definedName>
    <definedName name="bol_6">#REF!</definedName>
    <definedName name="bol_6_3">#REF!</definedName>
    <definedName name="bol_7">#REF!</definedName>
    <definedName name="bol_7_3">#REF!</definedName>
    <definedName name="bol_8">#REF!</definedName>
    <definedName name="bol_8_3">#REF!</definedName>
    <definedName name="bol_9">#REF!</definedName>
    <definedName name="bol_9_1">#REF!</definedName>
    <definedName name="bol_9_1_1">#REF!</definedName>
    <definedName name="bol_9_1_1_3">#REF!</definedName>
    <definedName name="bol_9_1_3">#REF!</definedName>
    <definedName name="boml">#REF!</definedName>
    <definedName name="boml_10">#REF!</definedName>
    <definedName name="boml_10_3">#REF!</definedName>
    <definedName name="boml_12">#REF!</definedName>
    <definedName name="boml_12_3">#REF!</definedName>
    <definedName name="boml_13">#REF!</definedName>
    <definedName name="boml_13_3">#REF!</definedName>
    <definedName name="boml_14">#REF!</definedName>
    <definedName name="boml_14_3">#REF!</definedName>
    <definedName name="boml_15">#REF!</definedName>
    <definedName name="boml_15_3">#REF!</definedName>
    <definedName name="boml_16">#REF!</definedName>
    <definedName name="boml_16_3">#REF!</definedName>
    <definedName name="boml_17">#REF!</definedName>
    <definedName name="boml_17_3">#REF!</definedName>
    <definedName name="boml_18">#REF!</definedName>
    <definedName name="boml_19">#REF!</definedName>
    <definedName name="boml_20">#REF!</definedName>
    <definedName name="boml_20_3">#REF!</definedName>
    <definedName name="boml_21">#REF!</definedName>
    <definedName name="boml_21_3">#REF!</definedName>
    <definedName name="boml_22">#REF!</definedName>
    <definedName name="boml_22_3">#REF!</definedName>
    <definedName name="boml_23">#REF!</definedName>
    <definedName name="boml_23_3">#REF!</definedName>
    <definedName name="boml_24">#REF!</definedName>
    <definedName name="boml_24_3">#REF!</definedName>
    <definedName name="boml_25">#REF!</definedName>
    <definedName name="boml_25_3">#REF!</definedName>
    <definedName name="boml_26">#REF!</definedName>
    <definedName name="boml_26_3">#REF!</definedName>
    <definedName name="boml_27">#REF!</definedName>
    <definedName name="boml_27_3">#REF!</definedName>
    <definedName name="boml_28">#REF!</definedName>
    <definedName name="boml_28_3">#REF!</definedName>
    <definedName name="boml_6">#REF!</definedName>
    <definedName name="boml_6_3">#REF!</definedName>
    <definedName name="boml_7">#REF!</definedName>
    <definedName name="boml_7_3">#REF!</definedName>
    <definedName name="boml_8">#REF!</definedName>
    <definedName name="boml_8_3">#REF!</definedName>
    <definedName name="boml_9">#REF!</definedName>
    <definedName name="boml_9_1">#REF!</definedName>
    <definedName name="boml_9_1_1">#REF!</definedName>
    <definedName name="boml_9_1_1_3">#REF!</definedName>
    <definedName name="boml_9_1_3">#REF!</definedName>
    <definedName name="botl">#REF!</definedName>
    <definedName name="botl_10">#REF!</definedName>
    <definedName name="botl_10_3">#REF!</definedName>
    <definedName name="botl_12">#REF!</definedName>
    <definedName name="botl_12_3">#REF!</definedName>
    <definedName name="botl_13">#REF!</definedName>
    <definedName name="botl_13_3">#REF!</definedName>
    <definedName name="botl_14">#REF!</definedName>
    <definedName name="botl_14_3">#REF!</definedName>
    <definedName name="botl_15">#REF!</definedName>
    <definedName name="botl_15_3">#REF!</definedName>
    <definedName name="botl_16">#REF!</definedName>
    <definedName name="botl_16_3">#REF!</definedName>
    <definedName name="botl_17">#REF!</definedName>
    <definedName name="botl_17_3">#REF!</definedName>
    <definedName name="botl_18">#REF!</definedName>
    <definedName name="botl_19">#REF!</definedName>
    <definedName name="botl_20">#REF!</definedName>
    <definedName name="botl_20_3">#REF!</definedName>
    <definedName name="botl_21">#REF!</definedName>
    <definedName name="botl_21_3">#REF!</definedName>
    <definedName name="botl_22">#REF!</definedName>
    <definedName name="botl_22_3">#REF!</definedName>
    <definedName name="botl_23">#REF!</definedName>
    <definedName name="botl_23_3">#REF!</definedName>
    <definedName name="botl_24">#REF!</definedName>
    <definedName name="botl_24_3">#REF!</definedName>
    <definedName name="botl_25">#REF!</definedName>
    <definedName name="botl_25_3">#REF!</definedName>
    <definedName name="botl_26">#REF!</definedName>
    <definedName name="botl_26_3">#REF!</definedName>
    <definedName name="botl_27">#REF!</definedName>
    <definedName name="botl_27_3">#REF!</definedName>
    <definedName name="botl_28">#REF!</definedName>
    <definedName name="botl_28_3">#REF!</definedName>
    <definedName name="botl_6">#REF!</definedName>
    <definedName name="botl_6_3">#REF!</definedName>
    <definedName name="botl_7">#REF!</definedName>
    <definedName name="botl_7_3">#REF!</definedName>
    <definedName name="botl_8">#REF!</definedName>
    <definedName name="botl_8_3">#REF!</definedName>
    <definedName name="botl_9">#REF!</definedName>
    <definedName name="botl_9_1">#REF!</definedName>
    <definedName name="botl_9_1_1">#REF!</definedName>
    <definedName name="botl_9_1_1_3">#REF!</definedName>
    <definedName name="botl_9_1_3">#REF!</definedName>
    <definedName name="botn">#REF!</definedName>
    <definedName name="botn_10">#REF!</definedName>
    <definedName name="botn_10_3">#REF!</definedName>
    <definedName name="botn_12">#REF!</definedName>
    <definedName name="botn_12_3">#REF!</definedName>
    <definedName name="botn_13">#REF!</definedName>
    <definedName name="botn_13_3">#REF!</definedName>
    <definedName name="botn_14">#REF!</definedName>
    <definedName name="botn_14_3">#REF!</definedName>
    <definedName name="botn_15">#REF!</definedName>
    <definedName name="botn_15_3">#REF!</definedName>
    <definedName name="botn_16">#REF!</definedName>
    <definedName name="botn_16_3">#REF!</definedName>
    <definedName name="botn_17">#REF!</definedName>
    <definedName name="botn_17_3">#REF!</definedName>
    <definedName name="botn_18">#REF!</definedName>
    <definedName name="botn_19">#REF!</definedName>
    <definedName name="botn_20">#REF!</definedName>
    <definedName name="botn_20_3">#REF!</definedName>
    <definedName name="botn_21">#REF!</definedName>
    <definedName name="botn_21_3">#REF!</definedName>
    <definedName name="botn_22">#REF!</definedName>
    <definedName name="botn_22_3">#REF!</definedName>
    <definedName name="botn_23">#REF!</definedName>
    <definedName name="botn_23_3">#REF!</definedName>
    <definedName name="botn_24">#REF!</definedName>
    <definedName name="botn_24_3">#REF!</definedName>
    <definedName name="botn_25">#REF!</definedName>
    <definedName name="botn_25_3">#REF!</definedName>
    <definedName name="botn_26">#REF!</definedName>
    <definedName name="botn_26_3">#REF!</definedName>
    <definedName name="botn_27">#REF!</definedName>
    <definedName name="botn_27_3">#REF!</definedName>
    <definedName name="botn_28">#REF!</definedName>
    <definedName name="botn_28_3">#REF!</definedName>
    <definedName name="botn_6">#REF!</definedName>
    <definedName name="botn_6_3">#REF!</definedName>
    <definedName name="botn_7">#REF!</definedName>
    <definedName name="botn_7_3">#REF!</definedName>
    <definedName name="botn_8">#REF!</definedName>
    <definedName name="botn_8_3">#REF!</definedName>
    <definedName name="botn_9">#REF!</definedName>
    <definedName name="botn_9_1">#REF!</definedName>
    <definedName name="botn_9_1_1">#REF!</definedName>
    <definedName name="botn_9_1_1_3">#REF!</definedName>
    <definedName name="botn_9_1_3">#REF!</definedName>
    <definedName name="Breakup">#REF!</definedName>
    <definedName name="Breakup_1">#REF!</definedName>
    <definedName name="bua">#REF!</definedName>
    <definedName name="bua_10">#REF!</definedName>
    <definedName name="bua_12">#REF!</definedName>
    <definedName name="bua_13">#REF!</definedName>
    <definedName name="bua_14">#REF!</definedName>
    <definedName name="bua_15">#REF!</definedName>
    <definedName name="bua_16">#REF!</definedName>
    <definedName name="bua_17">#REF!</definedName>
    <definedName name="bua_18">#REF!</definedName>
    <definedName name="bua_19">#REF!</definedName>
    <definedName name="bua_20">#REF!</definedName>
    <definedName name="bua_21">#REF!</definedName>
    <definedName name="bua_22">#REF!</definedName>
    <definedName name="bua_23">#REF!</definedName>
    <definedName name="bua_24">#REF!</definedName>
    <definedName name="bua_25">#REF!</definedName>
    <definedName name="bua_26">#REF!</definedName>
    <definedName name="bua_27">#REF!</definedName>
    <definedName name="bua_28">#REF!</definedName>
    <definedName name="bua_6">#REF!</definedName>
    <definedName name="bua_7">#REF!</definedName>
    <definedName name="bua_8">#REF!</definedName>
    <definedName name="bua_9">#REF!</definedName>
    <definedName name="bua_9_1">#REF!</definedName>
    <definedName name="bua_9_1_1">#REF!</definedName>
    <definedName name="BusType">#REF!</definedName>
    <definedName name="BusType_1">#REF!</definedName>
    <definedName name="BusType_1_3">#REF!</definedName>
    <definedName name="BusType_10">#REF!</definedName>
    <definedName name="BusType_11">#REF!</definedName>
    <definedName name="BusType_11_1">#REF!</definedName>
    <definedName name="BusType_14">#REF!</definedName>
    <definedName name="BusType_15">#REF!</definedName>
    <definedName name="BusType_16">#REF!</definedName>
    <definedName name="BusType_17">#REF!</definedName>
    <definedName name="BusType_17_1">#REF!</definedName>
    <definedName name="BusType_18">#REF!</definedName>
    <definedName name="BusType_18_1">#REF!</definedName>
    <definedName name="BusType_19">#REF!</definedName>
    <definedName name="BusType_2">#REF!</definedName>
    <definedName name="BusType_20">#REF!</definedName>
    <definedName name="BusType_21">#REF!</definedName>
    <definedName name="BusType_21_1">#REF!</definedName>
    <definedName name="BusType_26">#REF!</definedName>
    <definedName name="BusType_27">#REF!</definedName>
    <definedName name="BusType_28">#REF!</definedName>
    <definedName name="BusType_29">#REF!</definedName>
    <definedName name="BusType_3">#REF!</definedName>
    <definedName name="BusType_4">#REF!</definedName>
    <definedName name="BusType_4_1">#REF!</definedName>
    <definedName name="BusType_4_1_1">#REF!</definedName>
    <definedName name="BusType_4_1_1_1">#REF!</definedName>
    <definedName name="BusType_4_1_1_1_1">#REF!</definedName>
    <definedName name="BusType_4_1_1_1_1_1">#REF!</definedName>
    <definedName name="BusType_4_18">#REF!</definedName>
    <definedName name="BusType_4_18_1">#REF!</definedName>
    <definedName name="BusType_4_21">#REF!</definedName>
    <definedName name="BusType_5">#REF!</definedName>
    <definedName name="BusType_6">#REF!</definedName>
    <definedName name="BusType_6_1">#REF!</definedName>
    <definedName name="BusType_6_18">#REF!</definedName>
    <definedName name="BusType_6_18_1">#REF!</definedName>
    <definedName name="BusType_6_21">#REF!</definedName>
    <definedName name="BusType_7">#REF!</definedName>
    <definedName name="BusType_Text">#REF!</definedName>
    <definedName name="BusType_Text_1">#REF!</definedName>
    <definedName name="BusType_Text_1_3">#REF!</definedName>
    <definedName name="BusType_Text_10">#REF!</definedName>
    <definedName name="BusType_Text_11">#REF!</definedName>
    <definedName name="BusType_Text_11_1">#REF!</definedName>
    <definedName name="BusType_Text_14">#REF!</definedName>
    <definedName name="BusType_Text_15">#REF!</definedName>
    <definedName name="BusType_Text_16">#REF!</definedName>
    <definedName name="BusType_Text_17">#REF!</definedName>
    <definedName name="BusType_Text_17_1">#REF!</definedName>
    <definedName name="BusType_Text_18">#REF!</definedName>
    <definedName name="BusType_Text_18_1">#REF!</definedName>
    <definedName name="BusType_Text_19">#REF!</definedName>
    <definedName name="BusType_Text_2">#REF!</definedName>
    <definedName name="BusType_Text_20">#REF!</definedName>
    <definedName name="BusType_Text_21">#REF!</definedName>
    <definedName name="BusType_Text_21_1">#REF!</definedName>
    <definedName name="BusType_Text_26">#REF!</definedName>
    <definedName name="BusType_Text_27">#REF!</definedName>
    <definedName name="BusType_Text_28">#REF!</definedName>
    <definedName name="BusType_Text_29">#REF!</definedName>
    <definedName name="BusType_Text_3">#REF!</definedName>
    <definedName name="BusType_Text_4">#REF!</definedName>
    <definedName name="BusType_Text_4_1">#REF!</definedName>
    <definedName name="BusType_Text_4_1_1">#REF!</definedName>
    <definedName name="BusType_Text_4_1_1_1">#REF!</definedName>
    <definedName name="BusType_Text_4_1_1_1_1">#REF!</definedName>
    <definedName name="BusType_Text_4_1_1_1_1_1">#REF!</definedName>
    <definedName name="BusType_Text_4_18">#REF!</definedName>
    <definedName name="BusType_Text_4_18_1">#REF!</definedName>
    <definedName name="BusType_Text_4_21">#REF!</definedName>
    <definedName name="BusType_Text_5">#REF!</definedName>
    <definedName name="BusType_Text_6">#REF!</definedName>
    <definedName name="BusType_Text_6_1">#REF!</definedName>
    <definedName name="BusType_Text_6_18">#REF!</definedName>
    <definedName name="BusType_Text_6_18_1">#REF!</definedName>
    <definedName name="BusType_Text_6_21">#REF!</definedName>
    <definedName name="BusType_Text_7">#REF!</definedName>
    <definedName name="bxevxed">#REF!</definedName>
    <definedName name="bxn">#REF!</definedName>
    <definedName name="bxnvxnd">#REF!</definedName>
    <definedName name="bxnvxnd_18">#REF!</definedName>
    <definedName name="bxnvxnd_18_1">#REF!</definedName>
    <definedName name="bxnvxnd_21">#REF!</definedName>
    <definedName name="cab">#REF!</definedName>
    <definedName name="cab_10">#REF!</definedName>
    <definedName name="cab_12">#REF!</definedName>
    <definedName name="cab_13">#REF!</definedName>
    <definedName name="cab_14">#REF!</definedName>
    <definedName name="cab_15">#REF!</definedName>
    <definedName name="cab_16">#REF!</definedName>
    <definedName name="cab_17">#REF!</definedName>
    <definedName name="cab_18">#REF!</definedName>
    <definedName name="cab_18_1">#REF!</definedName>
    <definedName name="cab_19">#REF!</definedName>
    <definedName name="cab_20">#REF!</definedName>
    <definedName name="cab_21">#REF!</definedName>
    <definedName name="cab_21_1">#REF!</definedName>
    <definedName name="cab_22">#REF!</definedName>
    <definedName name="cab_23">#REF!</definedName>
    <definedName name="cab_24">#REF!</definedName>
    <definedName name="cab_25">#REF!</definedName>
    <definedName name="cab_26">#REF!</definedName>
    <definedName name="cab_27">#REF!</definedName>
    <definedName name="cab_28">#REF!</definedName>
    <definedName name="cab_6">#REF!</definedName>
    <definedName name="cab_7">#REF!</definedName>
    <definedName name="cab_8">#REF!</definedName>
    <definedName name="cab_9">#REF!</definedName>
    <definedName name="cab21.5tp">#REF!</definedName>
    <definedName name="cab21.5tp_1">#REF!</definedName>
    <definedName name="cab21.5tp_1_3">#REF!</definedName>
    <definedName name="cab21.5tp_10">#REF!</definedName>
    <definedName name="cab21.5tp_10_1">#REF!</definedName>
    <definedName name="cab21.5tp_10_1_3">#REF!</definedName>
    <definedName name="cab21.5tp_10_17">#REF!</definedName>
    <definedName name="cab21.5tp_10_17_3">#REF!</definedName>
    <definedName name="cab21.5tp_11">#REF!</definedName>
    <definedName name="cab21.5tp_11_1">#REF!</definedName>
    <definedName name="cab21.5tp_12">#REF!</definedName>
    <definedName name="cab21.5tp_12_3">#REF!</definedName>
    <definedName name="cab21.5tp_13">#REF!</definedName>
    <definedName name="cab21.5tp_13_3">#REF!</definedName>
    <definedName name="cab21.5tp_14">#REF!</definedName>
    <definedName name="cab21.5tp_15">#REF!</definedName>
    <definedName name="cab21.5tp_15_1">#REF!</definedName>
    <definedName name="cab21.5tp_15_1_3">#REF!</definedName>
    <definedName name="cab21.5tp_15_3">#REF!</definedName>
    <definedName name="cab21.5tp_16">#REF!</definedName>
    <definedName name="cab21.5tp_16_1">#REF!</definedName>
    <definedName name="cab21.5tp_16_1_3">#REF!</definedName>
    <definedName name="cab21.5tp_16_3">#REF!</definedName>
    <definedName name="cab21.5tp_17">#REF!</definedName>
    <definedName name="cab21.5tp_17_1">#REF!</definedName>
    <definedName name="cab21.5tp_17_3">#REF!</definedName>
    <definedName name="cab21.5tp_18">#REF!</definedName>
    <definedName name="cab21.5tp_18_1">#REF!</definedName>
    <definedName name="cab21.5tp_19">#REF!</definedName>
    <definedName name="cab21.5tp_19_1">#REF!</definedName>
    <definedName name="cab21.5tp_2">#REF!</definedName>
    <definedName name="cab21.5tp_20">#REF!</definedName>
    <definedName name="cab21.5tp_20_1">#REF!</definedName>
    <definedName name="cab21.5tp_20_1_3">#REF!</definedName>
    <definedName name="cab21.5tp_21">#REF!</definedName>
    <definedName name="cab21.5tp_21_1">#REF!</definedName>
    <definedName name="cab21.5tp_21_1_1">#REF!</definedName>
    <definedName name="cab21.5tp_21_1_1_3">#REF!</definedName>
    <definedName name="cab21.5tp_21_1_3">#REF!</definedName>
    <definedName name="cab21.5tp_22">#REF!</definedName>
    <definedName name="cab21.5tp_22_3">#REF!</definedName>
    <definedName name="cab21.5tp_23">#REF!</definedName>
    <definedName name="cab21.5tp_23_3">#REF!</definedName>
    <definedName name="cab21.5tp_24">#REF!</definedName>
    <definedName name="cab21.5tp_24_3">#REF!</definedName>
    <definedName name="cab21.5tp_25">#REF!</definedName>
    <definedName name="cab21.5tp_25_3">#REF!</definedName>
    <definedName name="cab21.5tp_26">#REF!</definedName>
    <definedName name="cab21.5tp_26_1">#REF!</definedName>
    <definedName name="cab21.5tp_26_1_3">#REF!</definedName>
    <definedName name="cab21.5tp_26_3">#REF!</definedName>
    <definedName name="cab21.5tp_27">#REF!</definedName>
    <definedName name="cab21.5tp_27_1">#REF!</definedName>
    <definedName name="cab21.5tp_27_1_3">#REF!</definedName>
    <definedName name="cab21.5tp_27_3">#REF!</definedName>
    <definedName name="cab21.5tp_28">#REF!</definedName>
    <definedName name="cab21.5tp_28_1">#REF!</definedName>
    <definedName name="cab21.5tp_28_1_3">#REF!</definedName>
    <definedName name="cab21.5tp_28_3">#REF!</definedName>
    <definedName name="cab21.5tp_29">#REF!</definedName>
    <definedName name="cab21.5tp_29_3">#REF!</definedName>
    <definedName name="cab21.5tp_3">#REF!</definedName>
    <definedName name="cab21.5tp_4">#REF!</definedName>
    <definedName name="cab21.5tp_4_1">#REF!</definedName>
    <definedName name="cab21.5tp_4_1_1">#REF!</definedName>
    <definedName name="cab21.5tp_4_1_1_1">#REF!</definedName>
    <definedName name="cab21.5tp_4_1_1_1_1">#REF!</definedName>
    <definedName name="cab21.5tp_4_1_1_1_1_1">#REF!</definedName>
    <definedName name="cab21.5tp_4_1_1_1_1_3">#REF!</definedName>
    <definedName name="cab21.5tp_4_1_1_1_3">#REF!</definedName>
    <definedName name="cab21.5tp_4_1_1_1_3_1">#REF!</definedName>
    <definedName name="cab21.5tp_4_1_1_3">#REF!</definedName>
    <definedName name="cab21.5tp_4_1_17">#REF!</definedName>
    <definedName name="cab21.5tp_4_1_17_3">#REF!</definedName>
    <definedName name="cab21.5tp_4_1_28">#REF!</definedName>
    <definedName name="cab21.5tp_4_1_28_3">#REF!</definedName>
    <definedName name="cab21.5tp_4_1_6">#REF!</definedName>
    <definedName name="cab21.5tp_4_1_6_3">#REF!</definedName>
    <definedName name="cab21.5tp_4_10">#REF!</definedName>
    <definedName name="cab21.5tp_4_10_3">#REF!</definedName>
    <definedName name="cab21.5tp_4_12">#REF!</definedName>
    <definedName name="cab21.5tp_4_12_3">#REF!</definedName>
    <definedName name="cab21.5tp_4_13">#REF!</definedName>
    <definedName name="cab21.5tp_4_13_3">#REF!</definedName>
    <definedName name="cab21.5tp_4_14">#REF!</definedName>
    <definedName name="cab21.5tp_4_14_3">#REF!</definedName>
    <definedName name="cab21.5tp_4_15">#REF!</definedName>
    <definedName name="cab21.5tp_4_15_3">#REF!</definedName>
    <definedName name="cab21.5tp_4_16">#REF!</definedName>
    <definedName name="cab21.5tp_4_16_3">#REF!</definedName>
    <definedName name="cab21.5tp_4_17">#REF!</definedName>
    <definedName name="cab21.5tp_4_17_3">#REF!</definedName>
    <definedName name="cab21.5tp_4_18">#REF!</definedName>
    <definedName name="cab21.5tp_4_18_1">#REF!</definedName>
    <definedName name="cab21.5tp_4_19">#REF!</definedName>
    <definedName name="cab21.5tp_4_20">#REF!</definedName>
    <definedName name="cab21.5tp_4_20_3">#REF!</definedName>
    <definedName name="cab21.5tp_4_21">#REF!</definedName>
    <definedName name="cab21.5tp_4_21_1">#REF!</definedName>
    <definedName name="cab21.5tp_4_21_1_3">#REF!</definedName>
    <definedName name="cab21.5tp_4_22">#REF!</definedName>
    <definedName name="cab21.5tp_4_22_3">#REF!</definedName>
    <definedName name="cab21.5tp_4_23">#REF!</definedName>
    <definedName name="cab21.5tp_4_23_3">#REF!</definedName>
    <definedName name="cab21.5tp_4_24">#REF!</definedName>
    <definedName name="cab21.5tp_4_24_3">#REF!</definedName>
    <definedName name="cab21.5tp_4_25">#REF!</definedName>
    <definedName name="cab21.5tp_4_25_3">#REF!</definedName>
    <definedName name="cab21.5tp_4_26">#REF!</definedName>
    <definedName name="cab21.5tp_4_26_3">#REF!</definedName>
    <definedName name="cab21.5tp_4_27">#REF!</definedName>
    <definedName name="cab21.5tp_4_27_3">#REF!</definedName>
    <definedName name="cab21.5tp_4_28">#REF!</definedName>
    <definedName name="cab21.5tp_4_28_3">#REF!</definedName>
    <definedName name="cab21.5tp_4_6">#REF!</definedName>
    <definedName name="cab21.5tp_4_6_3">#REF!</definedName>
    <definedName name="cab21.5tp_4_7">#REF!</definedName>
    <definedName name="cab21.5tp_4_7_3">#REF!</definedName>
    <definedName name="cab21.5tp_4_8">#REF!</definedName>
    <definedName name="cab21.5tp_4_8_3">#REF!</definedName>
    <definedName name="cab21.5tp_4_9">#REF!</definedName>
    <definedName name="cab21.5tp_4_9_3">#REF!</definedName>
    <definedName name="cab21.5tp_5">#REF!</definedName>
    <definedName name="cab21.5tp_5_17">#REF!</definedName>
    <definedName name="cab21.5tp_5_17_3">#REF!</definedName>
    <definedName name="cab21.5tp_5_28">#REF!</definedName>
    <definedName name="cab21.5tp_5_28_3">#REF!</definedName>
    <definedName name="cab21.5tp_5_3">#REF!</definedName>
    <definedName name="cab21.5tp_5_6">#REF!</definedName>
    <definedName name="cab21.5tp_5_6_3">#REF!</definedName>
    <definedName name="cab21.5tp_6">#REF!</definedName>
    <definedName name="cab21.5tp_6_1">#REF!</definedName>
    <definedName name="cab21.5tp_6_10">#REF!</definedName>
    <definedName name="cab21.5tp_6_10_3">#REF!</definedName>
    <definedName name="cab21.5tp_6_12">#REF!</definedName>
    <definedName name="cab21.5tp_6_12_3">#REF!</definedName>
    <definedName name="cab21.5tp_6_13">#REF!</definedName>
    <definedName name="cab21.5tp_6_13_3">#REF!</definedName>
    <definedName name="cab21.5tp_6_14">#REF!</definedName>
    <definedName name="cab21.5tp_6_14_3">#REF!</definedName>
    <definedName name="cab21.5tp_6_15">#REF!</definedName>
    <definedName name="cab21.5tp_6_15_3">#REF!</definedName>
    <definedName name="cab21.5tp_6_16">#REF!</definedName>
    <definedName name="cab21.5tp_6_16_3">#REF!</definedName>
    <definedName name="cab21.5tp_6_17">#REF!</definedName>
    <definedName name="cab21.5tp_6_17_3">#REF!</definedName>
    <definedName name="cab21.5tp_6_18">#REF!</definedName>
    <definedName name="cab21.5tp_6_18_1">#REF!</definedName>
    <definedName name="cab21.5tp_6_19">#REF!</definedName>
    <definedName name="cab21.5tp_6_20">#REF!</definedName>
    <definedName name="cab21.5tp_6_20_3">#REF!</definedName>
    <definedName name="cab21.5tp_6_21">#REF!</definedName>
    <definedName name="cab21.5tp_6_21_1">#REF!</definedName>
    <definedName name="cab21.5tp_6_21_1_3">#REF!</definedName>
    <definedName name="cab21.5tp_6_22">#REF!</definedName>
    <definedName name="cab21.5tp_6_22_3">#REF!</definedName>
    <definedName name="cab21.5tp_6_23">#REF!</definedName>
    <definedName name="cab21.5tp_6_23_3">#REF!</definedName>
    <definedName name="cab21.5tp_6_24">#REF!</definedName>
    <definedName name="cab21.5tp_6_24_3">#REF!</definedName>
    <definedName name="cab21.5tp_6_25">#REF!</definedName>
    <definedName name="cab21.5tp_6_25_3">#REF!</definedName>
    <definedName name="cab21.5tp_6_26">#REF!</definedName>
    <definedName name="cab21.5tp_6_26_3">#REF!</definedName>
    <definedName name="cab21.5tp_6_27">#REF!</definedName>
    <definedName name="cab21.5tp_6_27_3">#REF!</definedName>
    <definedName name="cab21.5tp_6_28">#REF!</definedName>
    <definedName name="cab21.5tp_6_28_3">#REF!</definedName>
    <definedName name="cab21.5tp_6_6">#REF!</definedName>
    <definedName name="cab21.5tp_6_6_3">#REF!</definedName>
    <definedName name="cab21.5tp_6_7">#REF!</definedName>
    <definedName name="cab21.5tp_6_7_3">#REF!</definedName>
    <definedName name="cab21.5tp_6_8">#REF!</definedName>
    <definedName name="cab21.5tp_6_8_3">#REF!</definedName>
    <definedName name="cab21.5tp_6_9">#REF!</definedName>
    <definedName name="cab21.5tp_6_9_1">#REF!</definedName>
    <definedName name="cab21.5tp_6_9_1_1">#REF!</definedName>
    <definedName name="cab21.5tp_6_9_1_1_3">#REF!</definedName>
    <definedName name="cab21.5tp_6_9_1_3">#REF!</definedName>
    <definedName name="cab21.5tp_7">#REF!</definedName>
    <definedName name="cab21.5tp_8">#REF!</definedName>
    <definedName name="cab21.5tp_8_3">#REF!</definedName>
    <definedName name="cab21.5tp_9">#REF!</definedName>
    <definedName name="cab21.5tp_9_3">#REF!</definedName>
    <definedName name="cab21s">#REF!</definedName>
    <definedName name="cab21s_1">#REF!</definedName>
    <definedName name="cab21s_1_3">#REF!</definedName>
    <definedName name="cab21s_10">#REF!</definedName>
    <definedName name="cab21s_10_1">#REF!</definedName>
    <definedName name="cab21s_10_1_3">#REF!</definedName>
    <definedName name="cab21s_10_17">#REF!</definedName>
    <definedName name="cab21s_10_17_3">#REF!</definedName>
    <definedName name="cab21s_11">#REF!</definedName>
    <definedName name="cab21s_11_1">#REF!</definedName>
    <definedName name="cab21s_12">#REF!</definedName>
    <definedName name="cab21s_12_3">#REF!</definedName>
    <definedName name="cab21s_13">#REF!</definedName>
    <definedName name="cab21s_13_3">#REF!</definedName>
    <definedName name="cab21s_14">#REF!</definedName>
    <definedName name="cab21s_15">#REF!</definedName>
    <definedName name="cab21s_15_1">#REF!</definedName>
    <definedName name="cab21s_15_1_3">#REF!</definedName>
    <definedName name="cab21s_15_3">#REF!</definedName>
    <definedName name="cab21s_16">#REF!</definedName>
    <definedName name="cab21s_16_1">#REF!</definedName>
    <definedName name="cab21s_16_1_3">#REF!</definedName>
    <definedName name="cab21s_16_3">#REF!</definedName>
    <definedName name="cab21s_17">#REF!</definedName>
    <definedName name="cab21s_17_1">#REF!</definedName>
    <definedName name="cab21s_17_3">#REF!</definedName>
    <definedName name="cab21s_18">#REF!</definedName>
    <definedName name="cab21s_18_1">#REF!</definedName>
    <definedName name="cab21s_19">#REF!</definedName>
    <definedName name="cab21s_19_1">#REF!</definedName>
    <definedName name="cab21s_2">#REF!</definedName>
    <definedName name="cab21s_20">#REF!</definedName>
    <definedName name="cab21s_20_1">#REF!</definedName>
    <definedName name="cab21s_20_1_3">#REF!</definedName>
    <definedName name="cab21s_21">#REF!</definedName>
    <definedName name="cab21s_21_1">#REF!</definedName>
    <definedName name="cab21s_21_1_1">#REF!</definedName>
    <definedName name="cab21s_21_1_1_3">#REF!</definedName>
    <definedName name="cab21s_21_1_3">#REF!</definedName>
    <definedName name="cab21s_22">#REF!</definedName>
    <definedName name="cab21s_22_3">#REF!</definedName>
    <definedName name="cab21s_23">#REF!</definedName>
    <definedName name="cab21s_23_3">#REF!</definedName>
    <definedName name="cab21s_24">#REF!</definedName>
    <definedName name="cab21s_24_3">#REF!</definedName>
    <definedName name="cab21s_25">#REF!</definedName>
    <definedName name="cab21s_25_3">#REF!</definedName>
    <definedName name="cab21s_26">#REF!</definedName>
    <definedName name="cab21s_26_1">#REF!</definedName>
    <definedName name="cab21s_26_1_3">#REF!</definedName>
    <definedName name="cab21s_26_3">#REF!</definedName>
    <definedName name="cab21s_27">#REF!</definedName>
    <definedName name="cab21s_27_1">#REF!</definedName>
    <definedName name="cab21s_27_1_3">#REF!</definedName>
    <definedName name="cab21s_27_3">#REF!</definedName>
    <definedName name="cab21s_28">#REF!</definedName>
    <definedName name="cab21s_28_1">#REF!</definedName>
    <definedName name="cab21s_28_1_3">#REF!</definedName>
    <definedName name="cab21s_28_3">#REF!</definedName>
    <definedName name="cab21s_29">#REF!</definedName>
    <definedName name="cab21s_29_3">#REF!</definedName>
    <definedName name="cab21s_3">#REF!</definedName>
    <definedName name="cab21s_4">#REF!</definedName>
    <definedName name="cab21s_4_1">#REF!</definedName>
    <definedName name="cab21s_4_1_1">#REF!</definedName>
    <definedName name="cab21s_4_1_1_1">#REF!</definedName>
    <definedName name="cab21s_4_1_1_1_1">#REF!</definedName>
    <definedName name="cab21s_4_1_1_1_1_1">#REF!</definedName>
    <definedName name="cab21s_4_1_1_1_1_3">#REF!</definedName>
    <definedName name="cab21s_4_1_1_1_3">#REF!</definedName>
    <definedName name="cab21s_4_1_1_1_3_1">#REF!</definedName>
    <definedName name="cab21s_4_1_1_3">#REF!</definedName>
    <definedName name="cab21s_4_1_17">#REF!</definedName>
    <definedName name="cab21s_4_1_17_3">#REF!</definedName>
    <definedName name="cab21s_4_1_28">#REF!</definedName>
    <definedName name="cab21s_4_1_28_3">#REF!</definedName>
    <definedName name="cab21s_4_1_6">#REF!</definedName>
    <definedName name="cab21s_4_1_6_3">#REF!</definedName>
    <definedName name="cab21s_4_10">#REF!</definedName>
    <definedName name="cab21s_4_10_3">#REF!</definedName>
    <definedName name="cab21s_4_12">#REF!</definedName>
    <definedName name="cab21s_4_12_3">#REF!</definedName>
    <definedName name="cab21s_4_13">#REF!</definedName>
    <definedName name="cab21s_4_13_3">#REF!</definedName>
    <definedName name="cab21s_4_14">#REF!</definedName>
    <definedName name="cab21s_4_14_3">#REF!</definedName>
    <definedName name="cab21s_4_15">#REF!</definedName>
    <definedName name="cab21s_4_15_3">#REF!</definedName>
    <definedName name="cab21s_4_16">#REF!</definedName>
    <definedName name="cab21s_4_16_3">#REF!</definedName>
    <definedName name="cab21s_4_17">#REF!</definedName>
    <definedName name="cab21s_4_17_3">#REF!</definedName>
    <definedName name="cab21s_4_18">#REF!</definedName>
    <definedName name="cab21s_4_18_1">#REF!</definedName>
    <definedName name="cab21s_4_19">#REF!</definedName>
    <definedName name="cab21s_4_20">#REF!</definedName>
    <definedName name="cab21s_4_20_3">#REF!</definedName>
    <definedName name="cab21s_4_21">#REF!</definedName>
    <definedName name="cab21s_4_21_1">#REF!</definedName>
    <definedName name="cab21s_4_21_1_3">#REF!</definedName>
    <definedName name="cab21s_4_22">#REF!</definedName>
    <definedName name="cab21s_4_22_3">#REF!</definedName>
    <definedName name="cab21s_4_23">#REF!</definedName>
    <definedName name="cab21s_4_23_3">#REF!</definedName>
    <definedName name="cab21s_4_24">#REF!</definedName>
    <definedName name="cab21s_4_24_3">#REF!</definedName>
    <definedName name="cab21s_4_25">#REF!</definedName>
    <definedName name="cab21s_4_25_3">#REF!</definedName>
    <definedName name="cab21s_4_26">#REF!</definedName>
    <definedName name="cab21s_4_26_3">#REF!</definedName>
    <definedName name="cab21s_4_27">#REF!</definedName>
    <definedName name="cab21s_4_27_3">#REF!</definedName>
    <definedName name="cab21s_4_28">#REF!</definedName>
    <definedName name="cab21s_4_28_3">#REF!</definedName>
    <definedName name="cab21s_4_6">#REF!</definedName>
    <definedName name="cab21s_4_6_3">#REF!</definedName>
    <definedName name="cab21s_4_7">#REF!</definedName>
    <definedName name="cab21s_4_7_3">#REF!</definedName>
    <definedName name="cab21s_4_8">#REF!</definedName>
    <definedName name="cab21s_4_8_3">#REF!</definedName>
    <definedName name="cab21s_4_9">#REF!</definedName>
    <definedName name="cab21s_4_9_3">#REF!</definedName>
    <definedName name="cab21s_5">#REF!</definedName>
    <definedName name="cab21s_5_17">#REF!</definedName>
    <definedName name="cab21s_5_17_3">#REF!</definedName>
    <definedName name="cab21s_5_28">#REF!</definedName>
    <definedName name="cab21s_5_28_3">#REF!</definedName>
    <definedName name="cab21s_5_3">#REF!</definedName>
    <definedName name="cab21s_5_6">#REF!</definedName>
    <definedName name="cab21s_5_6_3">#REF!</definedName>
    <definedName name="cab21s_6">#REF!</definedName>
    <definedName name="cab21s_6_1">#REF!</definedName>
    <definedName name="cab21s_6_10">#REF!</definedName>
    <definedName name="cab21s_6_10_3">#REF!</definedName>
    <definedName name="cab21s_6_12">#REF!</definedName>
    <definedName name="cab21s_6_12_3">#REF!</definedName>
    <definedName name="cab21s_6_13">#REF!</definedName>
    <definedName name="cab21s_6_13_3">#REF!</definedName>
    <definedName name="cab21s_6_14">#REF!</definedName>
    <definedName name="cab21s_6_14_3">#REF!</definedName>
    <definedName name="cab21s_6_15">#REF!</definedName>
    <definedName name="cab21s_6_15_3">#REF!</definedName>
    <definedName name="cab21s_6_16">#REF!</definedName>
    <definedName name="cab21s_6_16_3">#REF!</definedName>
    <definedName name="cab21s_6_17">#REF!</definedName>
    <definedName name="cab21s_6_17_3">#REF!</definedName>
    <definedName name="cab21s_6_18">#REF!</definedName>
    <definedName name="cab21s_6_18_1">#REF!</definedName>
    <definedName name="cab21s_6_19">#REF!</definedName>
    <definedName name="cab21s_6_20">#REF!</definedName>
    <definedName name="cab21s_6_20_3">#REF!</definedName>
    <definedName name="cab21s_6_21">#REF!</definedName>
    <definedName name="cab21s_6_21_1">#REF!</definedName>
    <definedName name="cab21s_6_21_1_3">#REF!</definedName>
    <definedName name="cab21s_6_22">#REF!</definedName>
    <definedName name="cab21s_6_22_3">#REF!</definedName>
    <definedName name="cab21s_6_23">#REF!</definedName>
    <definedName name="cab21s_6_23_3">#REF!</definedName>
    <definedName name="cab21s_6_24">#REF!</definedName>
    <definedName name="cab21s_6_24_3">#REF!</definedName>
    <definedName name="cab21s_6_25">#REF!</definedName>
    <definedName name="cab21s_6_25_3">#REF!</definedName>
    <definedName name="cab21s_6_26">#REF!</definedName>
    <definedName name="cab21s_6_26_3">#REF!</definedName>
    <definedName name="cab21s_6_27">#REF!</definedName>
    <definedName name="cab21s_6_27_3">#REF!</definedName>
    <definedName name="cab21s_6_28">#REF!</definedName>
    <definedName name="cab21s_6_28_3">#REF!</definedName>
    <definedName name="cab21s_6_6">#REF!</definedName>
    <definedName name="cab21s_6_6_3">#REF!</definedName>
    <definedName name="cab21s_6_7">#REF!</definedName>
    <definedName name="cab21s_6_7_3">#REF!</definedName>
    <definedName name="cab21s_6_8">#REF!</definedName>
    <definedName name="cab21s_6_8_3">#REF!</definedName>
    <definedName name="cab21s_6_9">#REF!</definedName>
    <definedName name="cab21s_6_9_1">#REF!</definedName>
    <definedName name="cab21s_6_9_1_1">#REF!</definedName>
    <definedName name="cab21s_6_9_1_1_3">#REF!</definedName>
    <definedName name="cab21s_6_9_1_3">#REF!</definedName>
    <definedName name="cab21s_7">#REF!</definedName>
    <definedName name="cab21s_8">#REF!</definedName>
    <definedName name="cab21s_8_3">#REF!</definedName>
    <definedName name="cab21s_9">#REF!</definedName>
    <definedName name="cab21s_9_3">#REF!</definedName>
    <definedName name="cab21us">#REF!</definedName>
    <definedName name="cab21us_1">#REF!</definedName>
    <definedName name="cab21us_1_3">#REF!</definedName>
    <definedName name="cab21us_10">#REF!</definedName>
    <definedName name="cab21us_10_1">#REF!</definedName>
    <definedName name="cab21us_10_1_3">#REF!</definedName>
    <definedName name="cab21us_10_17">#REF!</definedName>
    <definedName name="cab21us_10_17_3">#REF!</definedName>
    <definedName name="cab21us_11">#REF!</definedName>
    <definedName name="cab21us_11_1">#REF!</definedName>
    <definedName name="cab21us_12">#REF!</definedName>
    <definedName name="cab21us_12_3">#REF!</definedName>
    <definedName name="cab21us_13">#REF!</definedName>
    <definedName name="cab21us_13_3">#REF!</definedName>
    <definedName name="cab21us_14">#REF!</definedName>
    <definedName name="cab21us_15">#REF!</definedName>
    <definedName name="cab21us_15_1">#REF!</definedName>
    <definedName name="cab21us_15_1_3">#REF!</definedName>
    <definedName name="cab21us_15_3">#REF!</definedName>
    <definedName name="cab21us_16">#REF!</definedName>
    <definedName name="cab21us_16_1">#REF!</definedName>
    <definedName name="cab21us_16_1_3">#REF!</definedName>
    <definedName name="cab21us_16_3">#REF!</definedName>
    <definedName name="cab21us_17">#REF!</definedName>
    <definedName name="cab21us_17_1">#REF!</definedName>
    <definedName name="cab21us_17_3">#REF!</definedName>
    <definedName name="cab21us_18">#REF!</definedName>
    <definedName name="cab21us_18_1">#REF!</definedName>
    <definedName name="cab21us_19">#REF!</definedName>
    <definedName name="cab21us_19_1">#REF!</definedName>
    <definedName name="cab21us_2">#REF!</definedName>
    <definedName name="cab21us_20">#REF!</definedName>
    <definedName name="cab21us_20_1">#REF!</definedName>
    <definedName name="cab21us_20_1_3">#REF!</definedName>
    <definedName name="cab21us_21">#REF!</definedName>
    <definedName name="cab21us_21_1">#REF!</definedName>
    <definedName name="cab21us_21_1_1">#REF!</definedName>
    <definedName name="cab21us_21_1_1_3">#REF!</definedName>
    <definedName name="cab21us_21_1_3">#REF!</definedName>
    <definedName name="cab21us_22">#REF!</definedName>
    <definedName name="cab21us_22_3">#REF!</definedName>
    <definedName name="cab21us_23">#REF!</definedName>
    <definedName name="cab21us_23_3">#REF!</definedName>
    <definedName name="cab21us_24">#REF!</definedName>
    <definedName name="cab21us_24_3">#REF!</definedName>
    <definedName name="cab21us_25">#REF!</definedName>
    <definedName name="cab21us_25_3">#REF!</definedName>
    <definedName name="cab21us_26">#REF!</definedName>
    <definedName name="cab21us_26_1">#REF!</definedName>
    <definedName name="cab21us_26_1_3">#REF!</definedName>
    <definedName name="cab21us_26_3">#REF!</definedName>
    <definedName name="cab21us_27">#REF!</definedName>
    <definedName name="cab21us_27_1">#REF!</definedName>
    <definedName name="cab21us_27_1_3">#REF!</definedName>
    <definedName name="cab21us_27_3">#REF!</definedName>
    <definedName name="cab21us_28">#REF!</definedName>
    <definedName name="cab21us_28_1">#REF!</definedName>
    <definedName name="cab21us_28_1_3">#REF!</definedName>
    <definedName name="cab21us_28_3">#REF!</definedName>
    <definedName name="cab21us_29">#REF!</definedName>
    <definedName name="cab21us_29_3">#REF!</definedName>
    <definedName name="cab21us_3">#REF!</definedName>
    <definedName name="cab21us_4">#REF!</definedName>
    <definedName name="cab21us_4_1">#REF!</definedName>
    <definedName name="cab21us_4_1_1">#REF!</definedName>
    <definedName name="cab21us_4_1_1_1">#REF!</definedName>
    <definedName name="cab21us_4_1_1_1_1">#REF!</definedName>
    <definedName name="cab21us_4_1_1_1_1_1">#REF!</definedName>
    <definedName name="cab21us_4_1_1_1_1_3">#REF!</definedName>
    <definedName name="cab21us_4_1_1_1_3">#REF!</definedName>
    <definedName name="cab21us_4_1_1_1_3_1">#REF!</definedName>
    <definedName name="cab21us_4_1_1_3">#REF!</definedName>
    <definedName name="cab21us_4_1_17">#REF!</definedName>
    <definedName name="cab21us_4_1_17_3">#REF!</definedName>
    <definedName name="cab21us_4_1_28">#REF!</definedName>
    <definedName name="cab21us_4_1_28_3">#REF!</definedName>
    <definedName name="cab21us_4_1_6">#REF!</definedName>
    <definedName name="cab21us_4_1_6_3">#REF!</definedName>
    <definedName name="cab21us_4_10">#REF!</definedName>
    <definedName name="cab21us_4_10_3">#REF!</definedName>
    <definedName name="cab21us_4_12">#REF!</definedName>
    <definedName name="cab21us_4_12_3">#REF!</definedName>
    <definedName name="cab21us_4_13">#REF!</definedName>
    <definedName name="cab21us_4_13_3">#REF!</definedName>
    <definedName name="cab21us_4_14">#REF!</definedName>
    <definedName name="cab21us_4_14_3">#REF!</definedName>
    <definedName name="cab21us_4_15">#REF!</definedName>
    <definedName name="cab21us_4_15_3">#REF!</definedName>
    <definedName name="cab21us_4_16">#REF!</definedName>
    <definedName name="cab21us_4_16_3">#REF!</definedName>
    <definedName name="cab21us_4_17">#REF!</definedName>
    <definedName name="cab21us_4_17_3">#REF!</definedName>
    <definedName name="cab21us_4_18">#REF!</definedName>
    <definedName name="cab21us_4_18_1">#REF!</definedName>
    <definedName name="cab21us_4_19">#REF!</definedName>
    <definedName name="cab21us_4_20">#REF!</definedName>
    <definedName name="cab21us_4_20_3">#REF!</definedName>
    <definedName name="cab21us_4_21">#REF!</definedName>
    <definedName name="cab21us_4_21_1">#REF!</definedName>
    <definedName name="cab21us_4_21_1_3">#REF!</definedName>
    <definedName name="cab21us_4_22">#REF!</definedName>
    <definedName name="cab21us_4_22_3">#REF!</definedName>
    <definedName name="cab21us_4_23">#REF!</definedName>
    <definedName name="cab21us_4_23_3">#REF!</definedName>
    <definedName name="cab21us_4_24">#REF!</definedName>
    <definedName name="cab21us_4_24_3">#REF!</definedName>
    <definedName name="cab21us_4_25">#REF!</definedName>
    <definedName name="cab21us_4_25_3">#REF!</definedName>
    <definedName name="cab21us_4_26">#REF!</definedName>
    <definedName name="cab21us_4_26_3">#REF!</definedName>
    <definedName name="cab21us_4_27">#REF!</definedName>
    <definedName name="cab21us_4_27_3">#REF!</definedName>
    <definedName name="cab21us_4_28">#REF!</definedName>
    <definedName name="cab21us_4_28_3">#REF!</definedName>
    <definedName name="cab21us_4_6">#REF!</definedName>
    <definedName name="cab21us_4_6_3">#REF!</definedName>
    <definedName name="cab21us_4_7">#REF!</definedName>
    <definedName name="cab21us_4_7_3">#REF!</definedName>
    <definedName name="cab21us_4_8">#REF!</definedName>
    <definedName name="cab21us_4_8_3">#REF!</definedName>
    <definedName name="cab21us_4_9">#REF!</definedName>
    <definedName name="cab21us_4_9_3">#REF!</definedName>
    <definedName name="cab21us_5">#REF!</definedName>
    <definedName name="cab21us_5_17">#REF!</definedName>
    <definedName name="cab21us_5_17_3">#REF!</definedName>
    <definedName name="cab21us_5_28">#REF!</definedName>
    <definedName name="cab21us_5_28_3">#REF!</definedName>
    <definedName name="cab21us_5_3">#REF!</definedName>
    <definedName name="cab21us_5_6">#REF!</definedName>
    <definedName name="cab21us_5_6_3">#REF!</definedName>
    <definedName name="cab21us_6">#REF!</definedName>
    <definedName name="cab21us_6_1">#REF!</definedName>
    <definedName name="cab21us_6_10">#REF!</definedName>
    <definedName name="cab21us_6_10_3">#REF!</definedName>
    <definedName name="cab21us_6_12">#REF!</definedName>
    <definedName name="cab21us_6_12_3">#REF!</definedName>
    <definedName name="cab21us_6_13">#REF!</definedName>
    <definedName name="cab21us_6_13_3">#REF!</definedName>
    <definedName name="cab21us_6_14">#REF!</definedName>
    <definedName name="cab21us_6_14_3">#REF!</definedName>
    <definedName name="cab21us_6_15">#REF!</definedName>
    <definedName name="cab21us_6_15_3">#REF!</definedName>
    <definedName name="cab21us_6_16">#REF!</definedName>
    <definedName name="cab21us_6_16_3">#REF!</definedName>
    <definedName name="cab21us_6_17">#REF!</definedName>
    <definedName name="cab21us_6_17_3">#REF!</definedName>
    <definedName name="cab21us_6_18">#REF!</definedName>
    <definedName name="cab21us_6_18_1">#REF!</definedName>
    <definedName name="cab21us_6_19">#REF!</definedName>
    <definedName name="cab21us_6_20">#REF!</definedName>
    <definedName name="cab21us_6_20_3">#REF!</definedName>
    <definedName name="cab21us_6_21">#REF!</definedName>
    <definedName name="cab21us_6_21_1">#REF!</definedName>
    <definedName name="cab21us_6_21_1_3">#REF!</definedName>
    <definedName name="cab21us_6_22">#REF!</definedName>
    <definedName name="cab21us_6_22_3">#REF!</definedName>
    <definedName name="cab21us_6_23">#REF!</definedName>
    <definedName name="cab21us_6_23_3">#REF!</definedName>
    <definedName name="cab21us_6_24">#REF!</definedName>
    <definedName name="cab21us_6_24_3">#REF!</definedName>
    <definedName name="cab21us_6_25">#REF!</definedName>
    <definedName name="cab21us_6_25_3">#REF!</definedName>
    <definedName name="cab21us_6_26">#REF!</definedName>
    <definedName name="cab21us_6_26_3">#REF!</definedName>
    <definedName name="cab21us_6_27">#REF!</definedName>
    <definedName name="cab21us_6_27_3">#REF!</definedName>
    <definedName name="cab21us_6_28">#REF!</definedName>
    <definedName name="cab21us_6_28_3">#REF!</definedName>
    <definedName name="cab21us_6_6">#REF!</definedName>
    <definedName name="cab21us_6_6_3">#REF!</definedName>
    <definedName name="cab21us_6_7">#REF!</definedName>
    <definedName name="cab21us_6_7_3">#REF!</definedName>
    <definedName name="cab21us_6_8">#REF!</definedName>
    <definedName name="cab21us_6_8_3">#REF!</definedName>
    <definedName name="cab21us_6_9">#REF!</definedName>
    <definedName name="cab21us_6_9_1">#REF!</definedName>
    <definedName name="cab21us_6_9_1_1">#REF!</definedName>
    <definedName name="cab21us_6_9_1_1_3">#REF!</definedName>
    <definedName name="cab21us_6_9_1_3">#REF!</definedName>
    <definedName name="cab21us_7">#REF!</definedName>
    <definedName name="cab21us_8">#REF!</definedName>
    <definedName name="cab21us_8_3">#REF!</definedName>
    <definedName name="cab21us_9">#REF!</definedName>
    <definedName name="cab21us_9_3">#REF!</definedName>
    <definedName name="cab31s">#REF!</definedName>
    <definedName name="cab31s_1">#REF!</definedName>
    <definedName name="cab31s_1_3">#REF!</definedName>
    <definedName name="cab31s_10">#REF!</definedName>
    <definedName name="cab31s_10_1">#REF!</definedName>
    <definedName name="cab31s_10_1_3">#REF!</definedName>
    <definedName name="cab31s_10_17">#REF!</definedName>
    <definedName name="cab31s_10_17_3">#REF!</definedName>
    <definedName name="cab31s_11">#REF!</definedName>
    <definedName name="cab31s_11_1">#REF!</definedName>
    <definedName name="cab31s_12">#REF!</definedName>
    <definedName name="cab31s_12_3">#REF!</definedName>
    <definedName name="cab31s_13">#REF!</definedName>
    <definedName name="cab31s_13_3">#REF!</definedName>
    <definedName name="cab31s_14">#REF!</definedName>
    <definedName name="cab31s_15">#REF!</definedName>
    <definedName name="cab31s_15_1">#REF!</definedName>
    <definedName name="cab31s_15_1_3">#REF!</definedName>
    <definedName name="cab31s_15_3">#REF!</definedName>
    <definedName name="cab31s_16">#REF!</definedName>
    <definedName name="cab31s_16_1">#REF!</definedName>
    <definedName name="cab31s_16_1_3">#REF!</definedName>
    <definedName name="cab31s_16_3">#REF!</definedName>
    <definedName name="cab31s_17">#REF!</definedName>
    <definedName name="cab31s_17_1">#REF!</definedName>
    <definedName name="cab31s_17_3">#REF!</definedName>
    <definedName name="cab31s_18">#REF!</definedName>
    <definedName name="cab31s_18_1">#REF!</definedName>
    <definedName name="cab31s_19">#REF!</definedName>
    <definedName name="cab31s_19_1">#REF!</definedName>
    <definedName name="cab31s_2">#REF!</definedName>
    <definedName name="cab31s_20">#REF!</definedName>
    <definedName name="cab31s_20_1">#REF!</definedName>
    <definedName name="cab31s_20_1_3">#REF!</definedName>
    <definedName name="cab31s_21">#REF!</definedName>
    <definedName name="cab31s_21_1">#REF!</definedName>
    <definedName name="cab31s_21_1_1">#REF!</definedName>
    <definedName name="cab31s_21_1_1_3">#REF!</definedName>
    <definedName name="cab31s_21_1_3">#REF!</definedName>
    <definedName name="cab31s_22">#REF!</definedName>
    <definedName name="cab31s_22_3">#REF!</definedName>
    <definedName name="cab31s_23">#REF!</definedName>
    <definedName name="cab31s_23_3">#REF!</definedName>
    <definedName name="cab31s_24">#REF!</definedName>
    <definedName name="cab31s_24_3">#REF!</definedName>
    <definedName name="cab31s_25">#REF!</definedName>
    <definedName name="cab31s_25_3">#REF!</definedName>
    <definedName name="cab31s_26">#REF!</definedName>
    <definedName name="cab31s_26_1">#REF!</definedName>
    <definedName name="cab31s_26_1_3">#REF!</definedName>
    <definedName name="cab31s_26_3">#REF!</definedName>
    <definedName name="cab31s_27">#REF!</definedName>
    <definedName name="cab31s_27_1">#REF!</definedName>
    <definedName name="cab31s_27_1_3">#REF!</definedName>
    <definedName name="cab31s_27_3">#REF!</definedName>
    <definedName name="cab31s_28">#REF!</definedName>
    <definedName name="cab31s_28_1">#REF!</definedName>
    <definedName name="cab31s_28_1_3">#REF!</definedName>
    <definedName name="cab31s_28_3">#REF!</definedName>
    <definedName name="cab31s_29">#REF!</definedName>
    <definedName name="cab31s_29_3">#REF!</definedName>
    <definedName name="cab31s_3">#REF!</definedName>
    <definedName name="cab31s_4">#REF!</definedName>
    <definedName name="cab31s_4_1">#REF!</definedName>
    <definedName name="cab31s_4_1_1">#REF!</definedName>
    <definedName name="cab31s_4_1_1_1">#REF!</definedName>
    <definedName name="cab31s_4_1_1_1_1">#REF!</definedName>
    <definedName name="cab31s_4_1_1_1_1_1">#REF!</definedName>
    <definedName name="cab31s_4_1_1_1_1_3">#REF!</definedName>
    <definedName name="cab31s_4_1_1_1_3">#REF!</definedName>
    <definedName name="cab31s_4_1_1_1_3_1">#REF!</definedName>
    <definedName name="cab31s_4_1_1_3">#REF!</definedName>
    <definedName name="cab31s_4_1_17">#REF!</definedName>
    <definedName name="cab31s_4_1_17_3">#REF!</definedName>
    <definedName name="cab31s_4_1_28">#REF!</definedName>
    <definedName name="cab31s_4_1_28_3">#REF!</definedName>
    <definedName name="cab31s_4_1_6">#REF!</definedName>
    <definedName name="cab31s_4_1_6_3">#REF!</definedName>
    <definedName name="cab31s_4_10">#REF!</definedName>
    <definedName name="cab31s_4_10_3">#REF!</definedName>
    <definedName name="cab31s_4_12">#REF!</definedName>
    <definedName name="cab31s_4_12_3">#REF!</definedName>
    <definedName name="cab31s_4_13">#REF!</definedName>
    <definedName name="cab31s_4_13_3">#REF!</definedName>
    <definedName name="cab31s_4_14">#REF!</definedName>
    <definedName name="cab31s_4_14_3">#REF!</definedName>
    <definedName name="cab31s_4_15">#REF!</definedName>
    <definedName name="cab31s_4_15_3">#REF!</definedName>
    <definedName name="cab31s_4_16">#REF!</definedName>
    <definedName name="cab31s_4_16_3">#REF!</definedName>
    <definedName name="cab31s_4_17">#REF!</definedName>
    <definedName name="cab31s_4_17_3">#REF!</definedName>
    <definedName name="cab31s_4_18">#REF!</definedName>
    <definedName name="cab31s_4_18_1">#REF!</definedName>
    <definedName name="cab31s_4_19">#REF!</definedName>
    <definedName name="cab31s_4_20">#REF!</definedName>
    <definedName name="cab31s_4_20_3">#REF!</definedName>
    <definedName name="cab31s_4_21">#REF!</definedName>
    <definedName name="cab31s_4_21_1">#REF!</definedName>
    <definedName name="cab31s_4_21_1_3">#REF!</definedName>
    <definedName name="cab31s_4_22">#REF!</definedName>
    <definedName name="cab31s_4_22_3">#REF!</definedName>
    <definedName name="cab31s_4_23">#REF!</definedName>
    <definedName name="cab31s_4_23_3">#REF!</definedName>
    <definedName name="cab31s_4_24">#REF!</definedName>
    <definedName name="cab31s_4_24_3">#REF!</definedName>
    <definedName name="cab31s_4_25">#REF!</definedName>
    <definedName name="cab31s_4_25_3">#REF!</definedName>
    <definedName name="cab31s_4_26">#REF!</definedName>
    <definedName name="cab31s_4_26_3">#REF!</definedName>
    <definedName name="cab31s_4_27">#REF!</definedName>
    <definedName name="cab31s_4_27_3">#REF!</definedName>
    <definedName name="cab31s_4_28">#REF!</definedName>
    <definedName name="cab31s_4_28_3">#REF!</definedName>
    <definedName name="cab31s_4_6">#REF!</definedName>
    <definedName name="cab31s_4_6_3">#REF!</definedName>
    <definedName name="cab31s_4_7">#REF!</definedName>
    <definedName name="cab31s_4_7_3">#REF!</definedName>
    <definedName name="cab31s_4_8">#REF!</definedName>
    <definedName name="cab31s_4_8_3">#REF!</definedName>
    <definedName name="cab31s_4_9">#REF!</definedName>
    <definedName name="cab31s_4_9_3">#REF!</definedName>
    <definedName name="cab31s_5">#REF!</definedName>
    <definedName name="cab31s_5_17">#REF!</definedName>
    <definedName name="cab31s_5_17_3">#REF!</definedName>
    <definedName name="cab31s_5_28">#REF!</definedName>
    <definedName name="cab31s_5_28_3">#REF!</definedName>
    <definedName name="cab31s_5_3">#REF!</definedName>
    <definedName name="cab31s_5_6">#REF!</definedName>
    <definedName name="cab31s_5_6_3">#REF!</definedName>
    <definedName name="cab31s_6">#REF!</definedName>
    <definedName name="cab31s_6_1">#REF!</definedName>
    <definedName name="cab31s_6_10">#REF!</definedName>
    <definedName name="cab31s_6_10_3">#REF!</definedName>
    <definedName name="cab31s_6_12">#REF!</definedName>
    <definedName name="cab31s_6_12_3">#REF!</definedName>
    <definedName name="cab31s_6_13">#REF!</definedName>
    <definedName name="cab31s_6_13_3">#REF!</definedName>
    <definedName name="cab31s_6_14">#REF!</definedName>
    <definedName name="cab31s_6_14_3">#REF!</definedName>
    <definedName name="cab31s_6_15">#REF!</definedName>
    <definedName name="cab31s_6_15_3">#REF!</definedName>
    <definedName name="cab31s_6_16">#REF!</definedName>
    <definedName name="cab31s_6_16_3">#REF!</definedName>
    <definedName name="cab31s_6_17">#REF!</definedName>
    <definedName name="cab31s_6_17_3">#REF!</definedName>
    <definedName name="cab31s_6_18">#REF!</definedName>
    <definedName name="cab31s_6_18_1">#REF!</definedName>
    <definedName name="cab31s_6_19">#REF!</definedName>
    <definedName name="cab31s_6_20">#REF!</definedName>
    <definedName name="cab31s_6_20_3">#REF!</definedName>
    <definedName name="cab31s_6_21">#REF!</definedName>
    <definedName name="cab31s_6_21_1">#REF!</definedName>
    <definedName name="cab31s_6_21_1_3">#REF!</definedName>
    <definedName name="cab31s_6_22">#REF!</definedName>
    <definedName name="cab31s_6_22_3">#REF!</definedName>
    <definedName name="cab31s_6_23">#REF!</definedName>
    <definedName name="cab31s_6_23_3">#REF!</definedName>
    <definedName name="cab31s_6_24">#REF!</definedName>
    <definedName name="cab31s_6_24_3">#REF!</definedName>
    <definedName name="cab31s_6_25">#REF!</definedName>
    <definedName name="cab31s_6_25_3">#REF!</definedName>
    <definedName name="cab31s_6_26">#REF!</definedName>
    <definedName name="cab31s_6_26_3">#REF!</definedName>
    <definedName name="cab31s_6_27">#REF!</definedName>
    <definedName name="cab31s_6_27_3">#REF!</definedName>
    <definedName name="cab31s_6_28">#REF!</definedName>
    <definedName name="cab31s_6_28_3">#REF!</definedName>
    <definedName name="cab31s_6_6">#REF!</definedName>
    <definedName name="cab31s_6_6_3">#REF!</definedName>
    <definedName name="cab31s_6_7">#REF!</definedName>
    <definedName name="cab31s_6_7_3">#REF!</definedName>
    <definedName name="cab31s_6_8">#REF!</definedName>
    <definedName name="cab31s_6_8_3">#REF!</definedName>
    <definedName name="cab31s_6_9">#REF!</definedName>
    <definedName name="cab31s_6_9_1">#REF!</definedName>
    <definedName name="cab31s_6_9_1_1">#REF!</definedName>
    <definedName name="cab31s_6_9_1_1_3">#REF!</definedName>
    <definedName name="cab31s_6_9_1_3">#REF!</definedName>
    <definedName name="cab31s_7">#REF!</definedName>
    <definedName name="cab31s_8">#REF!</definedName>
    <definedName name="cab31s_8_3">#REF!</definedName>
    <definedName name="cab31s_9">#REF!</definedName>
    <definedName name="cab31s_9_3">#REF!</definedName>
    <definedName name="cab31us">#REF!</definedName>
    <definedName name="cab31us_1">#REF!</definedName>
    <definedName name="cab31us_1_3">#REF!</definedName>
    <definedName name="cab31us_10">#REF!</definedName>
    <definedName name="cab31us_10_1">#REF!</definedName>
    <definedName name="cab31us_10_1_3">#REF!</definedName>
    <definedName name="cab31us_10_17">#REF!</definedName>
    <definedName name="cab31us_10_17_3">#REF!</definedName>
    <definedName name="cab31us_11">#REF!</definedName>
    <definedName name="cab31us_11_1">#REF!</definedName>
    <definedName name="cab31us_12">#REF!</definedName>
    <definedName name="cab31us_12_3">#REF!</definedName>
    <definedName name="cab31us_13">#REF!</definedName>
    <definedName name="cab31us_13_3">#REF!</definedName>
    <definedName name="cab31us_14">#REF!</definedName>
    <definedName name="cab31us_15">#REF!</definedName>
    <definedName name="cab31us_15_1">#REF!</definedName>
    <definedName name="cab31us_15_1_3">#REF!</definedName>
    <definedName name="cab31us_15_3">#REF!</definedName>
    <definedName name="cab31us_16">#REF!</definedName>
    <definedName name="cab31us_16_1">#REF!</definedName>
    <definedName name="cab31us_16_1_3">#REF!</definedName>
    <definedName name="cab31us_16_3">#REF!</definedName>
    <definedName name="cab31us_17">#REF!</definedName>
    <definedName name="cab31us_17_1">#REF!</definedName>
    <definedName name="cab31us_17_3">#REF!</definedName>
    <definedName name="cab31us_18">#REF!</definedName>
    <definedName name="cab31us_18_1">#REF!</definedName>
    <definedName name="cab31us_19">#REF!</definedName>
    <definedName name="cab31us_19_1">#REF!</definedName>
    <definedName name="cab31us_2">#REF!</definedName>
    <definedName name="cab31us_20">#REF!</definedName>
    <definedName name="cab31us_20_1">#REF!</definedName>
    <definedName name="cab31us_20_1_3">#REF!</definedName>
    <definedName name="cab31us_21">#REF!</definedName>
    <definedName name="cab31us_21_1">#REF!</definedName>
    <definedName name="cab31us_21_1_1">#REF!</definedName>
    <definedName name="cab31us_21_1_1_3">#REF!</definedName>
    <definedName name="cab31us_21_1_3">#REF!</definedName>
    <definedName name="cab31us_22">#REF!</definedName>
    <definedName name="cab31us_22_3">#REF!</definedName>
    <definedName name="cab31us_23">#REF!</definedName>
    <definedName name="cab31us_23_3">#REF!</definedName>
    <definedName name="cab31us_24">#REF!</definedName>
    <definedName name="cab31us_24_3">#REF!</definedName>
    <definedName name="cab31us_25">#REF!</definedName>
    <definedName name="cab31us_25_3">#REF!</definedName>
    <definedName name="cab31us_26">#REF!</definedName>
    <definedName name="cab31us_26_1">#REF!</definedName>
    <definedName name="cab31us_26_1_3">#REF!</definedName>
    <definedName name="cab31us_26_3">#REF!</definedName>
    <definedName name="cab31us_27">#REF!</definedName>
    <definedName name="cab31us_27_1">#REF!</definedName>
    <definedName name="cab31us_27_1_3">#REF!</definedName>
    <definedName name="cab31us_27_3">#REF!</definedName>
    <definedName name="cab31us_28">#REF!</definedName>
    <definedName name="cab31us_28_1">#REF!</definedName>
    <definedName name="cab31us_28_1_3">#REF!</definedName>
    <definedName name="cab31us_28_3">#REF!</definedName>
    <definedName name="cab31us_29">#REF!</definedName>
    <definedName name="cab31us_29_3">#REF!</definedName>
    <definedName name="cab31us_3">#REF!</definedName>
    <definedName name="cab31us_4">#REF!</definedName>
    <definedName name="cab31us_4_1">#REF!</definedName>
    <definedName name="cab31us_4_1_1">#REF!</definedName>
    <definedName name="cab31us_4_1_1_1">#REF!</definedName>
    <definedName name="cab31us_4_1_1_1_1">#REF!</definedName>
    <definedName name="cab31us_4_1_1_1_1_1">#REF!</definedName>
    <definedName name="cab31us_4_1_1_1_1_3">#REF!</definedName>
    <definedName name="cab31us_4_1_1_1_3">#REF!</definedName>
    <definedName name="cab31us_4_1_1_1_3_1">#REF!</definedName>
    <definedName name="cab31us_4_1_1_3">#REF!</definedName>
    <definedName name="cab31us_4_1_17">#REF!</definedName>
    <definedName name="cab31us_4_1_17_3">#REF!</definedName>
    <definedName name="cab31us_4_1_28">#REF!</definedName>
    <definedName name="cab31us_4_1_28_3">#REF!</definedName>
    <definedName name="cab31us_4_1_6">#REF!</definedName>
    <definedName name="cab31us_4_1_6_3">#REF!</definedName>
    <definedName name="cab31us_4_10">#REF!</definedName>
    <definedName name="cab31us_4_10_3">#REF!</definedName>
    <definedName name="cab31us_4_12">#REF!</definedName>
    <definedName name="cab31us_4_12_3">#REF!</definedName>
    <definedName name="cab31us_4_13">#REF!</definedName>
    <definedName name="cab31us_4_13_3">#REF!</definedName>
    <definedName name="cab31us_4_14">#REF!</definedName>
    <definedName name="cab31us_4_14_3">#REF!</definedName>
    <definedName name="cab31us_4_15">#REF!</definedName>
    <definedName name="cab31us_4_15_3">#REF!</definedName>
    <definedName name="cab31us_4_16">#REF!</definedName>
    <definedName name="cab31us_4_16_3">#REF!</definedName>
    <definedName name="cab31us_4_17">#REF!</definedName>
    <definedName name="cab31us_4_17_3">#REF!</definedName>
    <definedName name="cab31us_4_18">#REF!</definedName>
    <definedName name="cab31us_4_18_1">#REF!</definedName>
    <definedName name="cab31us_4_19">#REF!</definedName>
    <definedName name="cab31us_4_20">#REF!</definedName>
    <definedName name="cab31us_4_20_3">#REF!</definedName>
    <definedName name="cab31us_4_21">#REF!</definedName>
    <definedName name="cab31us_4_21_1">#REF!</definedName>
    <definedName name="cab31us_4_21_1_3">#REF!</definedName>
    <definedName name="cab31us_4_22">#REF!</definedName>
    <definedName name="cab31us_4_22_3">#REF!</definedName>
    <definedName name="cab31us_4_23">#REF!</definedName>
    <definedName name="cab31us_4_23_3">#REF!</definedName>
    <definedName name="cab31us_4_24">#REF!</definedName>
    <definedName name="cab31us_4_24_3">#REF!</definedName>
    <definedName name="cab31us_4_25">#REF!</definedName>
    <definedName name="cab31us_4_25_3">#REF!</definedName>
    <definedName name="cab31us_4_26">#REF!</definedName>
    <definedName name="cab31us_4_26_3">#REF!</definedName>
    <definedName name="cab31us_4_27">#REF!</definedName>
    <definedName name="cab31us_4_27_3">#REF!</definedName>
    <definedName name="cab31us_4_28">#REF!</definedName>
    <definedName name="cab31us_4_28_3">#REF!</definedName>
    <definedName name="cab31us_4_6">#REF!</definedName>
    <definedName name="cab31us_4_6_3">#REF!</definedName>
    <definedName name="cab31us_4_7">#REF!</definedName>
    <definedName name="cab31us_4_7_3">#REF!</definedName>
    <definedName name="cab31us_4_8">#REF!</definedName>
    <definedName name="cab31us_4_8_3">#REF!</definedName>
    <definedName name="cab31us_4_9">#REF!</definedName>
    <definedName name="cab31us_4_9_3">#REF!</definedName>
    <definedName name="cab31us_5">#REF!</definedName>
    <definedName name="cab31us_5_17">#REF!</definedName>
    <definedName name="cab31us_5_17_3">#REF!</definedName>
    <definedName name="cab31us_5_28">#REF!</definedName>
    <definedName name="cab31us_5_28_3">#REF!</definedName>
    <definedName name="cab31us_5_3">#REF!</definedName>
    <definedName name="cab31us_5_6">#REF!</definedName>
    <definedName name="cab31us_5_6_3">#REF!</definedName>
    <definedName name="cab31us_6">#REF!</definedName>
    <definedName name="cab31us_6_1">#REF!</definedName>
    <definedName name="cab31us_6_10">#REF!</definedName>
    <definedName name="cab31us_6_10_3">#REF!</definedName>
    <definedName name="cab31us_6_12">#REF!</definedName>
    <definedName name="cab31us_6_12_3">#REF!</definedName>
    <definedName name="cab31us_6_13">#REF!</definedName>
    <definedName name="cab31us_6_13_3">#REF!</definedName>
    <definedName name="cab31us_6_14">#REF!</definedName>
    <definedName name="cab31us_6_14_3">#REF!</definedName>
    <definedName name="cab31us_6_15">#REF!</definedName>
    <definedName name="cab31us_6_15_3">#REF!</definedName>
    <definedName name="cab31us_6_16">#REF!</definedName>
    <definedName name="cab31us_6_16_3">#REF!</definedName>
    <definedName name="cab31us_6_17">#REF!</definedName>
    <definedName name="cab31us_6_17_3">#REF!</definedName>
    <definedName name="cab31us_6_18">#REF!</definedName>
    <definedName name="cab31us_6_18_1">#REF!</definedName>
    <definedName name="cab31us_6_19">#REF!</definedName>
    <definedName name="cab31us_6_20">#REF!</definedName>
    <definedName name="cab31us_6_20_3">#REF!</definedName>
    <definedName name="cab31us_6_21">#REF!</definedName>
    <definedName name="cab31us_6_21_1">#REF!</definedName>
    <definedName name="cab31us_6_21_1_3">#REF!</definedName>
    <definedName name="cab31us_6_22">#REF!</definedName>
    <definedName name="cab31us_6_22_3">#REF!</definedName>
    <definedName name="cab31us_6_23">#REF!</definedName>
    <definedName name="cab31us_6_23_3">#REF!</definedName>
    <definedName name="cab31us_6_24">#REF!</definedName>
    <definedName name="cab31us_6_24_3">#REF!</definedName>
    <definedName name="cab31us_6_25">#REF!</definedName>
    <definedName name="cab31us_6_25_3">#REF!</definedName>
    <definedName name="cab31us_6_26">#REF!</definedName>
    <definedName name="cab31us_6_26_3">#REF!</definedName>
    <definedName name="cab31us_6_27">#REF!</definedName>
    <definedName name="cab31us_6_27_3">#REF!</definedName>
    <definedName name="cab31us_6_28">#REF!</definedName>
    <definedName name="cab31us_6_28_3">#REF!</definedName>
    <definedName name="cab31us_6_6">#REF!</definedName>
    <definedName name="cab31us_6_6_3">#REF!</definedName>
    <definedName name="cab31us_6_7">#REF!</definedName>
    <definedName name="cab31us_6_7_3">#REF!</definedName>
    <definedName name="cab31us_6_8">#REF!</definedName>
    <definedName name="cab31us_6_8_3">#REF!</definedName>
    <definedName name="cab31us_6_9">#REF!</definedName>
    <definedName name="cab31us_6_9_1">#REF!</definedName>
    <definedName name="cab31us_6_9_1_1">#REF!</definedName>
    <definedName name="cab31us_6_9_1_1_3">#REF!</definedName>
    <definedName name="cab31us_6_9_1_3">#REF!</definedName>
    <definedName name="cab31us_7">#REF!</definedName>
    <definedName name="cab31us_8">#REF!</definedName>
    <definedName name="cab31us_8_3">#REF!</definedName>
    <definedName name="cab31us_9">#REF!</definedName>
    <definedName name="cab31us_9_3">#REF!</definedName>
    <definedName name="cab41s">#REF!</definedName>
    <definedName name="cab41s_1">#REF!</definedName>
    <definedName name="cab41s_1_3">#REF!</definedName>
    <definedName name="cab41s_10">#REF!</definedName>
    <definedName name="cab41s_10_1">#REF!</definedName>
    <definedName name="cab41s_10_1_3">#REF!</definedName>
    <definedName name="cab41s_10_17">#REF!</definedName>
    <definedName name="cab41s_10_17_3">#REF!</definedName>
    <definedName name="cab41s_11">#REF!</definedName>
    <definedName name="cab41s_11_1">#REF!</definedName>
    <definedName name="cab41s_12">#REF!</definedName>
    <definedName name="cab41s_12_3">#REF!</definedName>
    <definedName name="cab41s_13">#REF!</definedName>
    <definedName name="cab41s_13_3">#REF!</definedName>
    <definedName name="cab41s_14">#REF!</definedName>
    <definedName name="cab41s_15">#REF!</definedName>
    <definedName name="cab41s_15_1">#REF!</definedName>
    <definedName name="cab41s_15_1_3">#REF!</definedName>
    <definedName name="cab41s_15_3">#REF!</definedName>
    <definedName name="cab41s_16">#REF!</definedName>
    <definedName name="cab41s_16_1">#REF!</definedName>
    <definedName name="cab41s_16_1_3">#REF!</definedName>
    <definedName name="cab41s_16_3">#REF!</definedName>
    <definedName name="cab41s_17">#REF!</definedName>
    <definedName name="cab41s_17_1">#REF!</definedName>
    <definedName name="cab41s_17_3">#REF!</definedName>
    <definedName name="cab41s_18">#REF!</definedName>
    <definedName name="cab41s_18_1">#REF!</definedName>
    <definedName name="cab41s_19">#REF!</definedName>
    <definedName name="cab41s_19_1">#REF!</definedName>
    <definedName name="cab41s_2">#REF!</definedName>
    <definedName name="cab41s_20">#REF!</definedName>
    <definedName name="cab41s_20_1">#REF!</definedName>
    <definedName name="cab41s_20_1_3">#REF!</definedName>
    <definedName name="cab41s_21">#REF!</definedName>
    <definedName name="cab41s_21_1">#REF!</definedName>
    <definedName name="cab41s_21_1_1">#REF!</definedName>
    <definedName name="cab41s_21_1_1_3">#REF!</definedName>
    <definedName name="cab41s_21_1_3">#REF!</definedName>
    <definedName name="cab41s_22">#REF!</definedName>
    <definedName name="cab41s_22_3">#REF!</definedName>
    <definedName name="cab41s_23">#REF!</definedName>
    <definedName name="cab41s_23_3">#REF!</definedName>
    <definedName name="cab41s_24">#REF!</definedName>
    <definedName name="cab41s_24_3">#REF!</definedName>
    <definedName name="cab41s_25">#REF!</definedName>
    <definedName name="cab41s_25_3">#REF!</definedName>
    <definedName name="cab41s_26">#REF!</definedName>
    <definedName name="cab41s_26_1">#REF!</definedName>
    <definedName name="cab41s_26_1_3">#REF!</definedName>
    <definedName name="cab41s_26_3">#REF!</definedName>
    <definedName name="cab41s_27">#REF!</definedName>
    <definedName name="cab41s_27_1">#REF!</definedName>
    <definedName name="cab41s_27_1_3">#REF!</definedName>
    <definedName name="cab41s_27_3">#REF!</definedName>
    <definedName name="cab41s_28">#REF!</definedName>
    <definedName name="cab41s_28_1">#REF!</definedName>
    <definedName name="cab41s_28_1_3">#REF!</definedName>
    <definedName name="cab41s_28_3">#REF!</definedName>
    <definedName name="cab41s_29">#REF!</definedName>
    <definedName name="cab41s_29_3">#REF!</definedName>
    <definedName name="cab41s_3">#REF!</definedName>
    <definedName name="cab41s_4">#REF!</definedName>
    <definedName name="cab41s_4_1">#REF!</definedName>
    <definedName name="cab41s_4_1_1">#REF!</definedName>
    <definedName name="cab41s_4_1_1_1">#REF!</definedName>
    <definedName name="cab41s_4_1_1_1_1">#REF!</definedName>
    <definedName name="cab41s_4_1_1_1_1_1">#REF!</definedName>
    <definedName name="cab41s_4_1_1_1_1_3">#REF!</definedName>
    <definedName name="cab41s_4_1_1_1_3">#REF!</definedName>
    <definedName name="cab41s_4_1_1_1_3_1">#REF!</definedName>
    <definedName name="cab41s_4_1_1_3">#REF!</definedName>
    <definedName name="cab41s_4_1_17">#REF!</definedName>
    <definedName name="cab41s_4_1_17_3">#REF!</definedName>
    <definedName name="cab41s_4_1_28">#REF!</definedName>
    <definedName name="cab41s_4_1_28_3">#REF!</definedName>
    <definedName name="cab41s_4_1_6">#REF!</definedName>
    <definedName name="cab41s_4_1_6_3">#REF!</definedName>
    <definedName name="cab41s_4_10">#REF!</definedName>
    <definedName name="cab41s_4_10_3">#REF!</definedName>
    <definedName name="cab41s_4_12">#REF!</definedName>
    <definedName name="cab41s_4_12_3">#REF!</definedName>
    <definedName name="cab41s_4_13">#REF!</definedName>
    <definedName name="cab41s_4_13_3">#REF!</definedName>
    <definedName name="cab41s_4_14">#REF!</definedName>
    <definedName name="cab41s_4_14_3">#REF!</definedName>
    <definedName name="cab41s_4_15">#REF!</definedName>
    <definedName name="cab41s_4_15_3">#REF!</definedName>
    <definedName name="cab41s_4_16">#REF!</definedName>
    <definedName name="cab41s_4_16_3">#REF!</definedName>
    <definedName name="cab41s_4_17">#REF!</definedName>
    <definedName name="cab41s_4_17_3">#REF!</definedName>
    <definedName name="cab41s_4_18">#REF!</definedName>
    <definedName name="cab41s_4_18_1">#REF!</definedName>
    <definedName name="cab41s_4_19">#REF!</definedName>
    <definedName name="cab41s_4_20">#REF!</definedName>
    <definedName name="cab41s_4_20_3">#REF!</definedName>
    <definedName name="cab41s_4_21">#REF!</definedName>
    <definedName name="cab41s_4_21_1">#REF!</definedName>
    <definedName name="cab41s_4_21_1_3">#REF!</definedName>
    <definedName name="cab41s_4_22">#REF!</definedName>
    <definedName name="cab41s_4_22_3">#REF!</definedName>
    <definedName name="cab41s_4_23">#REF!</definedName>
    <definedName name="cab41s_4_23_3">#REF!</definedName>
    <definedName name="cab41s_4_24">#REF!</definedName>
    <definedName name="cab41s_4_24_3">#REF!</definedName>
    <definedName name="cab41s_4_25">#REF!</definedName>
    <definedName name="cab41s_4_25_3">#REF!</definedName>
    <definedName name="cab41s_4_26">#REF!</definedName>
    <definedName name="cab41s_4_26_3">#REF!</definedName>
    <definedName name="cab41s_4_27">#REF!</definedName>
    <definedName name="cab41s_4_27_3">#REF!</definedName>
    <definedName name="cab41s_4_28">#REF!</definedName>
    <definedName name="cab41s_4_28_3">#REF!</definedName>
    <definedName name="cab41s_4_6">#REF!</definedName>
    <definedName name="cab41s_4_6_3">#REF!</definedName>
    <definedName name="cab41s_4_7">#REF!</definedName>
    <definedName name="cab41s_4_7_3">#REF!</definedName>
    <definedName name="cab41s_4_8">#REF!</definedName>
    <definedName name="cab41s_4_8_3">#REF!</definedName>
    <definedName name="cab41s_4_9">#REF!</definedName>
    <definedName name="cab41s_4_9_3">#REF!</definedName>
    <definedName name="cab41s_5">#REF!</definedName>
    <definedName name="cab41s_5_17">#REF!</definedName>
    <definedName name="cab41s_5_17_3">#REF!</definedName>
    <definedName name="cab41s_5_28">#REF!</definedName>
    <definedName name="cab41s_5_28_3">#REF!</definedName>
    <definedName name="cab41s_5_3">#REF!</definedName>
    <definedName name="cab41s_5_6">#REF!</definedName>
    <definedName name="cab41s_5_6_3">#REF!</definedName>
    <definedName name="cab41s_6">#REF!</definedName>
    <definedName name="cab41s_6_1">#REF!</definedName>
    <definedName name="cab41s_6_10">#REF!</definedName>
    <definedName name="cab41s_6_10_3">#REF!</definedName>
    <definedName name="cab41s_6_12">#REF!</definedName>
    <definedName name="cab41s_6_12_3">#REF!</definedName>
    <definedName name="cab41s_6_13">#REF!</definedName>
    <definedName name="cab41s_6_13_3">#REF!</definedName>
    <definedName name="cab41s_6_14">#REF!</definedName>
    <definedName name="cab41s_6_14_3">#REF!</definedName>
    <definedName name="cab41s_6_15">#REF!</definedName>
    <definedName name="cab41s_6_15_3">#REF!</definedName>
    <definedName name="cab41s_6_16">#REF!</definedName>
    <definedName name="cab41s_6_16_3">#REF!</definedName>
    <definedName name="cab41s_6_17">#REF!</definedName>
    <definedName name="cab41s_6_17_3">#REF!</definedName>
    <definedName name="cab41s_6_18">#REF!</definedName>
    <definedName name="cab41s_6_18_1">#REF!</definedName>
    <definedName name="cab41s_6_19">#REF!</definedName>
    <definedName name="cab41s_6_20">#REF!</definedName>
    <definedName name="cab41s_6_20_3">#REF!</definedName>
    <definedName name="cab41s_6_21">#REF!</definedName>
    <definedName name="cab41s_6_21_1">#REF!</definedName>
    <definedName name="cab41s_6_21_1_3">#REF!</definedName>
    <definedName name="cab41s_6_22">#REF!</definedName>
    <definedName name="cab41s_6_22_3">#REF!</definedName>
    <definedName name="cab41s_6_23">#REF!</definedName>
    <definedName name="cab41s_6_23_3">#REF!</definedName>
    <definedName name="cab41s_6_24">#REF!</definedName>
    <definedName name="cab41s_6_24_3">#REF!</definedName>
    <definedName name="cab41s_6_25">#REF!</definedName>
    <definedName name="cab41s_6_25_3">#REF!</definedName>
    <definedName name="cab41s_6_26">#REF!</definedName>
    <definedName name="cab41s_6_26_3">#REF!</definedName>
    <definedName name="cab41s_6_27">#REF!</definedName>
    <definedName name="cab41s_6_27_3">#REF!</definedName>
    <definedName name="cab41s_6_28">#REF!</definedName>
    <definedName name="cab41s_6_28_3">#REF!</definedName>
    <definedName name="cab41s_6_6">#REF!</definedName>
    <definedName name="cab41s_6_6_3">#REF!</definedName>
    <definedName name="cab41s_6_7">#REF!</definedName>
    <definedName name="cab41s_6_7_3">#REF!</definedName>
    <definedName name="cab41s_6_8">#REF!</definedName>
    <definedName name="cab41s_6_8_3">#REF!</definedName>
    <definedName name="cab41s_6_9">#REF!</definedName>
    <definedName name="cab41s_6_9_1">#REF!</definedName>
    <definedName name="cab41s_6_9_1_1">#REF!</definedName>
    <definedName name="cab41s_6_9_1_1_3">#REF!</definedName>
    <definedName name="cab41s_6_9_1_3">#REF!</definedName>
    <definedName name="cab41s_7">#REF!</definedName>
    <definedName name="cab41s_8">#REF!</definedName>
    <definedName name="cab41s_8_3">#REF!</definedName>
    <definedName name="cab41s_9">#REF!</definedName>
    <definedName name="cab41s_9_3">#REF!</definedName>
    <definedName name="cab41us">#REF!</definedName>
    <definedName name="cab41us_1">#REF!</definedName>
    <definedName name="cab41us_1_3">#REF!</definedName>
    <definedName name="cab41us_10">#REF!</definedName>
    <definedName name="cab41us_10_1">#REF!</definedName>
    <definedName name="cab41us_10_1_3">#REF!</definedName>
    <definedName name="cab41us_10_17">#REF!</definedName>
    <definedName name="cab41us_10_17_3">#REF!</definedName>
    <definedName name="cab41us_11">#REF!</definedName>
    <definedName name="cab41us_11_1">#REF!</definedName>
    <definedName name="cab41us_12">#REF!</definedName>
    <definedName name="cab41us_12_3">#REF!</definedName>
    <definedName name="cab41us_13">#REF!</definedName>
    <definedName name="cab41us_13_3">#REF!</definedName>
    <definedName name="cab41us_14">#REF!</definedName>
    <definedName name="cab41us_15">#REF!</definedName>
    <definedName name="cab41us_15_1">#REF!</definedName>
    <definedName name="cab41us_15_1_3">#REF!</definedName>
    <definedName name="cab41us_15_3">#REF!</definedName>
    <definedName name="cab41us_16">#REF!</definedName>
    <definedName name="cab41us_16_1">#REF!</definedName>
    <definedName name="cab41us_16_1_3">#REF!</definedName>
    <definedName name="cab41us_16_3">#REF!</definedName>
    <definedName name="cab41us_17">#REF!</definedName>
    <definedName name="cab41us_17_1">#REF!</definedName>
    <definedName name="cab41us_17_3">#REF!</definedName>
    <definedName name="cab41us_18">#REF!</definedName>
    <definedName name="cab41us_18_1">#REF!</definedName>
    <definedName name="cab41us_19">#REF!</definedName>
    <definedName name="cab41us_19_1">#REF!</definedName>
    <definedName name="cab41us_2">#REF!</definedName>
    <definedName name="cab41us_20">#REF!</definedName>
    <definedName name="cab41us_20_1">#REF!</definedName>
    <definedName name="cab41us_20_1_3">#REF!</definedName>
    <definedName name="cab41us_21">#REF!</definedName>
    <definedName name="cab41us_21_1">#REF!</definedName>
    <definedName name="cab41us_21_1_1">#REF!</definedName>
    <definedName name="cab41us_21_1_1_3">#REF!</definedName>
    <definedName name="cab41us_21_1_3">#REF!</definedName>
    <definedName name="cab41us_22">#REF!</definedName>
    <definedName name="cab41us_22_3">#REF!</definedName>
    <definedName name="cab41us_23">#REF!</definedName>
    <definedName name="cab41us_23_3">#REF!</definedName>
    <definedName name="cab41us_24">#REF!</definedName>
    <definedName name="cab41us_24_3">#REF!</definedName>
    <definedName name="cab41us_25">#REF!</definedName>
    <definedName name="cab41us_25_3">#REF!</definedName>
    <definedName name="cab41us_26">#REF!</definedName>
    <definedName name="cab41us_26_1">#REF!</definedName>
    <definedName name="cab41us_26_1_3">#REF!</definedName>
    <definedName name="cab41us_26_3">#REF!</definedName>
    <definedName name="cab41us_27">#REF!</definedName>
    <definedName name="cab41us_27_1">#REF!</definedName>
    <definedName name="cab41us_27_1_3">#REF!</definedName>
    <definedName name="cab41us_27_3">#REF!</definedName>
    <definedName name="cab41us_28">#REF!</definedName>
    <definedName name="cab41us_28_1">#REF!</definedName>
    <definedName name="cab41us_28_1_3">#REF!</definedName>
    <definedName name="cab41us_28_3">#REF!</definedName>
    <definedName name="cab41us_29">#REF!</definedName>
    <definedName name="cab41us_29_3">#REF!</definedName>
    <definedName name="cab41us_3">#REF!</definedName>
    <definedName name="cab41us_4">#REF!</definedName>
    <definedName name="cab41us_4_1">#REF!</definedName>
    <definedName name="cab41us_4_1_1">#REF!</definedName>
    <definedName name="cab41us_4_1_1_1">#REF!</definedName>
    <definedName name="cab41us_4_1_1_1_1">#REF!</definedName>
    <definedName name="cab41us_4_1_1_1_1_1">#REF!</definedName>
    <definedName name="cab41us_4_1_1_1_1_3">#REF!</definedName>
    <definedName name="cab41us_4_1_1_1_3">#REF!</definedName>
    <definedName name="cab41us_4_1_1_1_3_1">#REF!</definedName>
    <definedName name="cab41us_4_1_1_3">#REF!</definedName>
    <definedName name="cab41us_4_1_17">#REF!</definedName>
    <definedName name="cab41us_4_1_17_3">#REF!</definedName>
    <definedName name="cab41us_4_1_28">#REF!</definedName>
    <definedName name="cab41us_4_1_28_3">#REF!</definedName>
    <definedName name="cab41us_4_1_6">#REF!</definedName>
    <definedName name="cab41us_4_1_6_3">#REF!</definedName>
    <definedName name="cab41us_4_10">#REF!</definedName>
    <definedName name="cab41us_4_10_3">#REF!</definedName>
    <definedName name="cab41us_4_12">#REF!</definedName>
    <definedName name="cab41us_4_12_3">#REF!</definedName>
    <definedName name="cab41us_4_13">#REF!</definedName>
    <definedName name="cab41us_4_13_3">#REF!</definedName>
    <definedName name="cab41us_4_14">#REF!</definedName>
    <definedName name="cab41us_4_14_3">#REF!</definedName>
    <definedName name="cab41us_4_15">#REF!</definedName>
    <definedName name="cab41us_4_15_3">#REF!</definedName>
    <definedName name="cab41us_4_16">#REF!</definedName>
    <definedName name="cab41us_4_16_3">#REF!</definedName>
    <definedName name="cab41us_4_17">#REF!</definedName>
    <definedName name="cab41us_4_17_3">#REF!</definedName>
    <definedName name="cab41us_4_18">#REF!</definedName>
    <definedName name="cab41us_4_18_1">#REF!</definedName>
    <definedName name="cab41us_4_19">#REF!</definedName>
    <definedName name="cab41us_4_20">#REF!</definedName>
    <definedName name="cab41us_4_20_3">#REF!</definedName>
    <definedName name="cab41us_4_21">#REF!</definedName>
    <definedName name="cab41us_4_21_1">#REF!</definedName>
    <definedName name="cab41us_4_21_1_3">#REF!</definedName>
    <definedName name="cab41us_4_22">#REF!</definedName>
    <definedName name="cab41us_4_22_3">#REF!</definedName>
    <definedName name="cab41us_4_23">#REF!</definedName>
    <definedName name="cab41us_4_23_3">#REF!</definedName>
    <definedName name="cab41us_4_24">#REF!</definedName>
    <definedName name="cab41us_4_24_3">#REF!</definedName>
    <definedName name="cab41us_4_25">#REF!</definedName>
    <definedName name="cab41us_4_25_3">#REF!</definedName>
    <definedName name="cab41us_4_26">#REF!</definedName>
    <definedName name="cab41us_4_26_3">#REF!</definedName>
    <definedName name="cab41us_4_27">#REF!</definedName>
    <definedName name="cab41us_4_27_3">#REF!</definedName>
    <definedName name="cab41us_4_28">#REF!</definedName>
    <definedName name="cab41us_4_28_3">#REF!</definedName>
    <definedName name="cab41us_4_6">#REF!</definedName>
    <definedName name="cab41us_4_6_3">#REF!</definedName>
    <definedName name="cab41us_4_7">#REF!</definedName>
    <definedName name="cab41us_4_7_3">#REF!</definedName>
    <definedName name="cab41us_4_8">#REF!</definedName>
    <definedName name="cab41us_4_8_3">#REF!</definedName>
    <definedName name="cab41us_4_9">#REF!</definedName>
    <definedName name="cab41us_4_9_3">#REF!</definedName>
    <definedName name="cab41us_5">#REF!</definedName>
    <definedName name="cab41us_5_17">#REF!</definedName>
    <definedName name="cab41us_5_17_3">#REF!</definedName>
    <definedName name="cab41us_5_28">#REF!</definedName>
    <definedName name="cab41us_5_28_3">#REF!</definedName>
    <definedName name="cab41us_5_3">#REF!</definedName>
    <definedName name="cab41us_5_6">#REF!</definedName>
    <definedName name="cab41us_5_6_3">#REF!</definedName>
    <definedName name="cab41us_6">#REF!</definedName>
    <definedName name="cab41us_6_1">#REF!</definedName>
    <definedName name="cab41us_6_10">#REF!</definedName>
    <definedName name="cab41us_6_10_3">#REF!</definedName>
    <definedName name="cab41us_6_12">#REF!</definedName>
    <definedName name="cab41us_6_12_3">#REF!</definedName>
    <definedName name="cab41us_6_13">#REF!</definedName>
    <definedName name="cab41us_6_13_3">#REF!</definedName>
    <definedName name="cab41us_6_14">#REF!</definedName>
    <definedName name="cab41us_6_14_3">#REF!</definedName>
    <definedName name="cab41us_6_15">#REF!</definedName>
    <definedName name="cab41us_6_15_3">#REF!</definedName>
    <definedName name="cab41us_6_16">#REF!</definedName>
    <definedName name="cab41us_6_16_3">#REF!</definedName>
    <definedName name="cab41us_6_17">#REF!</definedName>
    <definedName name="cab41us_6_17_3">#REF!</definedName>
    <definedName name="cab41us_6_18">#REF!</definedName>
    <definedName name="cab41us_6_18_1">#REF!</definedName>
    <definedName name="cab41us_6_19">#REF!</definedName>
    <definedName name="cab41us_6_20">#REF!</definedName>
    <definedName name="cab41us_6_20_3">#REF!</definedName>
    <definedName name="cab41us_6_21">#REF!</definedName>
    <definedName name="cab41us_6_21_1">#REF!</definedName>
    <definedName name="cab41us_6_21_1_3">#REF!</definedName>
    <definedName name="cab41us_6_22">#REF!</definedName>
    <definedName name="cab41us_6_22_3">#REF!</definedName>
    <definedName name="cab41us_6_23">#REF!</definedName>
    <definedName name="cab41us_6_23_3">#REF!</definedName>
    <definedName name="cab41us_6_24">#REF!</definedName>
    <definedName name="cab41us_6_24_3">#REF!</definedName>
    <definedName name="cab41us_6_25">#REF!</definedName>
    <definedName name="cab41us_6_25_3">#REF!</definedName>
    <definedName name="cab41us_6_26">#REF!</definedName>
    <definedName name="cab41us_6_26_3">#REF!</definedName>
    <definedName name="cab41us_6_27">#REF!</definedName>
    <definedName name="cab41us_6_27_3">#REF!</definedName>
    <definedName name="cab41us_6_28">#REF!</definedName>
    <definedName name="cab41us_6_28_3">#REF!</definedName>
    <definedName name="cab41us_6_6">#REF!</definedName>
    <definedName name="cab41us_6_6_3">#REF!</definedName>
    <definedName name="cab41us_6_7">#REF!</definedName>
    <definedName name="cab41us_6_7_3">#REF!</definedName>
    <definedName name="cab41us_6_8">#REF!</definedName>
    <definedName name="cab41us_6_8_3">#REF!</definedName>
    <definedName name="cab41us_6_9">#REF!</definedName>
    <definedName name="cab41us_6_9_1">#REF!</definedName>
    <definedName name="cab41us_6_9_1_1">#REF!</definedName>
    <definedName name="cab41us_6_9_1_1_3">#REF!</definedName>
    <definedName name="cab41us_6_9_1_3">#REF!</definedName>
    <definedName name="cab41us_7">#REF!</definedName>
    <definedName name="cab41us_8">#REF!</definedName>
    <definedName name="cab41us_8_3">#REF!</definedName>
    <definedName name="cab41us_9">#REF!</definedName>
    <definedName name="cab41us_9_3">#REF!</definedName>
    <definedName name="caba">#REF!</definedName>
    <definedName name="caba_1">#REF!</definedName>
    <definedName name="cabd">#REF!</definedName>
    <definedName name="cabf">#REF!</definedName>
    <definedName name="cabf_1">#REF!</definedName>
    <definedName name="cabf_1_3">#REF!</definedName>
    <definedName name="cabf_10">#REF!</definedName>
    <definedName name="cabf_11">#REF!</definedName>
    <definedName name="cabf_11_1">#REF!</definedName>
    <definedName name="cabf_14">#REF!</definedName>
    <definedName name="cabf_15">#REF!</definedName>
    <definedName name="cabf_16">#REF!</definedName>
    <definedName name="cabf_17">#REF!</definedName>
    <definedName name="cabf_17_1">#REF!</definedName>
    <definedName name="cabf_18">#REF!</definedName>
    <definedName name="cabf_18_1">#REF!</definedName>
    <definedName name="cabf_19">#REF!</definedName>
    <definedName name="cabf_2">#REF!</definedName>
    <definedName name="cabf_20">#REF!</definedName>
    <definedName name="cabf_21">#REF!</definedName>
    <definedName name="cabf_21_1">#REF!</definedName>
    <definedName name="cabf_26">#REF!</definedName>
    <definedName name="cabf_27">#REF!</definedName>
    <definedName name="cabf_28">#REF!</definedName>
    <definedName name="cabf_29">#REF!</definedName>
    <definedName name="cabf_3">#REF!</definedName>
    <definedName name="cabf_4">#REF!</definedName>
    <definedName name="cabf_4_1">#REF!</definedName>
    <definedName name="cabf_4_1_1">#REF!</definedName>
    <definedName name="cabf_4_1_1_1">#REF!</definedName>
    <definedName name="cabf_4_1_1_1_1">#REF!</definedName>
    <definedName name="cabf_4_1_1_1_1_1">#REF!</definedName>
    <definedName name="cabf_4_18">#REF!</definedName>
    <definedName name="cabf_4_18_1">#REF!</definedName>
    <definedName name="cabf_4_21">#REF!</definedName>
    <definedName name="cabf_5">#REF!</definedName>
    <definedName name="cabf_6">#REF!</definedName>
    <definedName name="cabf_6_1">#REF!</definedName>
    <definedName name="cabf_6_18">#REF!</definedName>
    <definedName name="cabf_6_18_1">#REF!</definedName>
    <definedName name="cabf_6_21">#REF!</definedName>
    <definedName name="cabf_7">#REF!</definedName>
    <definedName name="cabinet">#REF!</definedName>
    <definedName name="cabl">#REF!</definedName>
    <definedName name="CABLE">#REF!</definedName>
    <definedName name="CABLE_1">#REF!</definedName>
    <definedName name="CABLE_10">#REF!</definedName>
    <definedName name="CABLE_10_1">#REF!</definedName>
    <definedName name="CABLE_10_17">#REF!</definedName>
    <definedName name="CABLE_11">#REF!</definedName>
    <definedName name="CABLE_11_1">#REF!</definedName>
    <definedName name="CABLE_12">#REF!</definedName>
    <definedName name="CABLE_13">#REF!</definedName>
    <definedName name="CABLE_14">#REF!</definedName>
    <definedName name="CABLE_15">#REF!</definedName>
    <definedName name="CABLE_15_1">#REF!</definedName>
    <definedName name="CABLE_16">#REF!</definedName>
    <definedName name="CABLE_16_1">#REF!</definedName>
    <definedName name="CABLE_17">#REF!</definedName>
    <definedName name="CABLE_17_1">#REF!</definedName>
    <definedName name="CABLE_18">#REF!</definedName>
    <definedName name="CABLE_18_1">#REF!</definedName>
    <definedName name="CABLE_19">#REF!</definedName>
    <definedName name="CABLE_19_1">#REF!</definedName>
    <definedName name="CABLE_2">#REF!</definedName>
    <definedName name="CABLE_20">#REF!</definedName>
    <definedName name="CABLE_20_1">#REF!</definedName>
    <definedName name="CABLE_21">#REF!</definedName>
    <definedName name="CABLE_21_1">#REF!</definedName>
    <definedName name="CABLE_21_1_1">#REF!</definedName>
    <definedName name="CABLE_22">#REF!</definedName>
    <definedName name="CABLE_23">#REF!</definedName>
    <definedName name="CABLE_24">#REF!</definedName>
    <definedName name="CABLE_25">#REF!</definedName>
    <definedName name="CABLE_26">#REF!</definedName>
    <definedName name="CABLE_26_1">#REF!</definedName>
    <definedName name="CABLE_27">#REF!</definedName>
    <definedName name="CABLE_27_1">#REF!</definedName>
    <definedName name="CABLE_28">#REF!</definedName>
    <definedName name="CABLE_28_1">#REF!</definedName>
    <definedName name="CABLE_29">#REF!</definedName>
    <definedName name="CABLE_4">#REF!</definedName>
    <definedName name="CABLE_4_1">#REF!</definedName>
    <definedName name="CABLE_4_1_1">#REF!</definedName>
    <definedName name="CABLE_4_1_1_1">#REF!</definedName>
    <definedName name="CABLE_4_1_1_1_1">#REF!</definedName>
    <definedName name="CABLE_4_1_1_1_1_1">#REF!</definedName>
    <definedName name="CABLE_4_1_17">#REF!</definedName>
    <definedName name="CABLE_4_1_28">#REF!</definedName>
    <definedName name="CABLE_4_1_6">#REF!</definedName>
    <definedName name="CABLE_4_10">#REF!</definedName>
    <definedName name="CABLE_4_12">#REF!</definedName>
    <definedName name="CABLE_4_13">#REF!</definedName>
    <definedName name="CABLE_4_14">#REF!</definedName>
    <definedName name="CABLE_4_15">#REF!</definedName>
    <definedName name="CABLE_4_16">#REF!</definedName>
    <definedName name="CABLE_4_17">#REF!</definedName>
    <definedName name="CABLE_4_18">#REF!</definedName>
    <definedName name="CABLE_4_18_1">#REF!</definedName>
    <definedName name="CABLE_4_19">#REF!</definedName>
    <definedName name="CABLE_4_20">#REF!</definedName>
    <definedName name="CABLE_4_21">#REF!</definedName>
    <definedName name="CABLE_4_21_1">#REF!</definedName>
    <definedName name="CABLE_4_22">#REF!</definedName>
    <definedName name="CABLE_4_23">#REF!</definedName>
    <definedName name="CABLE_4_24">#REF!</definedName>
    <definedName name="CABLE_4_25">#REF!</definedName>
    <definedName name="CABLE_4_26">#REF!</definedName>
    <definedName name="CABLE_4_27">#REF!</definedName>
    <definedName name="CABLE_4_28">#REF!</definedName>
    <definedName name="CABLE_4_6">#REF!</definedName>
    <definedName name="CABLE_4_7">#REF!</definedName>
    <definedName name="CABLE_4_8">#REF!</definedName>
    <definedName name="CABLE_4_9">#REF!</definedName>
    <definedName name="CABLE_5">#REF!</definedName>
    <definedName name="CABLE_5_17">#REF!</definedName>
    <definedName name="CABLE_5_28">#REF!</definedName>
    <definedName name="CABLE_5_6">#REF!</definedName>
    <definedName name="CABLE_6">#REF!</definedName>
    <definedName name="CABLE_6_1">#REF!</definedName>
    <definedName name="CABLE_6_10">#REF!</definedName>
    <definedName name="CABLE_6_12">#REF!</definedName>
    <definedName name="CABLE_6_13">#REF!</definedName>
    <definedName name="CABLE_6_14">#REF!</definedName>
    <definedName name="CABLE_6_15">#REF!</definedName>
    <definedName name="CABLE_6_16">#REF!</definedName>
    <definedName name="CABLE_6_17">#REF!</definedName>
    <definedName name="CABLE_6_18">#REF!</definedName>
    <definedName name="CABLE_6_18_1">#REF!</definedName>
    <definedName name="CABLE_6_19">#REF!</definedName>
    <definedName name="CABLE_6_20">#REF!</definedName>
    <definedName name="CABLE_6_21">#REF!</definedName>
    <definedName name="CABLE_6_21_1">#REF!</definedName>
    <definedName name="CABLE_6_22">#REF!</definedName>
    <definedName name="CABLE_6_23">#REF!</definedName>
    <definedName name="CABLE_6_24">#REF!</definedName>
    <definedName name="CABLE_6_25">#REF!</definedName>
    <definedName name="CABLE_6_26">#REF!</definedName>
    <definedName name="CABLE_6_27">#REF!</definedName>
    <definedName name="CABLE_6_28">#REF!</definedName>
    <definedName name="CABLE_6_6">#REF!</definedName>
    <definedName name="CABLE_6_7">#REF!</definedName>
    <definedName name="CABLE_6_8">#REF!</definedName>
    <definedName name="CABLE_6_9">#REF!</definedName>
    <definedName name="CABLE_6_9_1">#REF!</definedName>
    <definedName name="CABLE_6_9_1_1">#REF!</definedName>
    <definedName name="CABLE_7">#REF!</definedName>
    <definedName name="CABLE_8">#REF!</definedName>
    <definedName name="CABLE_9">#REF!</definedName>
    <definedName name="cald">#REF!</definedName>
    <definedName name="CALf">#REF!</definedName>
    <definedName name="CALf_1">#REF!</definedName>
    <definedName name="CALf_1_3">#REF!</definedName>
    <definedName name="CALf_10">#REF!</definedName>
    <definedName name="CALf_11">#REF!</definedName>
    <definedName name="CALf_11_1">#REF!</definedName>
    <definedName name="CALf_14">#REF!</definedName>
    <definedName name="CALf_15">#REF!</definedName>
    <definedName name="CALf_16">#REF!</definedName>
    <definedName name="CALf_17">#REF!</definedName>
    <definedName name="CALf_17_1">#REF!</definedName>
    <definedName name="CALf_18">#REF!</definedName>
    <definedName name="CALf_18_1">#REF!</definedName>
    <definedName name="CALf_19">#REF!</definedName>
    <definedName name="CALf_2">#REF!</definedName>
    <definedName name="CALf_20">#REF!</definedName>
    <definedName name="CALf_21">#REF!</definedName>
    <definedName name="CALf_21_1">#REF!</definedName>
    <definedName name="CALf_26">#REF!</definedName>
    <definedName name="CALf_27">#REF!</definedName>
    <definedName name="CALf_28">#REF!</definedName>
    <definedName name="CALf_29">#REF!</definedName>
    <definedName name="CALf_3">#REF!</definedName>
    <definedName name="CALf_4">#REF!</definedName>
    <definedName name="CALf_4_1">#REF!</definedName>
    <definedName name="CALf_4_1_1">#REF!</definedName>
    <definedName name="CALf_4_1_1_1">#REF!</definedName>
    <definedName name="CALf_4_1_1_1_1">#REF!</definedName>
    <definedName name="CALf_4_1_1_1_1_1">#REF!</definedName>
    <definedName name="CALf_4_18">#REF!</definedName>
    <definedName name="CALf_4_18_1">#REF!</definedName>
    <definedName name="CALf_4_21">#REF!</definedName>
    <definedName name="CALf_5">#REF!</definedName>
    <definedName name="CALf_6">#REF!</definedName>
    <definedName name="CALf_6_1">#REF!</definedName>
    <definedName name="CALf_6_18">#REF!</definedName>
    <definedName name="CALf_6_18_1">#REF!</definedName>
    <definedName name="CALf_6_21">#REF!</definedName>
    <definedName name="CALf_7">#REF!</definedName>
    <definedName name="Calibration_Rate">'[1]Works - Quote Sheet'!#REF!</definedName>
    <definedName name="Calibration_Rate_1">'[1]Works - Quote Sheet'!#REF!</definedName>
    <definedName name="CALIMP">[4]factors!#REF!</definedName>
    <definedName name="cant">'[5]Staff Acco.'!#REF!</definedName>
    <definedName name="cant_1">'[5]Staff Acco.'!#REF!</definedName>
    <definedName name="cant_10">'[5]Staff Acco_'!#REF!</definedName>
    <definedName name="cant_10_3">'[5]Staff Acco_'!#REF!</definedName>
    <definedName name="cant_12">'[5]Staff Acco_'!#REF!</definedName>
    <definedName name="cant_12_3">'[5]Staff Acco_'!#REF!</definedName>
    <definedName name="cant_13">'[5]Staff Acco_'!#REF!</definedName>
    <definedName name="cant_13_3">'[5]Staff Acco_'!#REF!</definedName>
    <definedName name="cant_14">'[5]Staff Acco_'!#REF!</definedName>
    <definedName name="cant_14_3">'[5]Staff Acco_'!#REF!</definedName>
    <definedName name="cant_15">'[5]Staff Acco_'!#REF!</definedName>
    <definedName name="cant_15_3">'[5]Staff Acco_'!#REF!</definedName>
    <definedName name="cant_16">'[5]Staff Acco_'!#REF!</definedName>
    <definedName name="cant_16_3">'[5]Staff Acco_'!#REF!</definedName>
    <definedName name="cant_17">'[5]Staff Acco_'!#REF!</definedName>
    <definedName name="cant_17_3">'[5]Staff Acco_'!#REF!</definedName>
    <definedName name="cant_18">'[5]Staff Acco_'!#REF!</definedName>
    <definedName name="cant_18_3">'[5]Staff Acco_'!#REF!</definedName>
    <definedName name="cant_19">'[5]Staff Acco_'!#REF!</definedName>
    <definedName name="cant_19_3">'[5]Staff Acco_'!#REF!</definedName>
    <definedName name="cant_20">'[5]Staff Acco_'!#REF!</definedName>
    <definedName name="cant_20_3">'[5]Staff Acco_'!#REF!</definedName>
    <definedName name="cant_21">'[5]Staff Acco_'!#REF!</definedName>
    <definedName name="cant_21_3">'[5]Staff Acco_'!#REF!</definedName>
    <definedName name="cant_22">'[5]Staff Acco_'!#REF!</definedName>
    <definedName name="cant_22_3">'[5]Staff Acco_'!#REF!</definedName>
    <definedName name="cant_23">'[5]Staff Acco_'!#REF!</definedName>
    <definedName name="cant_23_3">'[5]Staff Acco_'!#REF!</definedName>
    <definedName name="cant_24">'[5]Staff Acco_'!#REF!</definedName>
    <definedName name="cant_24_3">'[5]Staff Acco_'!#REF!</definedName>
    <definedName name="cant_25">'[5]Staff Acco_'!#REF!</definedName>
    <definedName name="cant_25_3">'[5]Staff Acco_'!#REF!</definedName>
    <definedName name="cant_26">'[5]Staff Acco_'!#REF!</definedName>
    <definedName name="cant_26_3">'[5]Staff Acco_'!#REF!</definedName>
    <definedName name="cant_27">'[5]Staff Acco_'!#REF!</definedName>
    <definedName name="cant_27_3">'[5]Staff Acco_'!#REF!</definedName>
    <definedName name="cant_28">'[5]Staff Acco_'!#REF!</definedName>
    <definedName name="cant_28_3">'[5]Staff Acco_'!#REF!</definedName>
    <definedName name="cant_3">'[5]Staff Acco_'!#REF!</definedName>
    <definedName name="cant_6">'[5]Staff Acco_'!#REF!</definedName>
    <definedName name="cant_6_3">'[5]Staff Acco_'!#REF!</definedName>
    <definedName name="cant_7">'[5]Staff Acco_'!#REF!</definedName>
    <definedName name="cant_7_3">'[5]Staff Acco_'!#REF!</definedName>
    <definedName name="cant_8">'[5]Staff Acco_'!#REF!</definedName>
    <definedName name="cant_8_3">'[5]Staff Acco_'!#REF!</definedName>
    <definedName name="cant_9">'[5]Staff Acco_'!#REF!</definedName>
    <definedName name="cant_9_1">'[5]Staff Acco_'!#REF!</definedName>
    <definedName name="cant_9_1_1">'[5]Staff Acco_'!#REF!</definedName>
    <definedName name="cant_9_1_1_3">'[5]Staff Acco_'!#REF!</definedName>
    <definedName name="cant_9_1_3">'[5]Staff Acco_'!#REF!</definedName>
    <definedName name="cant_9_3">'[5]Staff Acco_'!#REF!</definedName>
    <definedName name="CardReaderInd400">[6]CCTV_EST1!#REF!</definedName>
    <definedName name="CardReaderInd400_1">[6]CCTV_EST1!#REF!</definedName>
    <definedName name="ccv">#REF!</definedName>
    <definedName name="ccv_1">#REF!</definedName>
    <definedName name="cdf">#REF!</definedName>
    <definedName name="cdf_1">#REF!</definedName>
    <definedName name="cdf_10">#REF!</definedName>
    <definedName name="cdf_10_3">#REF!</definedName>
    <definedName name="cdf_12">#REF!</definedName>
    <definedName name="cdf_12_3">#REF!</definedName>
    <definedName name="cdf_13">#REF!</definedName>
    <definedName name="cdf_13_3">#REF!</definedName>
    <definedName name="cdf_14">#REF!</definedName>
    <definedName name="cdf_14_3">#REF!</definedName>
    <definedName name="cdf_15">#REF!</definedName>
    <definedName name="cdf_15_3">#REF!</definedName>
    <definedName name="cdf_16">#REF!</definedName>
    <definedName name="cdf_16_3">#REF!</definedName>
    <definedName name="cdf_17">#REF!</definedName>
    <definedName name="cdf_17_3">#REF!</definedName>
    <definedName name="cdf_18">#REF!</definedName>
    <definedName name="cdf_18_1">#REF!</definedName>
    <definedName name="cdf_18_1_3">#REF!</definedName>
    <definedName name="cdf_18_3">#REF!</definedName>
    <definedName name="cdf_19">#REF!</definedName>
    <definedName name="cdf_19_3">#REF!</definedName>
    <definedName name="cdf_20">#REF!</definedName>
    <definedName name="cdf_20_3">#REF!</definedName>
    <definedName name="cdf_21">#REF!</definedName>
    <definedName name="cdf_21_1">#REF!</definedName>
    <definedName name="cdf_21_1_3">#REF!</definedName>
    <definedName name="cdf_21_3">#REF!</definedName>
    <definedName name="cdf_22">#REF!</definedName>
    <definedName name="cdf_22_3">#REF!</definedName>
    <definedName name="cdf_23">#REF!</definedName>
    <definedName name="cdf_23_3">#REF!</definedName>
    <definedName name="cdf_24">#REF!</definedName>
    <definedName name="cdf_24_3">#REF!</definedName>
    <definedName name="cdf_25">#REF!</definedName>
    <definedName name="cdf_25_3">#REF!</definedName>
    <definedName name="cdf_26">#REF!</definedName>
    <definedName name="cdf_26_3">#REF!</definedName>
    <definedName name="cdf_27">#REF!</definedName>
    <definedName name="cdf_27_3">#REF!</definedName>
    <definedName name="cdf_28">#REF!</definedName>
    <definedName name="cdf_28_3">#REF!</definedName>
    <definedName name="cdf_3">#REF!</definedName>
    <definedName name="cdf_6">#REF!</definedName>
    <definedName name="cdf_6_3">#REF!</definedName>
    <definedName name="cdf_7">#REF!</definedName>
    <definedName name="cdf_7_3">#REF!</definedName>
    <definedName name="cdf_8">#REF!</definedName>
    <definedName name="cdf_8_3">#REF!</definedName>
    <definedName name="cdf_9">#REF!</definedName>
    <definedName name="cdf_9_3">#REF!</definedName>
    <definedName name="ChangeBy">#REF!</definedName>
    <definedName name="ChangeBy_1">#REF!</definedName>
    <definedName name="ChangeBy_1_3">#REF!</definedName>
    <definedName name="ChangeBy_10">#REF!</definedName>
    <definedName name="ChangeBy_10_1">#REF!</definedName>
    <definedName name="ChangeBy_10_1_3">#REF!</definedName>
    <definedName name="ChangeBy_10_17">#REF!</definedName>
    <definedName name="ChangeBy_10_17_3">#REF!</definedName>
    <definedName name="ChangeBy_11">#REF!</definedName>
    <definedName name="ChangeBy_11_1">#REF!</definedName>
    <definedName name="ChangeBy_12">#REF!</definedName>
    <definedName name="ChangeBy_12_3">#REF!</definedName>
    <definedName name="ChangeBy_13">#REF!</definedName>
    <definedName name="ChangeBy_13_3">#REF!</definedName>
    <definedName name="ChangeBy_14">#REF!</definedName>
    <definedName name="ChangeBy_15">#REF!</definedName>
    <definedName name="ChangeBy_15_1">#REF!</definedName>
    <definedName name="ChangeBy_15_1_3">#REF!</definedName>
    <definedName name="ChangeBy_15_3">#REF!</definedName>
    <definedName name="ChangeBy_16">#REF!</definedName>
    <definedName name="ChangeBy_16_1">#REF!</definedName>
    <definedName name="ChangeBy_16_1_3">#REF!</definedName>
    <definedName name="ChangeBy_16_3">#REF!</definedName>
    <definedName name="ChangeBy_17">#REF!</definedName>
    <definedName name="ChangeBy_17_1">#REF!</definedName>
    <definedName name="ChangeBy_17_3">#REF!</definedName>
    <definedName name="ChangeBy_18">#REF!</definedName>
    <definedName name="ChangeBy_18_1">#REF!</definedName>
    <definedName name="ChangeBy_19">#REF!</definedName>
    <definedName name="ChangeBy_19_1">#REF!</definedName>
    <definedName name="ChangeBy_2">#REF!</definedName>
    <definedName name="ChangeBy_20">#REF!</definedName>
    <definedName name="ChangeBy_20_1">#REF!</definedName>
    <definedName name="ChangeBy_20_1_3">#REF!</definedName>
    <definedName name="ChangeBy_21">#REF!</definedName>
    <definedName name="ChangeBy_21_1">#REF!</definedName>
    <definedName name="ChangeBy_21_1_1">#REF!</definedName>
    <definedName name="ChangeBy_21_1_1_3">#REF!</definedName>
    <definedName name="ChangeBy_21_1_3">#REF!</definedName>
    <definedName name="ChangeBy_22">#REF!</definedName>
    <definedName name="ChangeBy_22_3">#REF!</definedName>
    <definedName name="ChangeBy_23">#REF!</definedName>
    <definedName name="ChangeBy_23_3">#REF!</definedName>
    <definedName name="ChangeBy_24">#REF!</definedName>
    <definedName name="ChangeBy_24_3">#REF!</definedName>
    <definedName name="ChangeBy_25">#REF!</definedName>
    <definedName name="ChangeBy_25_3">#REF!</definedName>
    <definedName name="ChangeBy_26">#REF!</definedName>
    <definedName name="ChangeBy_26_1">#REF!</definedName>
    <definedName name="ChangeBy_26_1_3">#REF!</definedName>
    <definedName name="ChangeBy_26_3">#REF!</definedName>
    <definedName name="ChangeBy_27">#REF!</definedName>
    <definedName name="ChangeBy_27_1">#REF!</definedName>
    <definedName name="ChangeBy_27_1_3">#REF!</definedName>
    <definedName name="ChangeBy_27_3">#REF!</definedName>
    <definedName name="ChangeBy_28">#REF!</definedName>
    <definedName name="ChangeBy_28_1">#REF!</definedName>
    <definedName name="ChangeBy_28_1_3">#REF!</definedName>
    <definedName name="ChangeBy_28_3">#REF!</definedName>
    <definedName name="ChangeBy_29">#REF!</definedName>
    <definedName name="ChangeBy_29_3">#REF!</definedName>
    <definedName name="ChangeBy_3">#REF!</definedName>
    <definedName name="ChangeBy_4">#REF!</definedName>
    <definedName name="ChangeBy_4_1">#REF!</definedName>
    <definedName name="ChangeBy_4_1_1">#REF!</definedName>
    <definedName name="ChangeBy_4_1_1_1">#REF!</definedName>
    <definedName name="ChangeBy_4_1_1_1_1">#REF!</definedName>
    <definedName name="ChangeBy_4_1_1_1_1_1">#REF!</definedName>
    <definedName name="ChangeBy_4_1_1_1_1_3">#REF!</definedName>
    <definedName name="ChangeBy_4_1_1_1_3">#REF!</definedName>
    <definedName name="ChangeBy_4_1_1_1_3_1">#REF!</definedName>
    <definedName name="ChangeBy_4_1_1_3">#REF!</definedName>
    <definedName name="ChangeBy_4_1_17">#REF!</definedName>
    <definedName name="ChangeBy_4_1_17_3">#REF!</definedName>
    <definedName name="ChangeBy_4_1_28">#REF!</definedName>
    <definedName name="ChangeBy_4_1_28_3">#REF!</definedName>
    <definedName name="ChangeBy_4_1_6">#REF!</definedName>
    <definedName name="ChangeBy_4_1_6_3">#REF!</definedName>
    <definedName name="ChangeBy_4_10">#REF!</definedName>
    <definedName name="ChangeBy_4_10_3">#REF!</definedName>
    <definedName name="ChangeBy_4_12">#REF!</definedName>
    <definedName name="ChangeBy_4_12_3">#REF!</definedName>
    <definedName name="ChangeBy_4_13">#REF!</definedName>
    <definedName name="ChangeBy_4_13_3">#REF!</definedName>
    <definedName name="ChangeBy_4_14">#REF!</definedName>
    <definedName name="ChangeBy_4_14_3">#REF!</definedName>
    <definedName name="ChangeBy_4_15">#REF!</definedName>
    <definedName name="ChangeBy_4_15_3">#REF!</definedName>
    <definedName name="ChangeBy_4_16">#REF!</definedName>
    <definedName name="ChangeBy_4_16_3">#REF!</definedName>
    <definedName name="ChangeBy_4_17">#REF!</definedName>
    <definedName name="ChangeBy_4_17_3">#REF!</definedName>
    <definedName name="ChangeBy_4_18">#REF!</definedName>
    <definedName name="ChangeBy_4_18_1">#REF!</definedName>
    <definedName name="ChangeBy_4_19">#REF!</definedName>
    <definedName name="ChangeBy_4_20">#REF!</definedName>
    <definedName name="ChangeBy_4_20_3">#REF!</definedName>
    <definedName name="ChangeBy_4_21">#REF!</definedName>
    <definedName name="ChangeBy_4_21_1">#REF!</definedName>
    <definedName name="ChangeBy_4_21_1_3">#REF!</definedName>
    <definedName name="ChangeBy_4_22">#REF!</definedName>
    <definedName name="ChangeBy_4_22_3">#REF!</definedName>
    <definedName name="ChangeBy_4_23">#REF!</definedName>
    <definedName name="ChangeBy_4_23_3">#REF!</definedName>
    <definedName name="ChangeBy_4_24">#REF!</definedName>
    <definedName name="ChangeBy_4_24_3">#REF!</definedName>
    <definedName name="ChangeBy_4_25">#REF!</definedName>
    <definedName name="ChangeBy_4_25_3">#REF!</definedName>
    <definedName name="ChangeBy_4_26">#REF!</definedName>
    <definedName name="ChangeBy_4_26_3">#REF!</definedName>
    <definedName name="ChangeBy_4_27">#REF!</definedName>
    <definedName name="ChangeBy_4_27_3">#REF!</definedName>
    <definedName name="ChangeBy_4_28">#REF!</definedName>
    <definedName name="ChangeBy_4_28_3">#REF!</definedName>
    <definedName name="ChangeBy_4_6">#REF!</definedName>
    <definedName name="ChangeBy_4_6_3">#REF!</definedName>
    <definedName name="ChangeBy_4_7">#REF!</definedName>
    <definedName name="ChangeBy_4_7_3">#REF!</definedName>
    <definedName name="ChangeBy_4_8">#REF!</definedName>
    <definedName name="ChangeBy_4_8_3">#REF!</definedName>
    <definedName name="ChangeBy_4_9">#REF!</definedName>
    <definedName name="ChangeBy_4_9_3">#REF!</definedName>
    <definedName name="ChangeBy_5">#REF!</definedName>
    <definedName name="ChangeBy_5_17">#REF!</definedName>
    <definedName name="ChangeBy_5_17_3">#REF!</definedName>
    <definedName name="ChangeBy_5_28">#REF!</definedName>
    <definedName name="ChangeBy_5_28_3">#REF!</definedName>
    <definedName name="ChangeBy_5_3">#REF!</definedName>
    <definedName name="ChangeBy_5_6">#REF!</definedName>
    <definedName name="ChangeBy_5_6_3">#REF!</definedName>
    <definedName name="ChangeBy_6">#REF!</definedName>
    <definedName name="ChangeBy_6_1">#REF!</definedName>
    <definedName name="ChangeBy_6_10">#REF!</definedName>
    <definedName name="ChangeBy_6_10_3">#REF!</definedName>
    <definedName name="ChangeBy_6_12">#REF!</definedName>
    <definedName name="ChangeBy_6_12_3">#REF!</definedName>
    <definedName name="ChangeBy_6_13">#REF!</definedName>
    <definedName name="ChangeBy_6_13_3">#REF!</definedName>
    <definedName name="ChangeBy_6_14">#REF!</definedName>
    <definedName name="ChangeBy_6_14_3">#REF!</definedName>
    <definedName name="ChangeBy_6_15">#REF!</definedName>
    <definedName name="ChangeBy_6_15_3">#REF!</definedName>
    <definedName name="ChangeBy_6_16">#REF!</definedName>
    <definedName name="ChangeBy_6_16_3">#REF!</definedName>
    <definedName name="ChangeBy_6_17">#REF!</definedName>
    <definedName name="ChangeBy_6_17_3">#REF!</definedName>
    <definedName name="ChangeBy_6_18">#REF!</definedName>
    <definedName name="ChangeBy_6_18_1">#REF!</definedName>
    <definedName name="ChangeBy_6_19">#REF!</definedName>
    <definedName name="ChangeBy_6_20">#REF!</definedName>
    <definedName name="ChangeBy_6_20_3">#REF!</definedName>
    <definedName name="ChangeBy_6_21">#REF!</definedName>
    <definedName name="ChangeBy_6_21_1">#REF!</definedName>
    <definedName name="ChangeBy_6_21_1_3">#REF!</definedName>
    <definedName name="ChangeBy_6_22">#REF!</definedName>
    <definedName name="ChangeBy_6_22_3">#REF!</definedName>
    <definedName name="ChangeBy_6_23">#REF!</definedName>
    <definedName name="ChangeBy_6_23_3">#REF!</definedName>
    <definedName name="ChangeBy_6_24">#REF!</definedName>
    <definedName name="ChangeBy_6_24_3">#REF!</definedName>
    <definedName name="ChangeBy_6_25">#REF!</definedName>
    <definedName name="ChangeBy_6_25_3">#REF!</definedName>
    <definedName name="ChangeBy_6_26">#REF!</definedName>
    <definedName name="ChangeBy_6_26_3">#REF!</definedName>
    <definedName name="ChangeBy_6_27">#REF!</definedName>
    <definedName name="ChangeBy_6_27_3">#REF!</definedName>
    <definedName name="ChangeBy_6_28">#REF!</definedName>
    <definedName name="ChangeBy_6_28_3">#REF!</definedName>
    <definedName name="ChangeBy_6_6">#REF!</definedName>
    <definedName name="ChangeBy_6_6_3">#REF!</definedName>
    <definedName name="ChangeBy_6_7">#REF!</definedName>
    <definedName name="ChangeBy_6_7_3">#REF!</definedName>
    <definedName name="ChangeBy_6_8">#REF!</definedName>
    <definedName name="ChangeBy_6_8_3">#REF!</definedName>
    <definedName name="ChangeBy_6_9">#REF!</definedName>
    <definedName name="ChangeBy_6_9_1">#REF!</definedName>
    <definedName name="ChangeBy_6_9_1_1">#REF!</definedName>
    <definedName name="ChangeBy_6_9_1_1_3">#REF!</definedName>
    <definedName name="ChangeBy_6_9_1_3">#REF!</definedName>
    <definedName name="ChangeBy_7">#REF!</definedName>
    <definedName name="ChangeBy_8">#REF!</definedName>
    <definedName name="ChangeBy_8_3">#REF!</definedName>
    <definedName name="ChangeBy_9">#REF!</definedName>
    <definedName name="ChangeBy_9_3">#REF!</definedName>
    <definedName name="ChangeDate">#REF!</definedName>
    <definedName name="ChangeDate_1">#REF!</definedName>
    <definedName name="ChangeDate_1_3">#REF!</definedName>
    <definedName name="ChangeDate_10">#REF!</definedName>
    <definedName name="ChangeDate_10_1">#REF!</definedName>
    <definedName name="ChangeDate_10_1_3">#REF!</definedName>
    <definedName name="ChangeDate_10_17">#REF!</definedName>
    <definedName name="ChangeDate_10_17_3">#REF!</definedName>
    <definedName name="ChangeDate_11">#REF!</definedName>
    <definedName name="ChangeDate_11_1">#REF!</definedName>
    <definedName name="ChangeDate_12">#REF!</definedName>
    <definedName name="ChangeDate_12_3">#REF!</definedName>
    <definedName name="ChangeDate_13">#REF!</definedName>
    <definedName name="ChangeDate_13_3">#REF!</definedName>
    <definedName name="ChangeDate_14">#REF!</definedName>
    <definedName name="ChangeDate_15">#REF!</definedName>
    <definedName name="ChangeDate_15_1">#REF!</definedName>
    <definedName name="ChangeDate_15_1_3">#REF!</definedName>
    <definedName name="ChangeDate_15_3">#REF!</definedName>
    <definedName name="ChangeDate_16">#REF!</definedName>
    <definedName name="ChangeDate_16_1">#REF!</definedName>
    <definedName name="ChangeDate_16_1_3">#REF!</definedName>
    <definedName name="ChangeDate_16_3">#REF!</definedName>
    <definedName name="ChangeDate_17">#REF!</definedName>
    <definedName name="ChangeDate_17_1">#REF!</definedName>
    <definedName name="ChangeDate_17_3">#REF!</definedName>
    <definedName name="ChangeDate_18">#REF!</definedName>
    <definedName name="ChangeDate_18_1">#REF!</definedName>
    <definedName name="ChangeDate_19">#REF!</definedName>
    <definedName name="ChangeDate_19_1">#REF!</definedName>
    <definedName name="ChangeDate_2">#REF!</definedName>
    <definedName name="ChangeDate_20">#REF!</definedName>
    <definedName name="ChangeDate_20_1">#REF!</definedName>
    <definedName name="ChangeDate_20_1_3">#REF!</definedName>
    <definedName name="ChangeDate_21">#REF!</definedName>
    <definedName name="ChangeDate_21_1">#REF!</definedName>
    <definedName name="ChangeDate_21_1_1">#REF!</definedName>
    <definedName name="ChangeDate_21_1_1_3">#REF!</definedName>
    <definedName name="ChangeDate_21_1_3">#REF!</definedName>
    <definedName name="ChangeDate_22">#REF!</definedName>
    <definedName name="ChangeDate_22_3">#REF!</definedName>
    <definedName name="ChangeDate_23">#REF!</definedName>
    <definedName name="ChangeDate_23_3">#REF!</definedName>
    <definedName name="ChangeDate_24">#REF!</definedName>
    <definedName name="ChangeDate_24_3">#REF!</definedName>
    <definedName name="ChangeDate_25">#REF!</definedName>
    <definedName name="ChangeDate_25_3">#REF!</definedName>
    <definedName name="ChangeDate_26">#REF!</definedName>
    <definedName name="ChangeDate_26_1">#REF!</definedName>
    <definedName name="ChangeDate_26_1_3">#REF!</definedName>
    <definedName name="ChangeDate_26_3">#REF!</definedName>
    <definedName name="ChangeDate_27">#REF!</definedName>
    <definedName name="ChangeDate_27_1">#REF!</definedName>
    <definedName name="ChangeDate_27_1_3">#REF!</definedName>
    <definedName name="ChangeDate_27_3">#REF!</definedName>
    <definedName name="ChangeDate_28">#REF!</definedName>
    <definedName name="ChangeDate_28_1">#REF!</definedName>
    <definedName name="ChangeDate_28_1_3">#REF!</definedName>
    <definedName name="ChangeDate_28_3">#REF!</definedName>
    <definedName name="ChangeDate_29">#REF!</definedName>
    <definedName name="ChangeDate_29_3">#REF!</definedName>
    <definedName name="ChangeDate_3">#REF!</definedName>
    <definedName name="ChangeDate_4">#REF!</definedName>
    <definedName name="ChangeDate_4_1">#REF!</definedName>
    <definedName name="ChangeDate_4_1_1">#REF!</definedName>
    <definedName name="ChangeDate_4_1_1_1">#REF!</definedName>
    <definedName name="ChangeDate_4_1_1_1_1">#REF!</definedName>
    <definedName name="ChangeDate_4_1_1_1_1_1">#REF!</definedName>
    <definedName name="ChangeDate_4_1_1_1_1_3">#REF!</definedName>
    <definedName name="ChangeDate_4_1_1_1_3">#REF!</definedName>
    <definedName name="ChangeDate_4_1_1_1_3_1">#REF!</definedName>
    <definedName name="ChangeDate_4_1_1_3">#REF!</definedName>
    <definedName name="ChangeDate_4_1_17">#REF!</definedName>
    <definedName name="ChangeDate_4_1_17_3">#REF!</definedName>
    <definedName name="ChangeDate_4_1_28">#REF!</definedName>
    <definedName name="ChangeDate_4_1_28_3">#REF!</definedName>
    <definedName name="ChangeDate_4_1_6">#REF!</definedName>
    <definedName name="ChangeDate_4_1_6_3">#REF!</definedName>
    <definedName name="ChangeDate_4_10">#REF!</definedName>
    <definedName name="ChangeDate_4_10_3">#REF!</definedName>
    <definedName name="ChangeDate_4_12">#REF!</definedName>
    <definedName name="ChangeDate_4_12_3">#REF!</definedName>
    <definedName name="ChangeDate_4_13">#REF!</definedName>
    <definedName name="ChangeDate_4_13_3">#REF!</definedName>
    <definedName name="ChangeDate_4_14">#REF!</definedName>
    <definedName name="ChangeDate_4_14_3">#REF!</definedName>
    <definedName name="ChangeDate_4_15">#REF!</definedName>
    <definedName name="ChangeDate_4_15_3">#REF!</definedName>
    <definedName name="ChangeDate_4_16">#REF!</definedName>
    <definedName name="ChangeDate_4_16_3">#REF!</definedName>
    <definedName name="ChangeDate_4_17">#REF!</definedName>
    <definedName name="ChangeDate_4_17_3">#REF!</definedName>
    <definedName name="ChangeDate_4_18">#REF!</definedName>
    <definedName name="ChangeDate_4_18_1">#REF!</definedName>
    <definedName name="ChangeDate_4_19">#REF!</definedName>
    <definedName name="ChangeDate_4_20">#REF!</definedName>
    <definedName name="ChangeDate_4_20_3">#REF!</definedName>
    <definedName name="ChangeDate_4_21">#REF!</definedName>
    <definedName name="ChangeDate_4_21_1">#REF!</definedName>
    <definedName name="ChangeDate_4_21_1_3">#REF!</definedName>
    <definedName name="ChangeDate_4_22">#REF!</definedName>
    <definedName name="ChangeDate_4_22_3">#REF!</definedName>
    <definedName name="ChangeDate_4_23">#REF!</definedName>
    <definedName name="ChangeDate_4_23_3">#REF!</definedName>
    <definedName name="ChangeDate_4_24">#REF!</definedName>
    <definedName name="ChangeDate_4_24_3">#REF!</definedName>
    <definedName name="ChangeDate_4_25">#REF!</definedName>
    <definedName name="ChangeDate_4_25_3">#REF!</definedName>
    <definedName name="ChangeDate_4_26">#REF!</definedName>
    <definedName name="ChangeDate_4_26_3">#REF!</definedName>
    <definedName name="ChangeDate_4_27">#REF!</definedName>
    <definedName name="ChangeDate_4_27_3">#REF!</definedName>
    <definedName name="ChangeDate_4_28">#REF!</definedName>
    <definedName name="ChangeDate_4_28_3">#REF!</definedName>
    <definedName name="ChangeDate_4_6">#REF!</definedName>
    <definedName name="ChangeDate_4_6_3">#REF!</definedName>
    <definedName name="ChangeDate_4_7">#REF!</definedName>
    <definedName name="ChangeDate_4_7_3">#REF!</definedName>
    <definedName name="ChangeDate_4_8">#REF!</definedName>
    <definedName name="ChangeDate_4_8_3">#REF!</definedName>
    <definedName name="ChangeDate_4_9">#REF!</definedName>
    <definedName name="ChangeDate_4_9_3">#REF!</definedName>
    <definedName name="ChangeDate_5">#REF!</definedName>
    <definedName name="ChangeDate_5_17">#REF!</definedName>
    <definedName name="ChangeDate_5_17_3">#REF!</definedName>
    <definedName name="ChangeDate_5_28">#REF!</definedName>
    <definedName name="ChangeDate_5_28_3">#REF!</definedName>
    <definedName name="ChangeDate_5_3">#REF!</definedName>
    <definedName name="ChangeDate_5_6">#REF!</definedName>
    <definedName name="ChangeDate_5_6_3">#REF!</definedName>
    <definedName name="ChangeDate_6">#REF!</definedName>
    <definedName name="ChangeDate_6_1">#REF!</definedName>
    <definedName name="ChangeDate_6_10">#REF!</definedName>
    <definedName name="ChangeDate_6_10_3">#REF!</definedName>
    <definedName name="ChangeDate_6_12">#REF!</definedName>
    <definedName name="ChangeDate_6_12_3">#REF!</definedName>
    <definedName name="ChangeDate_6_13">#REF!</definedName>
    <definedName name="ChangeDate_6_13_3">#REF!</definedName>
    <definedName name="ChangeDate_6_14">#REF!</definedName>
    <definedName name="ChangeDate_6_14_3">#REF!</definedName>
    <definedName name="ChangeDate_6_15">#REF!</definedName>
    <definedName name="ChangeDate_6_15_3">#REF!</definedName>
    <definedName name="ChangeDate_6_16">#REF!</definedName>
    <definedName name="ChangeDate_6_16_3">#REF!</definedName>
    <definedName name="ChangeDate_6_17">#REF!</definedName>
    <definedName name="ChangeDate_6_17_3">#REF!</definedName>
    <definedName name="ChangeDate_6_18">#REF!</definedName>
    <definedName name="ChangeDate_6_18_1">#REF!</definedName>
    <definedName name="ChangeDate_6_19">#REF!</definedName>
    <definedName name="ChangeDate_6_20">#REF!</definedName>
    <definedName name="ChangeDate_6_20_3">#REF!</definedName>
    <definedName name="ChangeDate_6_21">#REF!</definedName>
    <definedName name="ChangeDate_6_21_1">#REF!</definedName>
    <definedName name="ChangeDate_6_21_1_3">#REF!</definedName>
    <definedName name="ChangeDate_6_22">#REF!</definedName>
    <definedName name="ChangeDate_6_22_3">#REF!</definedName>
    <definedName name="ChangeDate_6_23">#REF!</definedName>
    <definedName name="ChangeDate_6_23_3">#REF!</definedName>
    <definedName name="ChangeDate_6_24">#REF!</definedName>
    <definedName name="ChangeDate_6_24_3">#REF!</definedName>
    <definedName name="ChangeDate_6_25">#REF!</definedName>
    <definedName name="ChangeDate_6_25_3">#REF!</definedName>
    <definedName name="ChangeDate_6_26">#REF!</definedName>
    <definedName name="ChangeDate_6_26_3">#REF!</definedName>
    <definedName name="ChangeDate_6_27">#REF!</definedName>
    <definedName name="ChangeDate_6_27_3">#REF!</definedName>
    <definedName name="ChangeDate_6_28">#REF!</definedName>
    <definedName name="ChangeDate_6_28_3">#REF!</definedName>
    <definedName name="ChangeDate_6_6">#REF!</definedName>
    <definedName name="ChangeDate_6_6_3">#REF!</definedName>
    <definedName name="ChangeDate_6_7">#REF!</definedName>
    <definedName name="ChangeDate_6_7_3">#REF!</definedName>
    <definedName name="ChangeDate_6_8">#REF!</definedName>
    <definedName name="ChangeDate_6_8_3">#REF!</definedName>
    <definedName name="ChangeDate_6_9">#REF!</definedName>
    <definedName name="ChangeDate_6_9_1">#REF!</definedName>
    <definedName name="ChangeDate_6_9_1_1">#REF!</definedName>
    <definedName name="ChangeDate_6_9_1_1_3">#REF!</definedName>
    <definedName name="ChangeDate_6_9_1_3">#REF!</definedName>
    <definedName name="ChangeDate_7">#REF!</definedName>
    <definedName name="ChangeDate_8">#REF!</definedName>
    <definedName name="ChangeDate_8_3">#REF!</definedName>
    <definedName name="ChangeDate_9">#REF!</definedName>
    <definedName name="ChangeDate_9_3">#REF!</definedName>
    <definedName name="chiller">#REF!</definedName>
    <definedName name="chiller_1">#REF!</definedName>
    <definedName name="chiller_10">#REF!</definedName>
    <definedName name="chiller_12">#REF!</definedName>
    <definedName name="chiller_13">#REF!</definedName>
    <definedName name="chiller_14">#REF!</definedName>
    <definedName name="chiller_15">#REF!</definedName>
    <definedName name="chiller_16">#REF!</definedName>
    <definedName name="chiller_17">#REF!</definedName>
    <definedName name="chiller_18">#REF!</definedName>
    <definedName name="chiller_19">#REF!</definedName>
    <definedName name="chiller_20">#REF!</definedName>
    <definedName name="chiller_21">#REF!</definedName>
    <definedName name="chiller_22">#REF!</definedName>
    <definedName name="chiller_23">#REF!</definedName>
    <definedName name="chiller_23_1">#REF!</definedName>
    <definedName name="chiller_23_17">#REF!</definedName>
    <definedName name="chiller_23_28">#REF!</definedName>
    <definedName name="chiller_23_6">#REF!</definedName>
    <definedName name="chiller_24">#REF!</definedName>
    <definedName name="chiller_25">#REF!</definedName>
    <definedName name="chiller_26">#REF!</definedName>
    <definedName name="chiller_27">#REF!</definedName>
    <definedName name="chiller_28">#REF!</definedName>
    <definedName name="chiller_6">#REF!</definedName>
    <definedName name="chiller_7">#REF!</definedName>
    <definedName name="chiller_8">#REF!</definedName>
    <definedName name="chiller_9">#REF!</definedName>
    <definedName name="chiller_9_1">#REF!</definedName>
    <definedName name="chiller_9_1_1">#REF!</definedName>
    <definedName name="ciff">#REF!</definedName>
    <definedName name="ciff_1">#REF!</definedName>
    <definedName name="ciff_10">#REF!</definedName>
    <definedName name="ciff_10_3">#REF!</definedName>
    <definedName name="ciff_12">#REF!</definedName>
    <definedName name="ciff_12_3">#REF!</definedName>
    <definedName name="ciff_13">#REF!</definedName>
    <definedName name="ciff_13_3">#REF!</definedName>
    <definedName name="ciff_14">#REF!</definedName>
    <definedName name="ciff_14_3">#REF!</definedName>
    <definedName name="ciff_15">#REF!</definedName>
    <definedName name="ciff_15_3">#REF!</definedName>
    <definedName name="ciff_16">#REF!</definedName>
    <definedName name="ciff_16_3">#REF!</definedName>
    <definedName name="ciff_17">#REF!</definedName>
    <definedName name="ciff_17_3">#REF!</definedName>
    <definedName name="ciff_18">#REF!</definedName>
    <definedName name="ciff_18_1">#REF!</definedName>
    <definedName name="ciff_18_1_3">#REF!</definedName>
    <definedName name="ciff_18_3">#REF!</definedName>
    <definedName name="ciff_19">#REF!</definedName>
    <definedName name="ciff_19_3">#REF!</definedName>
    <definedName name="ciff_20">#REF!</definedName>
    <definedName name="ciff_20_3">#REF!</definedName>
    <definedName name="ciff_21">#REF!</definedName>
    <definedName name="ciff_21_1">#REF!</definedName>
    <definedName name="ciff_21_1_3">#REF!</definedName>
    <definedName name="ciff_21_3">#REF!</definedName>
    <definedName name="ciff_22">#REF!</definedName>
    <definedName name="ciff_22_3">#REF!</definedName>
    <definedName name="ciff_23">#REF!</definedName>
    <definedName name="ciff_23_3">#REF!</definedName>
    <definedName name="ciff_24">#REF!</definedName>
    <definedName name="ciff_24_3">#REF!</definedName>
    <definedName name="ciff_25">#REF!</definedName>
    <definedName name="ciff_25_3">#REF!</definedName>
    <definedName name="ciff_26">#REF!</definedName>
    <definedName name="ciff_26_3">#REF!</definedName>
    <definedName name="ciff_27">#REF!</definedName>
    <definedName name="ciff_27_3">#REF!</definedName>
    <definedName name="ciff_28">#REF!</definedName>
    <definedName name="ciff_28_3">#REF!</definedName>
    <definedName name="ciff_3">#REF!</definedName>
    <definedName name="ciff_6">#REF!</definedName>
    <definedName name="ciff_6_3">#REF!</definedName>
    <definedName name="ciff_7">#REF!</definedName>
    <definedName name="ciff_7_3">#REF!</definedName>
    <definedName name="ciff_8">#REF!</definedName>
    <definedName name="ciff_8_3">#REF!</definedName>
    <definedName name="ciff_9">#REF!</definedName>
    <definedName name="ciff_9_3">#REF!</definedName>
    <definedName name="ClientAddress1">#REF!</definedName>
    <definedName name="ClientAddress2">#REF!</definedName>
    <definedName name="ClientCity">#REF!</definedName>
    <definedName name="ClientCountry">#REF!</definedName>
    <definedName name="ClientEmail">#REF!</definedName>
    <definedName name="ClientFax">#REF!</definedName>
    <definedName name="ClientPhone">#REF!</definedName>
    <definedName name="ClientState">#REF!</definedName>
    <definedName name="ClientState_1">#REF!</definedName>
    <definedName name="ClientZip">#REF!</definedName>
    <definedName name="ClientZip_1">#REF!</definedName>
    <definedName name="clrf">#REF!</definedName>
    <definedName name="clrf_1">#REF!</definedName>
    <definedName name="clrf_10">#REF!</definedName>
    <definedName name="clrf_10_3">#REF!</definedName>
    <definedName name="clrf_12">#REF!</definedName>
    <definedName name="clrf_12_3">#REF!</definedName>
    <definedName name="clrf_13">#REF!</definedName>
    <definedName name="clrf_13_3">#REF!</definedName>
    <definedName name="clrf_14">#REF!</definedName>
    <definedName name="clrf_14_3">#REF!</definedName>
    <definedName name="clrf_15">#REF!</definedName>
    <definedName name="clrf_15_3">#REF!</definedName>
    <definedName name="clrf_16">#REF!</definedName>
    <definedName name="clrf_16_3">#REF!</definedName>
    <definedName name="clrf_17">#REF!</definedName>
    <definedName name="clrf_17_3">#REF!</definedName>
    <definedName name="clrf_18">#REF!</definedName>
    <definedName name="clrf_18_1">#REF!</definedName>
    <definedName name="clrf_18_1_3">#REF!</definedName>
    <definedName name="clrf_18_3">#REF!</definedName>
    <definedName name="clrf_19">#REF!</definedName>
    <definedName name="clrf_19_3">#REF!</definedName>
    <definedName name="clrf_20">#REF!</definedName>
    <definedName name="clrf_20_3">#REF!</definedName>
    <definedName name="clrf_21">#REF!</definedName>
    <definedName name="clrf_21_1">#REF!</definedName>
    <definedName name="clrf_21_1_3">#REF!</definedName>
    <definedName name="clrf_21_3">#REF!</definedName>
    <definedName name="clrf_22">#REF!</definedName>
    <definedName name="clrf_22_3">#REF!</definedName>
    <definedName name="clrf_23">#REF!</definedName>
    <definedName name="clrf_23_3">#REF!</definedName>
    <definedName name="clrf_24">#REF!</definedName>
    <definedName name="clrf_24_3">#REF!</definedName>
    <definedName name="clrf_25">#REF!</definedName>
    <definedName name="clrf_25_3">#REF!</definedName>
    <definedName name="clrf_26">#REF!</definedName>
    <definedName name="clrf_26_3">#REF!</definedName>
    <definedName name="clrf_27">#REF!</definedName>
    <definedName name="clrf_27_3">#REF!</definedName>
    <definedName name="clrf_28">#REF!</definedName>
    <definedName name="clrf_28_3">#REF!</definedName>
    <definedName name="clrf_3">#REF!</definedName>
    <definedName name="clrf_6">#REF!</definedName>
    <definedName name="clrf_6_3">#REF!</definedName>
    <definedName name="clrf_7">#REF!</definedName>
    <definedName name="clrf_7_3">#REF!</definedName>
    <definedName name="clrf_8">#REF!</definedName>
    <definedName name="clrf_8_3">#REF!</definedName>
    <definedName name="clrf_9">#REF!</definedName>
    <definedName name="clrf_9_3">#REF!</definedName>
    <definedName name="COAD">'[7]Civil Works'!$K$7</definedName>
    <definedName name="Comments">#REF!</definedName>
    <definedName name="Company">#REF!</definedName>
    <definedName name="CompanyInfo1">"JCI"</definedName>
    <definedName name="CompanyInfo2">"JCI"</definedName>
    <definedName name="CompDate">#REF!</definedName>
    <definedName name="CompDate_1">#REF!</definedName>
    <definedName name="CompDate_1_3">#REF!</definedName>
    <definedName name="CompDate_10">#REF!</definedName>
    <definedName name="CompDate_11">#REF!</definedName>
    <definedName name="CompDate_11_1">#REF!</definedName>
    <definedName name="CompDate_14">#REF!</definedName>
    <definedName name="CompDate_15">#REF!</definedName>
    <definedName name="CompDate_16">#REF!</definedName>
    <definedName name="CompDate_17">#REF!</definedName>
    <definedName name="CompDate_17_1">#REF!</definedName>
    <definedName name="CompDate_18">#REF!</definedName>
    <definedName name="CompDate_18_1">#REF!</definedName>
    <definedName name="CompDate_19">#REF!</definedName>
    <definedName name="CompDate_2">#REF!</definedName>
    <definedName name="CompDate_20">#REF!</definedName>
    <definedName name="CompDate_21">#REF!</definedName>
    <definedName name="CompDate_21_1">#REF!</definedName>
    <definedName name="CompDate_26">#REF!</definedName>
    <definedName name="CompDate_27">#REF!</definedName>
    <definedName name="CompDate_28">#REF!</definedName>
    <definedName name="CompDate_29">#REF!</definedName>
    <definedName name="CompDate_3">#REF!</definedName>
    <definedName name="CompDate_4">#REF!</definedName>
    <definedName name="CompDate_4_1">#REF!</definedName>
    <definedName name="CompDate_4_1_1">#REF!</definedName>
    <definedName name="CompDate_4_1_1_1">#REF!</definedName>
    <definedName name="CompDate_4_1_1_1_1">#REF!</definedName>
    <definedName name="CompDate_4_1_1_1_1_1">#REF!</definedName>
    <definedName name="CompDate_4_18">#REF!</definedName>
    <definedName name="CompDate_4_18_1">#REF!</definedName>
    <definedName name="CompDate_4_21">#REF!</definedName>
    <definedName name="CompDate_5">#REF!</definedName>
    <definedName name="CompDate_6">#REF!</definedName>
    <definedName name="CompDate_6_1">#REF!</definedName>
    <definedName name="CompDate_6_18">#REF!</definedName>
    <definedName name="CompDate_6_18_1">#REF!</definedName>
    <definedName name="CompDate_6_21">#REF!</definedName>
    <definedName name="CompDate_7">#REF!</definedName>
    <definedName name="condf">#REF!</definedName>
    <definedName name="condf_18">#REF!</definedName>
    <definedName name="condf_18_1">#REF!</definedName>
    <definedName name="condf_21">#REF!</definedName>
    <definedName name="conf">#REF!</definedName>
    <definedName name="conf_1">#REF!</definedName>
    <definedName name="conf_1_3">#REF!</definedName>
    <definedName name="conf_10">#REF!</definedName>
    <definedName name="conf_11">#REF!</definedName>
    <definedName name="conf_11_1">#REF!</definedName>
    <definedName name="conf_14">#REF!</definedName>
    <definedName name="conf_15">#REF!</definedName>
    <definedName name="conf_16">#REF!</definedName>
    <definedName name="conf_17">#REF!</definedName>
    <definedName name="conf_17_1">#REF!</definedName>
    <definedName name="conf_18">#REF!</definedName>
    <definedName name="conf_18_1">#REF!</definedName>
    <definedName name="conf_19">#REF!</definedName>
    <definedName name="conf_2">#REF!</definedName>
    <definedName name="conf_20">#REF!</definedName>
    <definedName name="conf_21">#REF!</definedName>
    <definedName name="conf_21_1">#REF!</definedName>
    <definedName name="conf_26">#REF!</definedName>
    <definedName name="conf_27">#REF!</definedName>
    <definedName name="conf_28">#REF!</definedName>
    <definedName name="conf_29">#REF!</definedName>
    <definedName name="conf_3">#REF!</definedName>
    <definedName name="conf_4">#REF!</definedName>
    <definedName name="conf_4_1">#REF!</definedName>
    <definedName name="conf_4_1_1">#REF!</definedName>
    <definedName name="conf_4_1_1_1">#REF!</definedName>
    <definedName name="conf_4_1_1_1_1">#REF!</definedName>
    <definedName name="conf_4_1_1_1_1_1">#REF!</definedName>
    <definedName name="conf_4_18">#REF!</definedName>
    <definedName name="conf_4_18_1">#REF!</definedName>
    <definedName name="conf_4_21">#REF!</definedName>
    <definedName name="conf_5">#REF!</definedName>
    <definedName name="conf_6">#REF!</definedName>
    <definedName name="conf_6_1">#REF!</definedName>
    <definedName name="conf_6_18">#REF!</definedName>
    <definedName name="conf_6_18_1">#REF!</definedName>
    <definedName name="conf_6_21">#REF!</definedName>
    <definedName name="conf_7">#REF!</definedName>
    <definedName name="conmsf">[8]factors!$J$8</definedName>
    <definedName name="Construction_Period">#REF!</definedName>
    <definedName name="Contact">#REF!</definedName>
    <definedName name="ContAmt">#REF!</definedName>
    <definedName name="ContAmt_1">#REF!</definedName>
    <definedName name="ContAmt_1_3">#REF!</definedName>
    <definedName name="ContAmt_10">#REF!</definedName>
    <definedName name="ContAmt_10_1">#REF!</definedName>
    <definedName name="ContAmt_10_1_3">#REF!</definedName>
    <definedName name="ContAmt_10_17">#REF!</definedName>
    <definedName name="ContAmt_10_17_3">#REF!</definedName>
    <definedName name="ContAmt_11">#REF!</definedName>
    <definedName name="ContAmt_11_1">#REF!</definedName>
    <definedName name="ContAmt_12">#REF!</definedName>
    <definedName name="ContAmt_12_3">#REF!</definedName>
    <definedName name="ContAmt_13">#REF!</definedName>
    <definedName name="ContAmt_13_3">#REF!</definedName>
    <definedName name="ContAmt_14">#REF!</definedName>
    <definedName name="ContAmt_15">#REF!</definedName>
    <definedName name="ContAmt_15_1">#REF!</definedName>
    <definedName name="ContAmt_15_1_3">#REF!</definedName>
    <definedName name="ContAmt_15_3">#REF!</definedName>
    <definedName name="ContAmt_16">#REF!</definedName>
    <definedName name="ContAmt_16_1">#REF!</definedName>
    <definedName name="ContAmt_16_1_3">#REF!</definedName>
    <definedName name="ContAmt_16_3">#REF!</definedName>
    <definedName name="ContAmt_17">#REF!</definedName>
    <definedName name="ContAmt_17_1">#REF!</definedName>
    <definedName name="ContAmt_17_3">#REF!</definedName>
    <definedName name="ContAmt_18">#REF!</definedName>
    <definedName name="ContAmt_18_1">#REF!</definedName>
    <definedName name="ContAmt_19">#REF!</definedName>
    <definedName name="ContAmt_19_1">#REF!</definedName>
    <definedName name="ContAmt_2">#REF!</definedName>
    <definedName name="ContAmt_20">#REF!</definedName>
    <definedName name="ContAmt_20_1">#REF!</definedName>
    <definedName name="ContAmt_20_1_3">#REF!</definedName>
    <definedName name="ContAmt_21">#REF!</definedName>
    <definedName name="ContAmt_21_1">#REF!</definedName>
    <definedName name="ContAmt_21_1_1">#REF!</definedName>
    <definedName name="ContAmt_21_1_1_3">#REF!</definedName>
    <definedName name="ContAmt_21_1_3">#REF!</definedName>
    <definedName name="ContAmt_22">#REF!</definedName>
    <definedName name="ContAmt_22_3">#REF!</definedName>
    <definedName name="ContAmt_23">#REF!</definedName>
    <definedName name="ContAmt_23_3">#REF!</definedName>
    <definedName name="ContAmt_24">#REF!</definedName>
    <definedName name="ContAmt_24_3">#REF!</definedName>
    <definedName name="ContAmt_25">#REF!</definedName>
    <definedName name="ContAmt_25_3">#REF!</definedName>
    <definedName name="ContAmt_26">#REF!</definedName>
    <definedName name="ContAmt_26_1">#REF!</definedName>
    <definedName name="ContAmt_26_1_3">#REF!</definedName>
    <definedName name="ContAmt_26_3">#REF!</definedName>
    <definedName name="ContAmt_27">#REF!</definedName>
    <definedName name="ContAmt_27_1">#REF!</definedName>
    <definedName name="ContAmt_27_1_3">#REF!</definedName>
    <definedName name="ContAmt_27_3">#REF!</definedName>
    <definedName name="ContAmt_28">#REF!</definedName>
    <definedName name="ContAmt_28_1">#REF!</definedName>
    <definedName name="ContAmt_28_1_3">#REF!</definedName>
    <definedName name="ContAmt_28_3">#REF!</definedName>
    <definedName name="ContAmt_29">#REF!</definedName>
    <definedName name="ContAmt_29_3">#REF!</definedName>
    <definedName name="ContAmt_3">#REF!</definedName>
    <definedName name="ContAmt_4">#REF!</definedName>
    <definedName name="ContAmt_4_1">#REF!</definedName>
    <definedName name="ContAmt_4_1_1">#REF!</definedName>
    <definedName name="ContAmt_4_1_1_1">#REF!</definedName>
    <definedName name="ContAmt_4_1_1_1_1">#REF!</definedName>
    <definedName name="ContAmt_4_1_1_1_1_1">#REF!</definedName>
    <definedName name="ContAmt_4_1_1_1_1_3">#REF!</definedName>
    <definedName name="ContAmt_4_1_1_1_3">#REF!</definedName>
    <definedName name="ContAmt_4_1_1_1_3_1">#REF!</definedName>
    <definedName name="ContAmt_4_1_1_3">#REF!</definedName>
    <definedName name="ContAmt_4_1_17">#REF!</definedName>
    <definedName name="ContAmt_4_1_17_3">#REF!</definedName>
    <definedName name="ContAmt_4_1_28">#REF!</definedName>
    <definedName name="ContAmt_4_1_28_3">#REF!</definedName>
    <definedName name="ContAmt_4_1_6">#REF!</definedName>
    <definedName name="ContAmt_4_1_6_3">#REF!</definedName>
    <definedName name="ContAmt_4_10">#REF!</definedName>
    <definedName name="ContAmt_4_10_3">#REF!</definedName>
    <definedName name="ContAmt_4_12">#REF!</definedName>
    <definedName name="ContAmt_4_12_3">#REF!</definedName>
    <definedName name="ContAmt_4_13">#REF!</definedName>
    <definedName name="ContAmt_4_13_3">#REF!</definedName>
    <definedName name="ContAmt_4_14">#REF!</definedName>
    <definedName name="ContAmt_4_14_3">#REF!</definedName>
    <definedName name="ContAmt_4_15">#REF!</definedName>
    <definedName name="ContAmt_4_15_3">#REF!</definedName>
    <definedName name="ContAmt_4_16">#REF!</definedName>
    <definedName name="ContAmt_4_16_3">#REF!</definedName>
    <definedName name="ContAmt_4_17">#REF!</definedName>
    <definedName name="ContAmt_4_17_3">#REF!</definedName>
    <definedName name="ContAmt_4_18">#REF!</definedName>
    <definedName name="ContAmt_4_18_1">#REF!</definedName>
    <definedName name="ContAmt_4_19">#REF!</definedName>
    <definedName name="ContAmt_4_20">#REF!</definedName>
    <definedName name="ContAmt_4_20_3">#REF!</definedName>
    <definedName name="ContAmt_4_21">#REF!</definedName>
    <definedName name="ContAmt_4_21_1">#REF!</definedName>
    <definedName name="ContAmt_4_21_1_3">#REF!</definedName>
    <definedName name="ContAmt_4_22">#REF!</definedName>
    <definedName name="ContAmt_4_22_3">#REF!</definedName>
    <definedName name="ContAmt_4_23">#REF!</definedName>
    <definedName name="ContAmt_4_23_3">#REF!</definedName>
    <definedName name="ContAmt_4_24">#REF!</definedName>
    <definedName name="ContAmt_4_24_3">#REF!</definedName>
    <definedName name="ContAmt_4_25">#REF!</definedName>
    <definedName name="ContAmt_4_25_3">#REF!</definedName>
    <definedName name="ContAmt_4_26">#REF!</definedName>
    <definedName name="ContAmt_4_26_3">#REF!</definedName>
    <definedName name="ContAmt_4_27">#REF!</definedName>
    <definedName name="ContAmt_4_27_3">#REF!</definedName>
    <definedName name="ContAmt_4_28">#REF!</definedName>
    <definedName name="ContAmt_4_28_3">#REF!</definedName>
    <definedName name="ContAmt_4_6">#REF!</definedName>
    <definedName name="ContAmt_4_6_3">#REF!</definedName>
    <definedName name="ContAmt_4_7">#REF!</definedName>
    <definedName name="ContAmt_4_7_3">#REF!</definedName>
    <definedName name="ContAmt_4_8">#REF!</definedName>
    <definedName name="ContAmt_4_8_3">#REF!</definedName>
    <definedName name="ContAmt_4_9">#REF!</definedName>
    <definedName name="ContAmt_4_9_3">#REF!</definedName>
    <definedName name="ContAmt_5">#REF!</definedName>
    <definedName name="ContAmt_5_17">#REF!</definedName>
    <definedName name="ContAmt_5_17_3">#REF!</definedName>
    <definedName name="ContAmt_5_28">#REF!</definedName>
    <definedName name="ContAmt_5_28_3">#REF!</definedName>
    <definedName name="ContAmt_5_3">#REF!</definedName>
    <definedName name="ContAmt_5_6">#REF!</definedName>
    <definedName name="ContAmt_5_6_3">#REF!</definedName>
    <definedName name="ContAmt_6">#REF!</definedName>
    <definedName name="ContAmt_6_1">#REF!</definedName>
    <definedName name="ContAmt_6_10">#REF!</definedName>
    <definedName name="ContAmt_6_10_3">#REF!</definedName>
    <definedName name="ContAmt_6_12">#REF!</definedName>
    <definedName name="ContAmt_6_12_3">#REF!</definedName>
    <definedName name="ContAmt_6_13">#REF!</definedName>
    <definedName name="ContAmt_6_13_3">#REF!</definedName>
    <definedName name="ContAmt_6_14">#REF!</definedName>
    <definedName name="ContAmt_6_14_3">#REF!</definedName>
    <definedName name="ContAmt_6_15">#REF!</definedName>
    <definedName name="ContAmt_6_15_3">#REF!</definedName>
    <definedName name="ContAmt_6_16">#REF!</definedName>
    <definedName name="ContAmt_6_16_3">#REF!</definedName>
    <definedName name="ContAmt_6_17">#REF!</definedName>
    <definedName name="ContAmt_6_17_3">#REF!</definedName>
    <definedName name="ContAmt_6_18">#REF!</definedName>
    <definedName name="ContAmt_6_18_1">#REF!</definedName>
    <definedName name="ContAmt_6_19">#REF!</definedName>
    <definedName name="ContAmt_6_20">#REF!</definedName>
    <definedName name="ContAmt_6_20_3">#REF!</definedName>
    <definedName name="ContAmt_6_21">#REF!</definedName>
    <definedName name="ContAmt_6_21_1">#REF!</definedName>
    <definedName name="ContAmt_6_21_1_3">#REF!</definedName>
    <definedName name="ContAmt_6_22">#REF!</definedName>
    <definedName name="ContAmt_6_22_3">#REF!</definedName>
    <definedName name="ContAmt_6_23">#REF!</definedName>
    <definedName name="ContAmt_6_23_3">#REF!</definedName>
    <definedName name="ContAmt_6_24">#REF!</definedName>
    <definedName name="ContAmt_6_24_3">#REF!</definedName>
    <definedName name="ContAmt_6_25">#REF!</definedName>
    <definedName name="ContAmt_6_25_3">#REF!</definedName>
    <definedName name="ContAmt_6_26">#REF!</definedName>
    <definedName name="ContAmt_6_26_3">#REF!</definedName>
    <definedName name="ContAmt_6_27">#REF!</definedName>
    <definedName name="ContAmt_6_27_3">#REF!</definedName>
    <definedName name="ContAmt_6_28">#REF!</definedName>
    <definedName name="ContAmt_6_28_3">#REF!</definedName>
    <definedName name="ContAmt_6_6">#REF!</definedName>
    <definedName name="ContAmt_6_6_3">#REF!</definedName>
    <definedName name="ContAmt_6_7">#REF!</definedName>
    <definedName name="ContAmt_6_7_3">#REF!</definedName>
    <definedName name="ContAmt_6_8">#REF!</definedName>
    <definedName name="ContAmt_6_8_3">#REF!</definedName>
    <definedName name="ContAmt_6_9">#REF!</definedName>
    <definedName name="ContAmt_6_9_1">#REF!</definedName>
    <definedName name="ContAmt_6_9_1_1">#REF!</definedName>
    <definedName name="ContAmt_6_9_1_1_3">#REF!</definedName>
    <definedName name="ContAmt_6_9_1_3">#REF!</definedName>
    <definedName name="ContAmt_7">#REF!</definedName>
    <definedName name="ContAmt_8">#REF!</definedName>
    <definedName name="ContAmt_8_3">#REF!</definedName>
    <definedName name="ContAmt_9">#REF!</definedName>
    <definedName name="ContAmt_9_3">#REF!</definedName>
    <definedName name="ContractName">"Contract"</definedName>
    <definedName name="ContractNumber">"88888888"</definedName>
    <definedName name="ContWithAcct">#REF!</definedName>
    <definedName name="ContWithAcct_1">#REF!</definedName>
    <definedName name="ContWithAcct_1_3">#REF!</definedName>
    <definedName name="ContWithAcct_10">#REF!</definedName>
    <definedName name="ContWithAcct_10_1">#REF!</definedName>
    <definedName name="ContWithAcct_10_1_3">#REF!</definedName>
    <definedName name="ContWithAcct_10_17">#REF!</definedName>
    <definedName name="ContWithAcct_10_17_3">#REF!</definedName>
    <definedName name="ContWithAcct_11">#REF!</definedName>
    <definedName name="ContWithAcct_11_1">#REF!</definedName>
    <definedName name="ContWithAcct_12">#REF!</definedName>
    <definedName name="ContWithAcct_12_3">#REF!</definedName>
    <definedName name="ContWithAcct_13">#REF!</definedName>
    <definedName name="ContWithAcct_13_3">#REF!</definedName>
    <definedName name="ContWithAcct_14">#REF!</definedName>
    <definedName name="ContWithAcct_15">#REF!</definedName>
    <definedName name="ContWithAcct_15_1">#REF!</definedName>
    <definedName name="ContWithAcct_15_1_3">#REF!</definedName>
    <definedName name="ContWithAcct_15_3">#REF!</definedName>
    <definedName name="ContWithAcct_16">#REF!</definedName>
    <definedName name="ContWithAcct_16_1">#REF!</definedName>
    <definedName name="ContWithAcct_16_1_3">#REF!</definedName>
    <definedName name="ContWithAcct_16_3">#REF!</definedName>
    <definedName name="ContWithAcct_17">#REF!</definedName>
    <definedName name="ContWithAcct_17_1">#REF!</definedName>
    <definedName name="ContWithAcct_17_3">#REF!</definedName>
    <definedName name="ContWithAcct_18">#REF!</definedName>
    <definedName name="ContWithAcct_18_1">#REF!</definedName>
    <definedName name="ContWithAcct_18_1_3">#REF!</definedName>
    <definedName name="ContWithAcct_19">#REF!</definedName>
    <definedName name="ContWithAcct_19_1">#REF!</definedName>
    <definedName name="ContWithAcct_2">#REF!</definedName>
    <definedName name="ContWithAcct_20">#REF!</definedName>
    <definedName name="ContWithAcct_20_1">#REF!</definedName>
    <definedName name="ContWithAcct_20_1_3">#REF!</definedName>
    <definedName name="ContWithAcct_21">#REF!</definedName>
    <definedName name="ContWithAcct_21_1">#REF!</definedName>
    <definedName name="ContWithAcct_21_1_1">#REF!</definedName>
    <definedName name="ContWithAcct_21_1_1_3">#REF!</definedName>
    <definedName name="ContWithAcct_21_1_3">#REF!</definedName>
    <definedName name="ContWithAcct_22">#REF!</definedName>
    <definedName name="ContWithAcct_22_3">#REF!</definedName>
    <definedName name="ContWithAcct_23">#REF!</definedName>
    <definedName name="ContWithAcct_23_3">#REF!</definedName>
    <definedName name="ContWithAcct_24">#REF!</definedName>
    <definedName name="ContWithAcct_24_3">#REF!</definedName>
    <definedName name="ContWithAcct_25">#REF!</definedName>
    <definedName name="ContWithAcct_25_3">#REF!</definedName>
    <definedName name="ContWithAcct_26">#REF!</definedName>
    <definedName name="ContWithAcct_26_1">#REF!</definedName>
    <definedName name="ContWithAcct_26_1_3">#REF!</definedName>
    <definedName name="ContWithAcct_26_3">#REF!</definedName>
    <definedName name="ContWithAcct_27">#REF!</definedName>
    <definedName name="ContWithAcct_27_1">#REF!</definedName>
    <definedName name="ContWithAcct_27_1_3">#REF!</definedName>
    <definedName name="ContWithAcct_27_3">#REF!</definedName>
    <definedName name="ContWithAcct_28">#REF!</definedName>
    <definedName name="ContWithAcct_28_1">#REF!</definedName>
    <definedName name="ContWithAcct_28_1_3">#REF!</definedName>
    <definedName name="ContWithAcct_28_3">#REF!</definedName>
    <definedName name="ContWithAcct_29">#REF!</definedName>
    <definedName name="ContWithAcct_29_3">#REF!</definedName>
    <definedName name="ContWithAcct_3">#REF!</definedName>
    <definedName name="ContWithAcct_4">#REF!</definedName>
    <definedName name="ContWithAcct_4_1">#REF!</definedName>
    <definedName name="ContWithAcct_4_1_1">#REF!</definedName>
    <definedName name="ContWithAcct_4_1_1_1">#REF!</definedName>
    <definedName name="ContWithAcct_4_1_1_1_1">#REF!</definedName>
    <definedName name="ContWithAcct_4_1_1_1_1_1">#REF!</definedName>
    <definedName name="ContWithAcct_4_1_1_1_1_3">#REF!</definedName>
    <definedName name="ContWithAcct_4_1_1_1_3">#REF!</definedName>
    <definedName name="ContWithAcct_4_1_1_1_3_1">#REF!</definedName>
    <definedName name="ContWithAcct_4_1_1_3">#REF!</definedName>
    <definedName name="ContWithAcct_4_1_1_3_1">#REF!</definedName>
    <definedName name="ContWithAcct_4_1_17">#REF!</definedName>
    <definedName name="ContWithAcct_4_1_17_3">#REF!</definedName>
    <definedName name="ContWithAcct_4_1_28">#REF!</definedName>
    <definedName name="ContWithAcct_4_1_28_3">#REF!</definedName>
    <definedName name="ContWithAcct_4_1_3">#REF!</definedName>
    <definedName name="ContWithAcct_4_1_6">#REF!</definedName>
    <definedName name="ContWithAcct_4_1_6_3">#REF!</definedName>
    <definedName name="ContWithAcct_4_10">#REF!</definedName>
    <definedName name="ContWithAcct_4_10_3">#REF!</definedName>
    <definedName name="ContWithAcct_4_12">#REF!</definedName>
    <definedName name="ContWithAcct_4_12_3">#REF!</definedName>
    <definedName name="ContWithAcct_4_13">#REF!</definedName>
    <definedName name="ContWithAcct_4_13_3">#REF!</definedName>
    <definedName name="ContWithAcct_4_14">#REF!</definedName>
    <definedName name="ContWithAcct_4_14_3">#REF!</definedName>
    <definedName name="ContWithAcct_4_15">#REF!</definedName>
    <definedName name="ContWithAcct_4_15_3">#REF!</definedName>
    <definedName name="ContWithAcct_4_16">#REF!</definedName>
    <definedName name="ContWithAcct_4_16_3">#REF!</definedName>
    <definedName name="ContWithAcct_4_17">#REF!</definedName>
    <definedName name="ContWithAcct_4_17_3">#REF!</definedName>
    <definedName name="ContWithAcct_4_18">#REF!</definedName>
    <definedName name="ContWithAcct_4_18_1">#REF!</definedName>
    <definedName name="ContWithAcct_4_18_1_3">#REF!</definedName>
    <definedName name="ContWithAcct_4_19">#REF!</definedName>
    <definedName name="ContWithAcct_4_20">#REF!</definedName>
    <definedName name="ContWithAcct_4_20_3">#REF!</definedName>
    <definedName name="ContWithAcct_4_21">#REF!</definedName>
    <definedName name="ContWithAcct_4_21_1">#REF!</definedName>
    <definedName name="ContWithAcct_4_21_1_3">#REF!</definedName>
    <definedName name="ContWithAcct_4_22">#REF!</definedName>
    <definedName name="ContWithAcct_4_22_3">#REF!</definedName>
    <definedName name="ContWithAcct_4_23">#REF!</definedName>
    <definedName name="ContWithAcct_4_23_3">#REF!</definedName>
    <definedName name="ContWithAcct_4_24">#REF!</definedName>
    <definedName name="ContWithAcct_4_24_3">#REF!</definedName>
    <definedName name="ContWithAcct_4_25">#REF!</definedName>
    <definedName name="ContWithAcct_4_25_3">#REF!</definedName>
    <definedName name="ContWithAcct_4_26">#REF!</definedName>
    <definedName name="ContWithAcct_4_26_3">#REF!</definedName>
    <definedName name="ContWithAcct_4_27">#REF!</definedName>
    <definedName name="ContWithAcct_4_27_3">#REF!</definedName>
    <definedName name="ContWithAcct_4_28">#REF!</definedName>
    <definedName name="ContWithAcct_4_28_3">#REF!</definedName>
    <definedName name="ContWithAcct_4_6">#REF!</definedName>
    <definedName name="ContWithAcct_4_6_3">#REF!</definedName>
    <definedName name="ContWithAcct_4_7">#REF!</definedName>
    <definedName name="ContWithAcct_4_7_3">#REF!</definedName>
    <definedName name="ContWithAcct_4_8">#REF!</definedName>
    <definedName name="ContWithAcct_4_8_3">#REF!</definedName>
    <definedName name="ContWithAcct_4_9">#REF!</definedName>
    <definedName name="ContWithAcct_4_9_3">#REF!</definedName>
    <definedName name="ContWithAcct_5">#REF!</definedName>
    <definedName name="ContWithAcct_5_17">#REF!</definedName>
    <definedName name="ContWithAcct_5_17_3">#REF!</definedName>
    <definedName name="ContWithAcct_5_28">#REF!</definedName>
    <definedName name="ContWithAcct_5_28_3">#REF!</definedName>
    <definedName name="ContWithAcct_5_3">#REF!</definedName>
    <definedName name="ContWithAcct_5_6">#REF!</definedName>
    <definedName name="ContWithAcct_5_6_3">#REF!</definedName>
    <definedName name="ContWithAcct_6">#REF!</definedName>
    <definedName name="ContWithAcct_6_1">#REF!</definedName>
    <definedName name="ContWithAcct_6_10">#REF!</definedName>
    <definedName name="ContWithAcct_6_10_3">#REF!</definedName>
    <definedName name="ContWithAcct_6_12">#REF!</definedName>
    <definedName name="ContWithAcct_6_12_3">#REF!</definedName>
    <definedName name="ContWithAcct_6_13">#REF!</definedName>
    <definedName name="ContWithAcct_6_13_3">#REF!</definedName>
    <definedName name="ContWithAcct_6_14">#REF!</definedName>
    <definedName name="ContWithAcct_6_14_3">#REF!</definedName>
    <definedName name="ContWithAcct_6_15">#REF!</definedName>
    <definedName name="ContWithAcct_6_15_3">#REF!</definedName>
    <definedName name="ContWithAcct_6_16">#REF!</definedName>
    <definedName name="ContWithAcct_6_16_3">#REF!</definedName>
    <definedName name="ContWithAcct_6_17">#REF!</definedName>
    <definedName name="ContWithAcct_6_17_3">#REF!</definedName>
    <definedName name="ContWithAcct_6_18">#REF!</definedName>
    <definedName name="ContWithAcct_6_18_1">#REF!</definedName>
    <definedName name="ContWithAcct_6_18_1_3">#REF!</definedName>
    <definedName name="ContWithAcct_6_19">#REF!</definedName>
    <definedName name="ContWithAcct_6_20">#REF!</definedName>
    <definedName name="ContWithAcct_6_20_3">#REF!</definedName>
    <definedName name="ContWithAcct_6_21">#REF!</definedName>
    <definedName name="ContWithAcct_6_21_1">#REF!</definedName>
    <definedName name="ContWithAcct_6_21_1_3">#REF!</definedName>
    <definedName name="ContWithAcct_6_22">#REF!</definedName>
    <definedName name="ContWithAcct_6_22_3">#REF!</definedName>
    <definedName name="ContWithAcct_6_23">#REF!</definedName>
    <definedName name="ContWithAcct_6_23_3">#REF!</definedName>
    <definedName name="ContWithAcct_6_24">#REF!</definedName>
    <definedName name="ContWithAcct_6_24_3">#REF!</definedName>
    <definedName name="ContWithAcct_6_25">#REF!</definedName>
    <definedName name="ContWithAcct_6_25_3">#REF!</definedName>
    <definedName name="ContWithAcct_6_26">#REF!</definedName>
    <definedName name="ContWithAcct_6_26_3">#REF!</definedName>
    <definedName name="ContWithAcct_6_27">#REF!</definedName>
    <definedName name="ContWithAcct_6_27_3">#REF!</definedName>
    <definedName name="ContWithAcct_6_28">#REF!</definedName>
    <definedName name="ContWithAcct_6_28_3">#REF!</definedName>
    <definedName name="ContWithAcct_6_6">#REF!</definedName>
    <definedName name="ContWithAcct_6_6_3">#REF!</definedName>
    <definedName name="ContWithAcct_6_7">#REF!</definedName>
    <definedName name="ContWithAcct_6_7_3">#REF!</definedName>
    <definedName name="ContWithAcct_6_8">#REF!</definedName>
    <definedName name="ContWithAcct_6_8_3">#REF!</definedName>
    <definedName name="ContWithAcct_6_9">#REF!</definedName>
    <definedName name="ContWithAcct_6_9_1">#REF!</definedName>
    <definedName name="ContWithAcct_6_9_1_1">#REF!</definedName>
    <definedName name="ContWithAcct_6_9_1_1_3">#REF!</definedName>
    <definedName name="ContWithAcct_6_9_1_3">#REF!</definedName>
    <definedName name="ContWithAcct_7">#REF!</definedName>
    <definedName name="ContWithAcct_8">#REF!</definedName>
    <definedName name="ContWithAcct_8_3">#REF!</definedName>
    <definedName name="ContWithAcct_9">#REF!</definedName>
    <definedName name="ContWithAcct_9_3">#REF!</definedName>
    <definedName name="ContWithName">#REF!</definedName>
    <definedName name="ContWithName_1">#REF!</definedName>
    <definedName name="ContWithName_1_3">#REF!</definedName>
    <definedName name="ContWithName_10">#REF!</definedName>
    <definedName name="ContWithName_10_1">#REF!</definedName>
    <definedName name="ContWithName_10_1_3">#REF!</definedName>
    <definedName name="ContWithName_10_17">#REF!</definedName>
    <definedName name="ContWithName_10_17_3">#REF!</definedName>
    <definedName name="ContWithName_11">#REF!</definedName>
    <definedName name="ContWithName_11_1">#REF!</definedName>
    <definedName name="ContWithName_12">#REF!</definedName>
    <definedName name="ContWithName_12_3">#REF!</definedName>
    <definedName name="ContWithName_13">#REF!</definedName>
    <definedName name="ContWithName_13_3">#REF!</definedName>
    <definedName name="ContWithName_14">#REF!</definedName>
    <definedName name="ContWithName_15">#REF!</definedName>
    <definedName name="ContWithName_15_1">#REF!</definedName>
    <definedName name="ContWithName_15_1_3">#REF!</definedName>
    <definedName name="ContWithName_15_3">#REF!</definedName>
    <definedName name="ContWithName_16">#REF!</definedName>
    <definedName name="ContWithName_16_1">#REF!</definedName>
    <definedName name="ContWithName_16_1_3">#REF!</definedName>
    <definedName name="ContWithName_16_3">#REF!</definedName>
    <definedName name="ContWithName_17">#REF!</definedName>
    <definedName name="ContWithName_17_1">#REF!</definedName>
    <definedName name="ContWithName_17_3">#REF!</definedName>
    <definedName name="ContWithName_18">#REF!</definedName>
    <definedName name="ContWithName_18_1">#REF!</definedName>
    <definedName name="ContWithName_19">#REF!</definedName>
    <definedName name="ContWithName_19_1">#REF!</definedName>
    <definedName name="ContWithName_2">#REF!</definedName>
    <definedName name="ContWithName_20">#REF!</definedName>
    <definedName name="ContWithName_20_1">#REF!</definedName>
    <definedName name="ContWithName_20_1_3">#REF!</definedName>
    <definedName name="ContWithName_21">#REF!</definedName>
    <definedName name="ContWithName_21_1">#REF!</definedName>
    <definedName name="ContWithName_21_1_1">#REF!</definedName>
    <definedName name="ContWithName_21_1_1_3">#REF!</definedName>
    <definedName name="ContWithName_21_1_3">#REF!</definedName>
    <definedName name="ContWithName_22">#REF!</definedName>
    <definedName name="ContWithName_22_3">#REF!</definedName>
    <definedName name="ContWithName_23">#REF!</definedName>
    <definedName name="ContWithName_23_3">#REF!</definedName>
    <definedName name="ContWithName_24">#REF!</definedName>
    <definedName name="ContWithName_24_3">#REF!</definedName>
    <definedName name="ContWithName_25">#REF!</definedName>
    <definedName name="ContWithName_25_3">#REF!</definedName>
    <definedName name="ContWithName_26">#REF!</definedName>
    <definedName name="ContWithName_26_1">#REF!</definedName>
    <definedName name="ContWithName_26_1_3">#REF!</definedName>
    <definedName name="ContWithName_26_3">#REF!</definedName>
    <definedName name="ContWithName_27">#REF!</definedName>
    <definedName name="ContWithName_27_1">#REF!</definedName>
    <definedName name="ContWithName_27_1_3">#REF!</definedName>
    <definedName name="ContWithName_27_3">#REF!</definedName>
    <definedName name="ContWithName_28">#REF!</definedName>
    <definedName name="ContWithName_28_1">#REF!</definedName>
    <definedName name="ContWithName_28_1_3">#REF!</definedName>
    <definedName name="ContWithName_28_3">#REF!</definedName>
    <definedName name="ContWithName_29">#REF!</definedName>
    <definedName name="ContWithName_29_3">#REF!</definedName>
    <definedName name="ContWithName_3">#REF!</definedName>
    <definedName name="ContWithName_4">#REF!</definedName>
    <definedName name="ContWithName_4_1">#REF!</definedName>
    <definedName name="ContWithName_4_1_1">#REF!</definedName>
    <definedName name="ContWithName_4_1_1_1">#REF!</definedName>
    <definedName name="ContWithName_4_1_1_1_1">#REF!</definedName>
    <definedName name="ContWithName_4_1_1_1_1_1">#REF!</definedName>
    <definedName name="ContWithName_4_1_1_1_1_3">#REF!</definedName>
    <definedName name="ContWithName_4_1_1_1_3">#REF!</definedName>
    <definedName name="ContWithName_4_1_1_1_3_1">#REF!</definedName>
    <definedName name="ContWithName_4_1_1_3">#REF!</definedName>
    <definedName name="ContWithName_4_1_17">#REF!</definedName>
    <definedName name="ContWithName_4_1_17_3">#REF!</definedName>
    <definedName name="ContWithName_4_1_28">#REF!</definedName>
    <definedName name="ContWithName_4_1_28_3">#REF!</definedName>
    <definedName name="ContWithName_4_1_6">#REF!</definedName>
    <definedName name="ContWithName_4_1_6_3">#REF!</definedName>
    <definedName name="ContWithName_4_10">#REF!</definedName>
    <definedName name="ContWithName_4_10_3">#REF!</definedName>
    <definedName name="ContWithName_4_12">#REF!</definedName>
    <definedName name="ContWithName_4_12_3">#REF!</definedName>
    <definedName name="ContWithName_4_13">#REF!</definedName>
    <definedName name="ContWithName_4_13_3">#REF!</definedName>
    <definedName name="ContWithName_4_14">#REF!</definedName>
    <definedName name="ContWithName_4_14_3">#REF!</definedName>
    <definedName name="ContWithName_4_15">#REF!</definedName>
    <definedName name="ContWithName_4_15_3">#REF!</definedName>
    <definedName name="ContWithName_4_16">#REF!</definedName>
    <definedName name="ContWithName_4_16_3">#REF!</definedName>
    <definedName name="ContWithName_4_17">#REF!</definedName>
    <definedName name="ContWithName_4_17_3">#REF!</definedName>
    <definedName name="ContWithName_4_18">#REF!</definedName>
    <definedName name="ContWithName_4_18_1">#REF!</definedName>
    <definedName name="ContWithName_4_19">#REF!</definedName>
    <definedName name="ContWithName_4_20">#REF!</definedName>
    <definedName name="ContWithName_4_20_3">#REF!</definedName>
    <definedName name="ContWithName_4_21">#REF!</definedName>
    <definedName name="ContWithName_4_21_1">#REF!</definedName>
    <definedName name="ContWithName_4_21_1_3">#REF!</definedName>
    <definedName name="ContWithName_4_22">#REF!</definedName>
    <definedName name="ContWithName_4_22_3">#REF!</definedName>
    <definedName name="ContWithName_4_23">#REF!</definedName>
    <definedName name="ContWithName_4_23_3">#REF!</definedName>
    <definedName name="ContWithName_4_24">#REF!</definedName>
    <definedName name="ContWithName_4_24_3">#REF!</definedName>
    <definedName name="ContWithName_4_25">#REF!</definedName>
    <definedName name="ContWithName_4_25_3">#REF!</definedName>
    <definedName name="ContWithName_4_26">#REF!</definedName>
    <definedName name="ContWithName_4_26_3">#REF!</definedName>
    <definedName name="ContWithName_4_27">#REF!</definedName>
    <definedName name="ContWithName_4_27_3">#REF!</definedName>
    <definedName name="ContWithName_4_28">#REF!</definedName>
    <definedName name="ContWithName_4_28_3">#REF!</definedName>
    <definedName name="ContWithName_4_6">#REF!</definedName>
    <definedName name="ContWithName_4_6_3">#REF!</definedName>
    <definedName name="ContWithName_4_7">#REF!</definedName>
    <definedName name="ContWithName_4_7_3">#REF!</definedName>
    <definedName name="ContWithName_4_8">#REF!</definedName>
    <definedName name="ContWithName_4_8_3">#REF!</definedName>
    <definedName name="ContWithName_4_9">#REF!</definedName>
    <definedName name="ContWithName_4_9_3">#REF!</definedName>
    <definedName name="ContWithName_5">#REF!</definedName>
    <definedName name="ContWithName_5_17">#REF!</definedName>
    <definedName name="ContWithName_5_17_3">#REF!</definedName>
    <definedName name="ContWithName_5_28">#REF!</definedName>
    <definedName name="ContWithName_5_28_3">#REF!</definedName>
    <definedName name="ContWithName_5_3">#REF!</definedName>
    <definedName name="ContWithName_5_6">#REF!</definedName>
    <definedName name="ContWithName_5_6_3">#REF!</definedName>
    <definedName name="ContWithName_6">#REF!</definedName>
    <definedName name="ContWithName_6_1">#REF!</definedName>
    <definedName name="ContWithName_6_10">#REF!</definedName>
    <definedName name="ContWithName_6_10_3">#REF!</definedName>
    <definedName name="ContWithName_6_12">#REF!</definedName>
    <definedName name="ContWithName_6_12_3">#REF!</definedName>
    <definedName name="ContWithName_6_13">#REF!</definedName>
    <definedName name="ContWithName_6_13_3">#REF!</definedName>
    <definedName name="ContWithName_6_14">#REF!</definedName>
    <definedName name="ContWithName_6_14_3">#REF!</definedName>
    <definedName name="ContWithName_6_15">#REF!</definedName>
    <definedName name="ContWithName_6_15_3">#REF!</definedName>
    <definedName name="ContWithName_6_16">#REF!</definedName>
    <definedName name="ContWithName_6_16_3">#REF!</definedName>
    <definedName name="ContWithName_6_17">#REF!</definedName>
    <definedName name="ContWithName_6_17_3">#REF!</definedName>
    <definedName name="ContWithName_6_18">#REF!</definedName>
    <definedName name="ContWithName_6_18_1">#REF!</definedName>
    <definedName name="ContWithName_6_19">#REF!</definedName>
    <definedName name="ContWithName_6_20">#REF!</definedName>
    <definedName name="ContWithName_6_20_3">#REF!</definedName>
    <definedName name="ContWithName_6_21">#REF!</definedName>
    <definedName name="ContWithName_6_21_1">#REF!</definedName>
    <definedName name="ContWithName_6_21_1_3">#REF!</definedName>
    <definedName name="ContWithName_6_22">#REF!</definedName>
    <definedName name="ContWithName_6_22_3">#REF!</definedName>
    <definedName name="ContWithName_6_23">#REF!</definedName>
    <definedName name="ContWithName_6_23_3">#REF!</definedName>
    <definedName name="ContWithName_6_24">#REF!</definedName>
    <definedName name="ContWithName_6_24_3">#REF!</definedName>
    <definedName name="ContWithName_6_25">#REF!</definedName>
    <definedName name="ContWithName_6_25_3">#REF!</definedName>
    <definedName name="ContWithName_6_26">#REF!</definedName>
    <definedName name="ContWithName_6_26_3">#REF!</definedName>
    <definedName name="ContWithName_6_27">#REF!</definedName>
    <definedName name="ContWithName_6_27_3">#REF!</definedName>
    <definedName name="ContWithName_6_28">#REF!</definedName>
    <definedName name="ContWithName_6_28_3">#REF!</definedName>
    <definedName name="ContWithName_6_6">#REF!</definedName>
    <definedName name="ContWithName_6_6_3">#REF!</definedName>
    <definedName name="ContWithName_6_7">#REF!</definedName>
    <definedName name="ContWithName_6_7_3">#REF!</definedName>
    <definedName name="ContWithName_6_8">#REF!</definedName>
    <definedName name="ContWithName_6_8_3">#REF!</definedName>
    <definedName name="ContWithName_6_9">#REF!</definedName>
    <definedName name="ContWithName_6_9_1">#REF!</definedName>
    <definedName name="ContWithName_6_9_1_1">#REF!</definedName>
    <definedName name="ContWithName_6_9_1_1_3">#REF!</definedName>
    <definedName name="ContWithName_6_9_1_3">#REF!</definedName>
    <definedName name="ContWithName_7">#REF!</definedName>
    <definedName name="ContWithName_8">#REF!</definedName>
    <definedName name="ContWithName_8_3">#REF!</definedName>
    <definedName name="ContWithName_9">#REF!</definedName>
    <definedName name="ContWithName_9_3">#REF!</definedName>
    <definedName name="ContWithPrio">#REF!</definedName>
    <definedName name="ContWithPrio_1">#REF!</definedName>
    <definedName name="ContWithPrio_1_3">#REF!</definedName>
    <definedName name="ContWithPrio_10">#REF!</definedName>
    <definedName name="ContWithPrio_10_1">#REF!</definedName>
    <definedName name="ContWithPrio_10_1_3">#REF!</definedName>
    <definedName name="ContWithPrio_10_17">#REF!</definedName>
    <definedName name="ContWithPrio_10_17_3">#REF!</definedName>
    <definedName name="ContWithPrio_11">#REF!</definedName>
    <definedName name="ContWithPrio_11_1">#REF!</definedName>
    <definedName name="ContWithPrio_12">#REF!</definedName>
    <definedName name="ContWithPrio_12_3">#REF!</definedName>
    <definedName name="ContWithPrio_13">#REF!</definedName>
    <definedName name="ContWithPrio_13_3">#REF!</definedName>
    <definedName name="ContWithPrio_14">#REF!</definedName>
    <definedName name="ContWithPrio_15">#REF!</definedName>
    <definedName name="ContWithPrio_15_1">#REF!</definedName>
    <definedName name="ContWithPrio_15_1_3">#REF!</definedName>
    <definedName name="ContWithPrio_15_3">#REF!</definedName>
    <definedName name="ContWithPrio_16">#REF!</definedName>
    <definedName name="ContWithPrio_16_1">#REF!</definedName>
    <definedName name="ContWithPrio_16_1_3">#REF!</definedName>
    <definedName name="ContWithPrio_16_3">#REF!</definedName>
    <definedName name="ContWithPrio_17">#REF!</definedName>
    <definedName name="ContWithPrio_17_1">#REF!</definedName>
    <definedName name="ContWithPrio_17_3">#REF!</definedName>
    <definedName name="ContWithPrio_18">#REF!</definedName>
    <definedName name="ContWithPrio_18_1">#REF!</definedName>
    <definedName name="ContWithPrio_19">#REF!</definedName>
    <definedName name="ContWithPrio_19_1">#REF!</definedName>
    <definedName name="ContWithPrio_2">#REF!</definedName>
    <definedName name="ContWithPrio_20">#REF!</definedName>
    <definedName name="ContWithPrio_20_1">#REF!</definedName>
    <definedName name="ContWithPrio_20_1_3">#REF!</definedName>
    <definedName name="ContWithPrio_21">#REF!</definedName>
    <definedName name="ContWithPrio_21_1">#REF!</definedName>
    <definedName name="ContWithPrio_21_1_1">#REF!</definedName>
    <definedName name="ContWithPrio_21_1_1_3">#REF!</definedName>
    <definedName name="ContWithPrio_21_1_3">#REF!</definedName>
    <definedName name="ContWithPrio_22">#REF!</definedName>
    <definedName name="ContWithPrio_22_3">#REF!</definedName>
    <definedName name="ContWithPrio_23">#REF!</definedName>
    <definedName name="ContWithPrio_23_3">#REF!</definedName>
    <definedName name="ContWithPrio_24">#REF!</definedName>
    <definedName name="ContWithPrio_24_3">#REF!</definedName>
    <definedName name="ContWithPrio_25">#REF!</definedName>
    <definedName name="ContWithPrio_25_3">#REF!</definedName>
    <definedName name="ContWithPrio_26">#REF!</definedName>
    <definedName name="ContWithPrio_26_1">#REF!</definedName>
    <definedName name="ContWithPrio_26_1_3">#REF!</definedName>
    <definedName name="ContWithPrio_26_3">#REF!</definedName>
    <definedName name="ContWithPrio_27">#REF!</definedName>
    <definedName name="ContWithPrio_27_1">#REF!</definedName>
    <definedName name="ContWithPrio_27_1_3">#REF!</definedName>
    <definedName name="ContWithPrio_27_3">#REF!</definedName>
    <definedName name="ContWithPrio_28">#REF!</definedName>
    <definedName name="ContWithPrio_28_1">#REF!</definedName>
    <definedName name="ContWithPrio_28_1_3">#REF!</definedName>
    <definedName name="ContWithPrio_28_3">#REF!</definedName>
    <definedName name="ContWithPrio_29">#REF!</definedName>
    <definedName name="ContWithPrio_29_3">#REF!</definedName>
    <definedName name="ContWithPrio_3">#REF!</definedName>
    <definedName name="ContWithPrio_4">#REF!</definedName>
    <definedName name="ContWithPrio_4_1">#REF!</definedName>
    <definedName name="ContWithPrio_4_1_1">#REF!</definedName>
    <definedName name="ContWithPrio_4_1_1_1">#REF!</definedName>
    <definedName name="ContWithPrio_4_1_1_1_1">#REF!</definedName>
    <definedName name="ContWithPrio_4_1_1_1_1_1">#REF!</definedName>
    <definedName name="ContWithPrio_4_1_1_1_1_3">#REF!</definedName>
    <definedName name="ContWithPrio_4_1_1_1_3">#REF!</definedName>
    <definedName name="ContWithPrio_4_1_1_1_3_1">#REF!</definedName>
    <definedName name="ContWithPrio_4_1_1_3">#REF!</definedName>
    <definedName name="ContWithPrio_4_1_17">#REF!</definedName>
    <definedName name="ContWithPrio_4_1_17_3">#REF!</definedName>
    <definedName name="ContWithPrio_4_1_28">#REF!</definedName>
    <definedName name="ContWithPrio_4_1_28_3">#REF!</definedName>
    <definedName name="ContWithPrio_4_1_6">#REF!</definedName>
    <definedName name="ContWithPrio_4_1_6_3">#REF!</definedName>
    <definedName name="ContWithPrio_4_10">#REF!</definedName>
    <definedName name="ContWithPrio_4_10_3">#REF!</definedName>
    <definedName name="ContWithPrio_4_12">#REF!</definedName>
    <definedName name="ContWithPrio_4_12_3">#REF!</definedName>
    <definedName name="ContWithPrio_4_13">#REF!</definedName>
    <definedName name="ContWithPrio_4_13_3">#REF!</definedName>
    <definedName name="ContWithPrio_4_14">#REF!</definedName>
    <definedName name="ContWithPrio_4_14_3">#REF!</definedName>
    <definedName name="ContWithPrio_4_15">#REF!</definedName>
    <definedName name="ContWithPrio_4_15_3">#REF!</definedName>
    <definedName name="ContWithPrio_4_16">#REF!</definedName>
    <definedName name="ContWithPrio_4_16_3">#REF!</definedName>
    <definedName name="ContWithPrio_4_17">#REF!</definedName>
    <definedName name="ContWithPrio_4_17_3">#REF!</definedName>
    <definedName name="ContWithPrio_4_18">#REF!</definedName>
    <definedName name="ContWithPrio_4_18_1">#REF!</definedName>
    <definedName name="ContWithPrio_4_19">#REF!</definedName>
    <definedName name="ContWithPrio_4_20">#REF!</definedName>
    <definedName name="ContWithPrio_4_20_3">#REF!</definedName>
    <definedName name="ContWithPrio_4_21">#REF!</definedName>
    <definedName name="ContWithPrio_4_21_1">#REF!</definedName>
    <definedName name="ContWithPrio_4_21_1_3">#REF!</definedName>
    <definedName name="ContWithPrio_4_22">#REF!</definedName>
    <definedName name="ContWithPrio_4_22_3">#REF!</definedName>
    <definedName name="ContWithPrio_4_23">#REF!</definedName>
    <definedName name="ContWithPrio_4_23_3">#REF!</definedName>
    <definedName name="ContWithPrio_4_24">#REF!</definedName>
    <definedName name="ContWithPrio_4_24_3">#REF!</definedName>
    <definedName name="ContWithPrio_4_25">#REF!</definedName>
    <definedName name="ContWithPrio_4_25_3">#REF!</definedName>
    <definedName name="ContWithPrio_4_26">#REF!</definedName>
    <definedName name="ContWithPrio_4_26_3">#REF!</definedName>
    <definedName name="ContWithPrio_4_27">#REF!</definedName>
    <definedName name="ContWithPrio_4_27_3">#REF!</definedName>
    <definedName name="ContWithPrio_4_28">#REF!</definedName>
    <definedName name="ContWithPrio_4_28_3">#REF!</definedName>
    <definedName name="ContWithPrio_4_6">#REF!</definedName>
    <definedName name="ContWithPrio_4_6_3">#REF!</definedName>
    <definedName name="ContWithPrio_4_7">#REF!</definedName>
    <definedName name="ContWithPrio_4_7_3">#REF!</definedName>
    <definedName name="ContWithPrio_4_8">#REF!</definedName>
    <definedName name="ContWithPrio_4_8_3">#REF!</definedName>
    <definedName name="ContWithPrio_4_9">#REF!</definedName>
    <definedName name="ContWithPrio_4_9_3">#REF!</definedName>
    <definedName name="ContWithPrio_5">#REF!</definedName>
    <definedName name="ContWithPrio_5_17">#REF!</definedName>
    <definedName name="ContWithPrio_5_17_3">#REF!</definedName>
    <definedName name="ContWithPrio_5_28">#REF!</definedName>
    <definedName name="ContWithPrio_5_28_3">#REF!</definedName>
    <definedName name="ContWithPrio_5_3">#REF!</definedName>
    <definedName name="ContWithPrio_5_6">#REF!</definedName>
    <definedName name="ContWithPrio_5_6_3">#REF!</definedName>
    <definedName name="ContWithPrio_6">#REF!</definedName>
    <definedName name="ContWithPrio_6_1">#REF!</definedName>
    <definedName name="ContWithPrio_6_10">#REF!</definedName>
    <definedName name="ContWithPrio_6_10_3">#REF!</definedName>
    <definedName name="ContWithPrio_6_12">#REF!</definedName>
    <definedName name="ContWithPrio_6_12_3">#REF!</definedName>
    <definedName name="ContWithPrio_6_13">#REF!</definedName>
    <definedName name="ContWithPrio_6_13_3">#REF!</definedName>
    <definedName name="ContWithPrio_6_14">#REF!</definedName>
    <definedName name="ContWithPrio_6_14_3">#REF!</definedName>
    <definedName name="ContWithPrio_6_15">#REF!</definedName>
    <definedName name="ContWithPrio_6_15_3">#REF!</definedName>
    <definedName name="ContWithPrio_6_16">#REF!</definedName>
    <definedName name="ContWithPrio_6_16_3">#REF!</definedName>
    <definedName name="ContWithPrio_6_17">#REF!</definedName>
    <definedName name="ContWithPrio_6_17_3">#REF!</definedName>
    <definedName name="ContWithPrio_6_18">#REF!</definedName>
    <definedName name="ContWithPrio_6_18_1">#REF!</definedName>
    <definedName name="ContWithPrio_6_19">#REF!</definedName>
    <definedName name="ContWithPrio_6_20">#REF!</definedName>
    <definedName name="ContWithPrio_6_20_3">#REF!</definedName>
    <definedName name="ContWithPrio_6_21">#REF!</definedName>
    <definedName name="ContWithPrio_6_21_1">#REF!</definedName>
    <definedName name="ContWithPrio_6_21_1_3">#REF!</definedName>
    <definedName name="ContWithPrio_6_22">#REF!</definedName>
    <definedName name="ContWithPrio_6_22_3">#REF!</definedName>
    <definedName name="ContWithPrio_6_23">#REF!</definedName>
    <definedName name="ContWithPrio_6_23_3">#REF!</definedName>
    <definedName name="ContWithPrio_6_24">#REF!</definedName>
    <definedName name="ContWithPrio_6_24_3">#REF!</definedName>
    <definedName name="ContWithPrio_6_25">#REF!</definedName>
    <definedName name="ContWithPrio_6_25_3">#REF!</definedName>
    <definedName name="ContWithPrio_6_26">#REF!</definedName>
    <definedName name="ContWithPrio_6_26_3">#REF!</definedName>
    <definedName name="ContWithPrio_6_27">#REF!</definedName>
    <definedName name="ContWithPrio_6_27_3">#REF!</definedName>
    <definedName name="ContWithPrio_6_28">#REF!</definedName>
    <definedName name="ContWithPrio_6_28_3">#REF!</definedName>
    <definedName name="ContWithPrio_6_6">#REF!</definedName>
    <definedName name="ContWithPrio_6_6_3">#REF!</definedName>
    <definedName name="ContWithPrio_6_7">#REF!</definedName>
    <definedName name="ContWithPrio_6_7_3">#REF!</definedName>
    <definedName name="ContWithPrio_6_8">#REF!</definedName>
    <definedName name="ContWithPrio_6_8_3">#REF!</definedName>
    <definedName name="ContWithPrio_6_9">#REF!</definedName>
    <definedName name="ContWithPrio_6_9_1">#REF!</definedName>
    <definedName name="ContWithPrio_6_9_1_1">#REF!</definedName>
    <definedName name="ContWithPrio_6_9_1_1_3">#REF!</definedName>
    <definedName name="ContWithPrio_6_9_1_3">#REF!</definedName>
    <definedName name="ContWithPrio_7">#REF!</definedName>
    <definedName name="ContWithPrio_8">#REF!</definedName>
    <definedName name="ContWithPrio_8_3">#REF!</definedName>
    <definedName name="ContWithPrio_9">#REF!</definedName>
    <definedName name="ContWithPrio_9_3">#REF!</definedName>
    <definedName name="ContWithPrio_Text">#REF!</definedName>
    <definedName name="ContWithPrio_Text_1">#REF!</definedName>
    <definedName name="ContWithPrio_Text_1_3">#REF!</definedName>
    <definedName name="ContWithPrio_Text_10">#REF!</definedName>
    <definedName name="ContWithPrio_Text_10_1">#REF!</definedName>
    <definedName name="ContWithPrio_Text_10_1_3">#REF!</definedName>
    <definedName name="ContWithPrio_Text_10_17">#REF!</definedName>
    <definedName name="ContWithPrio_Text_10_17_3">#REF!</definedName>
    <definedName name="ContWithPrio_Text_11">#REF!</definedName>
    <definedName name="ContWithPrio_Text_11_1">#REF!</definedName>
    <definedName name="ContWithPrio_Text_12">#REF!</definedName>
    <definedName name="ContWithPrio_Text_12_3">#REF!</definedName>
    <definedName name="ContWithPrio_Text_13">#REF!</definedName>
    <definedName name="ContWithPrio_Text_13_3">#REF!</definedName>
    <definedName name="ContWithPrio_Text_14">#REF!</definedName>
    <definedName name="ContWithPrio_Text_15">#REF!</definedName>
    <definedName name="ContWithPrio_Text_15_1">#REF!</definedName>
    <definedName name="ContWithPrio_Text_15_1_3">#REF!</definedName>
    <definedName name="ContWithPrio_Text_15_3">#REF!</definedName>
    <definedName name="ContWithPrio_Text_16">#REF!</definedName>
    <definedName name="ContWithPrio_Text_16_1">#REF!</definedName>
    <definedName name="ContWithPrio_Text_16_1_3">#REF!</definedName>
    <definedName name="ContWithPrio_Text_16_3">#REF!</definedName>
    <definedName name="ContWithPrio_Text_17">#REF!</definedName>
    <definedName name="ContWithPrio_Text_17_1">#REF!</definedName>
    <definedName name="ContWithPrio_Text_17_3">#REF!</definedName>
    <definedName name="ContWithPrio_Text_18">#REF!</definedName>
    <definedName name="ContWithPrio_Text_18_1">#REF!</definedName>
    <definedName name="ContWithPrio_Text_19">#REF!</definedName>
    <definedName name="ContWithPrio_Text_19_1">#REF!</definedName>
    <definedName name="ContWithPrio_Text_2">#REF!</definedName>
    <definedName name="ContWithPrio_Text_20">#REF!</definedName>
    <definedName name="ContWithPrio_Text_20_1">#REF!</definedName>
    <definedName name="ContWithPrio_Text_20_1_3">#REF!</definedName>
    <definedName name="ContWithPrio_Text_21">#REF!</definedName>
    <definedName name="ContWithPrio_Text_21_1">#REF!</definedName>
    <definedName name="ContWithPrio_Text_21_1_1">#REF!</definedName>
    <definedName name="ContWithPrio_Text_21_1_1_3">#REF!</definedName>
    <definedName name="ContWithPrio_Text_21_1_3">#REF!</definedName>
    <definedName name="ContWithPrio_Text_22">#REF!</definedName>
    <definedName name="ContWithPrio_Text_22_3">#REF!</definedName>
    <definedName name="ContWithPrio_Text_23">#REF!</definedName>
    <definedName name="ContWithPrio_Text_23_3">#REF!</definedName>
    <definedName name="ContWithPrio_Text_24">#REF!</definedName>
    <definedName name="ContWithPrio_Text_24_3">#REF!</definedName>
    <definedName name="ContWithPrio_Text_25">#REF!</definedName>
    <definedName name="ContWithPrio_Text_25_3">#REF!</definedName>
    <definedName name="ContWithPrio_Text_26">#REF!</definedName>
    <definedName name="ContWithPrio_Text_26_1">#REF!</definedName>
    <definedName name="ContWithPrio_Text_26_1_3">#REF!</definedName>
    <definedName name="ContWithPrio_Text_26_3">#REF!</definedName>
    <definedName name="ContWithPrio_Text_27">#REF!</definedName>
    <definedName name="ContWithPrio_Text_27_1">#REF!</definedName>
    <definedName name="ContWithPrio_Text_27_1_3">#REF!</definedName>
    <definedName name="ContWithPrio_Text_27_3">#REF!</definedName>
    <definedName name="ContWithPrio_Text_28">#REF!</definedName>
    <definedName name="ContWithPrio_Text_28_1">#REF!</definedName>
    <definedName name="ContWithPrio_Text_28_1_3">#REF!</definedName>
    <definedName name="ContWithPrio_Text_28_3">#REF!</definedName>
    <definedName name="ContWithPrio_Text_29">#REF!</definedName>
    <definedName name="ContWithPrio_Text_29_3">#REF!</definedName>
    <definedName name="ContWithPrio_Text_3">#REF!</definedName>
    <definedName name="ContWithPrio_Text_4">#REF!</definedName>
    <definedName name="ContWithPrio_Text_4_1">#REF!</definedName>
    <definedName name="ContWithPrio_Text_4_1_1">#REF!</definedName>
    <definedName name="ContWithPrio_Text_4_1_1_1">#REF!</definedName>
    <definedName name="ContWithPrio_Text_4_1_1_1_1">#REF!</definedName>
    <definedName name="ContWithPrio_Text_4_1_1_1_1_1">#REF!</definedName>
    <definedName name="ContWithPrio_Text_4_1_1_1_1_3">#REF!</definedName>
    <definedName name="ContWithPrio_Text_4_1_1_1_3">#REF!</definedName>
    <definedName name="ContWithPrio_Text_4_1_1_1_3_1">#REF!</definedName>
    <definedName name="ContWithPrio_Text_4_1_1_3">#REF!</definedName>
    <definedName name="ContWithPrio_Text_4_1_17">#REF!</definedName>
    <definedName name="ContWithPrio_Text_4_1_17_3">#REF!</definedName>
    <definedName name="ContWithPrio_Text_4_1_28">#REF!</definedName>
    <definedName name="ContWithPrio_Text_4_1_28_3">#REF!</definedName>
    <definedName name="ContWithPrio_Text_4_1_6">#REF!</definedName>
    <definedName name="ContWithPrio_Text_4_1_6_3">#REF!</definedName>
    <definedName name="ContWithPrio_Text_4_10">#REF!</definedName>
    <definedName name="ContWithPrio_Text_4_10_3">#REF!</definedName>
    <definedName name="ContWithPrio_Text_4_12">#REF!</definedName>
    <definedName name="ContWithPrio_Text_4_12_3">#REF!</definedName>
    <definedName name="ContWithPrio_Text_4_13">#REF!</definedName>
    <definedName name="ContWithPrio_Text_4_13_3">#REF!</definedName>
    <definedName name="ContWithPrio_Text_4_14">#REF!</definedName>
    <definedName name="ContWithPrio_Text_4_14_3">#REF!</definedName>
    <definedName name="ContWithPrio_Text_4_15">#REF!</definedName>
    <definedName name="ContWithPrio_Text_4_15_3">#REF!</definedName>
    <definedName name="ContWithPrio_Text_4_16">#REF!</definedName>
    <definedName name="ContWithPrio_Text_4_16_3">#REF!</definedName>
    <definedName name="ContWithPrio_Text_4_17">#REF!</definedName>
    <definedName name="ContWithPrio_Text_4_17_3">#REF!</definedName>
    <definedName name="ContWithPrio_Text_4_18">#REF!</definedName>
    <definedName name="ContWithPrio_Text_4_18_1">#REF!</definedName>
    <definedName name="ContWithPrio_Text_4_19">#REF!</definedName>
    <definedName name="ContWithPrio_Text_4_20">#REF!</definedName>
    <definedName name="ContWithPrio_Text_4_20_3">#REF!</definedName>
    <definedName name="ContWithPrio_Text_4_21">#REF!</definedName>
    <definedName name="ContWithPrio_Text_4_21_1">#REF!</definedName>
    <definedName name="ContWithPrio_Text_4_21_1_3">#REF!</definedName>
    <definedName name="ContWithPrio_Text_4_22">#REF!</definedName>
    <definedName name="ContWithPrio_Text_4_22_3">#REF!</definedName>
    <definedName name="ContWithPrio_Text_4_23">#REF!</definedName>
    <definedName name="ContWithPrio_Text_4_23_3">#REF!</definedName>
    <definedName name="ContWithPrio_Text_4_24">#REF!</definedName>
    <definedName name="ContWithPrio_Text_4_24_3">#REF!</definedName>
    <definedName name="ContWithPrio_Text_4_25">#REF!</definedName>
    <definedName name="ContWithPrio_Text_4_25_3">#REF!</definedName>
    <definedName name="ContWithPrio_Text_4_26">#REF!</definedName>
    <definedName name="ContWithPrio_Text_4_26_3">#REF!</definedName>
    <definedName name="ContWithPrio_Text_4_27">#REF!</definedName>
    <definedName name="ContWithPrio_Text_4_27_3">#REF!</definedName>
    <definedName name="ContWithPrio_Text_4_28">#REF!</definedName>
    <definedName name="ContWithPrio_Text_4_28_3">#REF!</definedName>
    <definedName name="ContWithPrio_Text_4_6">#REF!</definedName>
    <definedName name="ContWithPrio_Text_4_6_3">#REF!</definedName>
    <definedName name="ContWithPrio_Text_4_7">#REF!</definedName>
    <definedName name="ContWithPrio_Text_4_7_3">#REF!</definedName>
    <definedName name="ContWithPrio_Text_4_8">#REF!</definedName>
    <definedName name="ContWithPrio_Text_4_8_3">#REF!</definedName>
    <definedName name="ContWithPrio_Text_4_9">#REF!</definedName>
    <definedName name="ContWithPrio_Text_4_9_3">#REF!</definedName>
    <definedName name="ContWithPrio_Text_5">#REF!</definedName>
    <definedName name="ContWithPrio_Text_5_17">#REF!</definedName>
    <definedName name="ContWithPrio_Text_5_17_3">#REF!</definedName>
    <definedName name="ContWithPrio_Text_5_28">#REF!</definedName>
    <definedName name="ContWithPrio_Text_5_28_3">#REF!</definedName>
    <definedName name="ContWithPrio_Text_5_3">#REF!</definedName>
    <definedName name="ContWithPrio_Text_5_6">#REF!</definedName>
    <definedName name="ContWithPrio_Text_5_6_3">#REF!</definedName>
    <definedName name="ContWithPrio_Text_6">#REF!</definedName>
    <definedName name="ContWithPrio_Text_6_1">#REF!</definedName>
    <definedName name="ContWithPrio_Text_6_10">#REF!</definedName>
    <definedName name="ContWithPrio_Text_6_10_3">#REF!</definedName>
    <definedName name="ContWithPrio_Text_6_12">#REF!</definedName>
    <definedName name="ContWithPrio_Text_6_12_3">#REF!</definedName>
    <definedName name="ContWithPrio_Text_6_13">#REF!</definedName>
    <definedName name="ContWithPrio_Text_6_13_3">#REF!</definedName>
    <definedName name="ContWithPrio_Text_6_14">#REF!</definedName>
    <definedName name="ContWithPrio_Text_6_14_3">#REF!</definedName>
    <definedName name="ContWithPrio_Text_6_15">#REF!</definedName>
    <definedName name="ContWithPrio_Text_6_15_3">#REF!</definedName>
    <definedName name="ContWithPrio_Text_6_16">#REF!</definedName>
    <definedName name="ContWithPrio_Text_6_16_3">#REF!</definedName>
    <definedName name="ContWithPrio_Text_6_17">#REF!</definedName>
    <definedName name="ContWithPrio_Text_6_17_3">#REF!</definedName>
    <definedName name="ContWithPrio_Text_6_18">#REF!</definedName>
    <definedName name="ContWithPrio_Text_6_18_1">#REF!</definedName>
    <definedName name="ContWithPrio_Text_6_19">#REF!</definedName>
    <definedName name="ContWithPrio_Text_6_20">#REF!</definedName>
    <definedName name="ContWithPrio_Text_6_20_3">#REF!</definedName>
    <definedName name="ContWithPrio_Text_6_21">#REF!</definedName>
    <definedName name="ContWithPrio_Text_6_21_1">#REF!</definedName>
    <definedName name="ContWithPrio_Text_6_21_1_3">#REF!</definedName>
    <definedName name="ContWithPrio_Text_6_22">#REF!</definedName>
    <definedName name="ContWithPrio_Text_6_22_3">#REF!</definedName>
    <definedName name="ContWithPrio_Text_6_23">#REF!</definedName>
    <definedName name="ContWithPrio_Text_6_23_3">#REF!</definedName>
    <definedName name="ContWithPrio_Text_6_24">#REF!</definedName>
    <definedName name="ContWithPrio_Text_6_24_3">#REF!</definedName>
    <definedName name="ContWithPrio_Text_6_25">#REF!</definedName>
    <definedName name="ContWithPrio_Text_6_25_3">#REF!</definedName>
    <definedName name="ContWithPrio_Text_6_26">#REF!</definedName>
    <definedName name="ContWithPrio_Text_6_26_3">#REF!</definedName>
    <definedName name="ContWithPrio_Text_6_27">#REF!</definedName>
    <definedName name="ContWithPrio_Text_6_27_3">#REF!</definedName>
    <definedName name="ContWithPrio_Text_6_28">#REF!</definedName>
    <definedName name="ContWithPrio_Text_6_28_3">#REF!</definedName>
    <definedName name="ContWithPrio_Text_6_6">#REF!</definedName>
    <definedName name="ContWithPrio_Text_6_6_3">#REF!</definedName>
    <definedName name="ContWithPrio_Text_6_7">#REF!</definedName>
    <definedName name="ContWithPrio_Text_6_7_3">#REF!</definedName>
    <definedName name="ContWithPrio_Text_6_8">#REF!</definedName>
    <definedName name="ContWithPrio_Text_6_8_3">#REF!</definedName>
    <definedName name="ContWithPrio_Text_6_9">#REF!</definedName>
    <definedName name="ContWithPrio_Text_6_9_1">#REF!</definedName>
    <definedName name="ContWithPrio_Text_6_9_1_1">#REF!</definedName>
    <definedName name="ContWithPrio_Text_6_9_1_1_3">#REF!</definedName>
    <definedName name="ContWithPrio_Text_6_9_1_3">#REF!</definedName>
    <definedName name="ContWithPrio_Text_7">#REF!</definedName>
    <definedName name="ContWithPrio_Text_8">#REF!</definedName>
    <definedName name="ContWithPrio_Text_8_3">#REF!</definedName>
    <definedName name="ContWithPrio_Text_9">#REF!</definedName>
    <definedName name="ContWithPrio_Text_9_3">#REF!</definedName>
    <definedName name="CONum">#REF!</definedName>
    <definedName name="CONum_1">#REF!</definedName>
    <definedName name="CONum_1_3">#REF!</definedName>
    <definedName name="CONum_10">#REF!</definedName>
    <definedName name="CONum_11">#REF!</definedName>
    <definedName name="CONum_11_1">#REF!</definedName>
    <definedName name="CONum_14">#REF!</definedName>
    <definedName name="CONum_15">#REF!</definedName>
    <definedName name="CONum_16">#REF!</definedName>
    <definedName name="CONum_17">#REF!</definedName>
    <definedName name="CONum_17_1">#REF!</definedName>
    <definedName name="CONum_18">#REF!</definedName>
    <definedName name="CONum_18_1">#REF!</definedName>
    <definedName name="CONum_19">#REF!</definedName>
    <definedName name="CONum_2">#REF!</definedName>
    <definedName name="CONum_20">#REF!</definedName>
    <definedName name="CONum_21">#REF!</definedName>
    <definedName name="CONum_21_1">#REF!</definedName>
    <definedName name="CONum_26">#REF!</definedName>
    <definedName name="CONum_27">#REF!</definedName>
    <definedName name="CONum_28">#REF!</definedName>
    <definedName name="CONum_29">#REF!</definedName>
    <definedName name="CONum_3">#REF!</definedName>
    <definedName name="CONum_4">#REF!</definedName>
    <definedName name="CONum_4_1">#REF!</definedName>
    <definedName name="CONum_4_1_1">#REF!</definedName>
    <definedName name="CONum_4_1_1_1">#REF!</definedName>
    <definedName name="CONum_4_1_1_1_1">#REF!</definedName>
    <definedName name="CONum_4_1_1_1_1_1">#REF!</definedName>
    <definedName name="CONum_4_18">#REF!</definedName>
    <definedName name="CONum_4_18_1">#REF!</definedName>
    <definedName name="CONum_4_21">#REF!</definedName>
    <definedName name="CONum_5">#REF!</definedName>
    <definedName name="CONum_6">#REF!</definedName>
    <definedName name="CONum_6_1">#REF!</definedName>
    <definedName name="CONum_6_18">#REF!</definedName>
    <definedName name="CONum_6_18_1">#REF!</definedName>
    <definedName name="CONum_6_21">#REF!</definedName>
    <definedName name="CONum_7">#REF!</definedName>
    <definedName name="CorpClient">#REF!</definedName>
    <definedName name="CorpClient_1">#REF!</definedName>
    <definedName name="CorpClient_1_3">#REF!</definedName>
    <definedName name="CorpClient_10">#REF!</definedName>
    <definedName name="CorpClient_10_1">#REF!</definedName>
    <definedName name="CorpClient_10_1_3">#REF!</definedName>
    <definedName name="CorpClient_10_17">#REF!</definedName>
    <definedName name="CorpClient_10_17_3">#REF!</definedName>
    <definedName name="CorpClient_11">#REF!</definedName>
    <definedName name="CorpClient_11_1">#REF!</definedName>
    <definedName name="CorpClient_12">#REF!</definedName>
    <definedName name="CorpClient_12_3">#REF!</definedName>
    <definedName name="CorpClient_13">#REF!</definedName>
    <definedName name="CorpClient_13_3">#REF!</definedName>
    <definedName name="CorpClient_14">#REF!</definedName>
    <definedName name="CorpClient_15">#REF!</definedName>
    <definedName name="CorpClient_15_1">#REF!</definedName>
    <definedName name="CorpClient_15_1_3">#REF!</definedName>
    <definedName name="CorpClient_15_3">#REF!</definedName>
    <definedName name="CorpClient_16">#REF!</definedName>
    <definedName name="CorpClient_16_1">#REF!</definedName>
    <definedName name="CorpClient_16_1_3">#REF!</definedName>
    <definedName name="CorpClient_16_3">#REF!</definedName>
    <definedName name="CorpClient_17">#REF!</definedName>
    <definedName name="CorpClient_17_1">#REF!</definedName>
    <definedName name="CorpClient_17_3">#REF!</definedName>
    <definedName name="CorpClient_18">#REF!</definedName>
    <definedName name="CorpClient_18_1">#REF!</definedName>
    <definedName name="CorpClient_19">#REF!</definedName>
    <definedName name="CorpClient_19_1">#REF!</definedName>
    <definedName name="CorpClient_2">#REF!</definedName>
    <definedName name="CorpClient_20">#REF!</definedName>
    <definedName name="CorpClient_20_1">#REF!</definedName>
    <definedName name="CorpClient_20_1_3">#REF!</definedName>
    <definedName name="CorpClient_21">#REF!</definedName>
    <definedName name="CorpClient_21_1">#REF!</definedName>
    <definedName name="CorpClient_21_1_1">#REF!</definedName>
    <definedName name="CorpClient_21_1_1_3">#REF!</definedName>
    <definedName name="CorpClient_21_1_3">#REF!</definedName>
    <definedName name="CorpClient_22">#REF!</definedName>
    <definedName name="CorpClient_22_3">#REF!</definedName>
    <definedName name="CorpClient_23">#REF!</definedName>
    <definedName name="CorpClient_23_3">#REF!</definedName>
    <definedName name="CorpClient_24">#REF!</definedName>
    <definedName name="CorpClient_24_3">#REF!</definedName>
    <definedName name="CorpClient_25">#REF!</definedName>
    <definedName name="CorpClient_25_3">#REF!</definedName>
    <definedName name="CorpClient_26">#REF!</definedName>
    <definedName name="CorpClient_26_1">#REF!</definedName>
    <definedName name="CorpClient_26_1_3">#REF!</definedName>
    <definedName name="CorpClient_26_3">#REF!</definedName>
    <definedName name="CorpClient_27">#REF!</definedName>
    <definedName name="CorpClient_27_1">#REF!</definedName>
    <definedName name="CorpClient_27_1_3">#REF!</definedName>
    <definedName name="CorpClient_27_3">#REF!</definedName>
    <definedName name="CorpClient_28">#REF!</definedName>
    <definedName name="CorpClient_28_1">#REF!</definedName>
    <definedName name="CorpClient_28_1_3">#REF!</definedName>
    <definedName name="CorpClient_28_3">#REF!</definedName>
    <definedName name="CorpClient_29">#REF!</definedName>
    <definedName name="CorpClient_29_3">#REF!</definedName>
    <definedName name="CorpClient_3">#REF!</definedName>
    <definedName name="CorpClient_4">#REF!</definedName>
    <definedName name="CorpClient_4_1">#REF!</definedName>
    <definedName name="CorpClient_4_1_1">#REF!</definedName>
    <definedName name="CorpClient_4_1_1_1">#REF!</definedName>
    <definedName name="CorpClient_4_1_1_1_1">#REF!</definedName>
    <definedName name="CorpClient_4_1_1_1_1_1">#REF!</definedName>
    <definedName name="CorpClient_4_1_1_1_1_3">#REF!</definedName>
    <definedName name="CorpClient_4_1_1_1_3">#REF!</definedName>
    <definedName name="CorpClient_4_1_1_1_3_1">#REF!</definedName>
    <definedName name="CorpClient_4_1_1_3">#REF!</definedName>
    <definedName name="CorpClient_4_1_17">#REF!</definedName>
    <definedName name="CorpClient_4_1_17_3">#REF!</definedName>
    <definedName name="CorpClient_4_1_28">#REF!</definedName>
    <definedName name="CorpClient_4_1_28_3">#REF!</definedName>
    <definedName name="CorpClient_4_1_6">#REF!</definedName>
    <definedName name="CorpClient_4_1_6_3">#REF!</definedName>
    <definedName name="CorpClient_4_10">#REF!</definedName>
    <definedName name="CorpClient_4_10_3">#REF!</definedName>
    <definedName name="CorpClient_4_12">#REF!</definedName>
    <definedName name="CorpClient_4_12_3">#REF!</definedName>
    <definedName name="CorpClient_4_13">#REF!</definedName>
    <definedName name="CorpClient_4_13_3">#REF!</definedName>
    <definedName name="CorpClient_4_14">#REF!</definedName>
    <definedName name="CorpClient_4_14_3">#REF!</definedName>
    <definedName name="CorpClient_4_15">#REF!</definedName>
    <definedName name="CorpClient_4_15_3">#REF!</definedName>
    <definedName name="CorpClient_4_16">#REF!</definedName>
    <definedName name="CorpClient_4_16_3">#REF!</definedName>
    <definedName name="CorpClient_4_17">#REF!</definedName>
    <definedName name="CorpClient_4_17_3">#REF!</definedName>
    <definedName name="CorpClient_4_18">#REF!</definedName>
    <definedName name="CorpClient_4_18_1">#REF!</definedName>
    <definedName name="CorpClient_4_19">#REF!</definedName>
    <definedName name="CorpClient_4_20">#REF!</definedName>
    <definedName name="CorpClient_4_20_3">#REF!</definedName>
    <definedName name="CorpClient_4_21">#REF!</definedName>
    <definedName name="CorpClient_4_21_1">#REF!</definedName>
    <definedName name="CorpClient_4_21_1_3">#REF!</definedName>
    <definedName name="CorpClient_4_22">#REF!</definedName>
    <definedName name="CorpClient_4_22_3">#REF!</definedName>
    <definedName name="CorpClient_4_23">#REF!</definedName>
    <definedName name="CorpClient_4_23_3">#REF!</definedName>
    <definedName name="CorpClient_4_24">#REF!</definedName>
    <definedName name="CorpClient_4_24_3">#REF!</definedName>
    <definedName name="CorpClient_4_25">#REF!</definedName>
    <definedName name="CorpClient_4_25_3">#REF!</definedName>
    <definedName name="CorpClient_4_26">#REF!</definedName>
    <definedName name="CorpClient_4_26_3">#REF!</definedName>
    <definedName name="CorpClient_4_27">#REF!</definedName>
    <definedName name="CorpClient_4_27_3">#REF!</definedName>
    <definedName name="CorpClient_4_28">#REF!</definedName>
    <definedName name="CorpClient_4_28_3">#REF!</definedName>
    <definedName name="CorpClient_4_6">#REF!</definedName>
    <definedName name="CorpClient_4_6_3">#REF!</definedName>
    <definedName name="CorpClient_4_7">#REF!</definedName>
    <definedName name="CorpClient_4_7_3">#REF!</definedName>
    <definedName name="CorpClient_4_8">#REF!</definedName>
    <definedName name="CorpClient_4_8_3">#REF!</definedName>
    <definedName name="CorpClient_4_9">#REF!</definedName>
    <definedName name="CorpClient_4_9_3">#REF!</definedName>
    <definedName name="CorpClient_5">#REF!</definedName>
    <definedName name="CorpClient_5_17">#REF!</definedName>
    <definedName name="CorpClient_5_17_3">#REF!</definedName>
    <definedName name="CorpClient_5_28">#REF!</definedName>
    <definedName name="CorpClient_5_28_3">#REF!</definedName>
    <definedName name="CorpClient_5_3">#REF!</definedName>
    <definedName name="CorpClient_5_6">#REF!</definedName>
    <definedName name="CorpClient_5_6_3">#REF!</definedName>
    <definedName name="CorpClient_6">#REF!</definedName>
    <definedName name="CorpClient_6_1">#REF!</definedName>
    <definedName name="CorpClient_6_10">#REF!</definedName>
    <definedName name="CorpClient_6_10_3">#REF!</definedName>
    <definedName name="CorpClient_6_12">#REF!</definedName>
    <definedName name="CorpClient_6_12_3">#REF!</definedName>
    <definedName name="CorpClient_6_13">#REF!</definedName>
    <definedName name="CorpClient_6_13_3">#REF!</definedName>
    <definedName name="CorpClient_6_14">#REF!</definedName>
    <definedName name="CorpClient_6_14_3">#REF!</definedName>
    <definedName name="CorpClient_6_15">#REF!</definedName>
    <definedName name="CorpClient_6_15_3">#REF!</definedName>
    <definedName name="CorpClient_6_16">#REF!</definedName>
    <definedName name="CorpClient_6_16_3">#REF!</definedName>
    <definedName name="CorpClient_6_17">#REF!</definedName>
    <definedName name="CorpClient_6_17_3">#REF!</definedName>
    <definedName name="CorpClient_6_18">#REF!</definedName>
    <definedName name="CorpClient_6_18_1">#REF!</definedName>
    <definedName name="CorpClient_6_19">#REF!</definedName>
    <definedName name="CorpClient_6_20">#REF!</definedName>
    <definedName name="CorpClient_6_20_3">#REF!</definedName>
    <definedName name="CorpClient_6_21">#REF!</definedName>
    <definedName name="CorpClient_6_21_1">#REF!</definedName>
    <definedName name="CorpClient_6_21_1_3">#REF!</definedName>
    <definedName name="CorpClient_6_22">#REF!</definedName>
    <definedName name="CorpClient_6_22_3">#REF!</definedName>
    <definedName name="CorpClient_6_23">#REF!</definedName>
    <definedName name="CorpClient_6_23_3">#REF!</definedName>
    <definedName name="CorpClient_6_24">#REF!</definedName>
    <definedName name="CorpClient_6_24_3">#REF!</definedName>
    <definedName name="CorpClient_6_25">#REF!</definedName>
    <definedName name="CorpClient_6_25_3">#REF!</definedName>
    <definedName name="CorpClient_6_26">#REF!</definedName>
    <definedName name="CorpClient_6_26_3">#REF!</definedName>
    <definedName name="CorpClient_6_27">#REF!</definedName>
    <definedName name="CorpClient_6_27_3">#REF!</definedName>
    <definedName name="CorpClient_6_28">#REF!</definedName>
    <definedName name="CorpClient_6_28_3">#REF!</definedName>
    <definedName name="CorpClient_6_6">#REF!</definedName>
    <definedName name="CorpClient_6_6_3">#REF!</definedName>
    <definedName name="CorpClient_6_7">#REF!</definedName>
    <definedName name="CorpClient_6_7_3">#REF!</definedName>
    <definedName name="CorpClient_6_8">#REF!</definedName>
    <definedName name="CorpClient_6_8_3">#REF!</definedName>
    <definedName name="CorpClient_6_9">#REF!</definedName>
    <definedName name="CorpClient_6_9_1">#REF!</definedName>
    <definedName name="CorpClient_6_9_1_1">#REF!</definedName>
    <definedName name="CorpClient_6_9_1_1_3">#REF!</definedName>
    <definedName name="CorpClient_6_9_1_3">#REF!</definedName>
    <definedName name="CorpClient_7">#REF!</definedName>
    <definedName name="CorpClient_8">#REF!</definedName>
    <definedName name="CorpClient_8_3">#REF!</definedName>
    <definedName name="CorpClient_9">#REF!</definedName>
    <definedName name="CorpClient_9_3">#REF!</definedName>
    <definedName name="CorpClient_Text">#REF!</definedName>
    <definedName name="CorpClient_Text_1">#REF!</definedName>
    <definedName name="CorpClient_Text_1_3">#REF!</definedName>
    <definedName name="CorpClient_Text_10">#REF!</definedName>
    <definedName name="CorpClient_Text_10_1">#REF!</definedName>
    <definedName name="CorpClient_Text_10_1_3">#REF!</definedName>
    <definedName name="CorpClient_Text_10_17">#REF!</definedName>
    <definedName name="CorpClient_Text_10_17_3">#REF!</definedName>
    <definedName name="CorpClient_Text_11">#REF!</definedName>
    <definedName name="CorpClient_Text_11_1">#REF!</definedName>
    <definedName name="CorpClient_Text_12">#REF!</definedName>
    <definedName name="CorpClient_Text_12_3">#REF!</definedName>
    <definedName name="CorpClient_Text_13">#REF!</definedName>
    <definedName name="CorpClient_Text_13_3">#REF!</definedName>
    <definedName name="CorpClient_Text_14">#REF!</definedName>
    <definedName name="CorpClient_Text_15">#REF!</definedName>
    <definedName name="CorpClient_Text_15_1">#REF!</definedName>
    <definedName name="CorpClient_Text_15_1_3">#REF!</definedName>
    <definedName name="CorpClient_Text_15_3">#REF!</definedName>
    <definedName name="CorpClient_Text_16">#REF!</definedName>
    <definedName name="CorpClient_Text_16_1">#REF!</definedName>
    <definedName name="CorpClient_Text_16_1_3">#REF!</definedName>
    <definedName name="CorpClient_Text_16_3">#REF!</definedName>
    <definedName name="CorpClient_Text_17">#REF!</definedName>
    <definedName name="CorpClient_Text_17_1">#REF!</definedName>
    <definedName name="CorpClient_Text_17_3">#REF!</definedName>
    <definedName name="CorpClient_Text_18">#REF!</definedName>
    <definedName name="CorpClient_Text_18_1">#REF!</definedName>
    <definedName name="CorpClient_Text_19">#REF!</definedName>
    <definedName name="CorpClient_Text_19_1">#REF!</definedName>
    <definedName name="CorpClient_Text_2">#REF!</definedName>
    <definedName name="CorpClient_Text_20">#REF!</definedName>
    <definedName name="CorpClient_Text_20_1">#REF!</definedName>
    <definedName name="CorpClient_Text_20_1_3">#REF!</definedName>
    <definedName name="CorpClient_Text_21">#REF!</definedName>
    <definedName name="CorpClient_Text_21_1">#REF!</definedName>
    <definedName name="CorpClient_Text_21_1_1">#REF!</definedName>
    <definedName name="CorpClient_Text_21_1_1_3">#REF!</definedName>
    <definedName name="CorpClient_Text_21_1_3">#REF!</definedName>
    <definedName name="CorpClient_Text_22">#REF!</definedName>
    <definedName name="CorpClient_Text_22_3">#REF!</definedName>
    <definedName name="CorpClient_Text_23">#REF!</definedName>
    <definedName name="CorpClient_Text_23_3">#REF!</definedName>
    <definedName name="CorpClient_Text_24">#REF!</definedName>
    <definedName name="CorpClient_Text_24_3">#REF!</definedName>
    <definedName name="CorpClient_Text_25">#REF!</definedName>
    <definedName name="CorpClient_Text_25_3">#REF!</definedName>
    <definedName name="CorpClient_Text_26">#REF!</definedName>
    <definedName name="CorpClient_Text_26_1">#REF!</definedName>
    <definedName name="CorpClient_Text_26_1_3">#REF!</definedName>
    <definedName name="CorpClient_Text_26_3">#REF!</definedName>
    <definedName name="CorpClient_Text_27">#REF!</definedName>
    <definedName name="CorpClient_Text_27_1">#REF!</definedName>
    <definedName name="CorpClient_Text_27_1_3">#REF!</definedName>
    <definedName name="CorpClient_Text_27_3">#REF!</definedName>
    <definedName name="CorpClient_Text_28">#REF!</definedName>
    <definedName name="CorpClient_Text_28_1">#REF!</definedName>
    <definedName name="CorpClient_Text_28_1_3">#REF!</definedName>
    <definedName name="CorpClient_Text_28_3">#REF!</definedName>
    <definedName name="CorpClient_Text_29">#REF!</definedName>
    <definedName name="CorpClient_Text_29_3">#REF!</definedName>
    <definedName name="CorpClient_Text_3">#REF!</definedName>
    <definedName name="CorpClient_Text_4">#REF!</definedName>
    <definedName name="CorpClient_Text_4_1">#REF!</definedName>
    <definedName name="CorpClient_Text_4_1_1">#REF!</definedName>
    <definedName name="CorpClient_Text_4_1_1_1">#REF!</definedName>
    <definedName name="CorpClient_Text_4_1_1_1_1">#REF!</definedName>
    <definedName name="CorpClient_Text_4_1_1_1_1_1">#REF!</definedName>
    <definedName name="CorpClient_Text_4_1_1_1_1_3">#REF!</definedName>
    <definedName name="CorpClient_Text_4_1_1_1_3">#REF!</definedName>
    <definedName name="CorpClient_Text_4_1_1_1_3_1">#REF!</definedName>
    <definedName name="CorpClient_Text_4_1_1_3">#REF!</definedName>
    <definedName name="CorpClient_Text_4_1_17">#REF!</definedName>
    <definedName name="CorpClient_Text_4_1_17_3">#REF!</definedName>
    <definedName name="CorpClient_Text_4_1_28">#REF!</definedName>
    <definedName name="CorpClient_Text_4_1_28_3">#REF!</definedName>
    <definedName name="CorpClient_Text_4_1_6">#REF!</definedName>
    <definedName name="CorpClient_Text_4_1_6_3">#REF!</definedName>
    <definedName name="CorpClient_Text_4_10">#REF!</definedName>
    <definedName name="CorpClient_Text_4_10_3">#REF!</definedName>
    <definedName name="CorpClient_Text_4_12">#REF!</definedName>
    <definedName name="CorpClient_Text_4_12_3">#REF!</definedName>
    <definedName name="CorpClient_Text_4_13">#REF!</definedName>
    <definedName name="CorpClient_Text_4_13_3">#REF!</definedName>
    <definedName name="CorpClient_Text_4_14">#REF!</definedName>
    <definedName name="CorpClient_Text_4_14_3">#REF!</definedName>
    <definedName name="CorpClient_Text_4_15">#REF!</definedName>
    <definedName name="CorpClient_Text_4_15_3">#REF!</definedName>
    <definedName name="CorpClient_Text_4_16">#REF!</definedName>
    <definedName name="CorpClient_Text_4_16_3">#REF!</definedName>
    <definedName name="CorpClient_Text_4_17">#REF!</definedName>
    <definedName name="CorpClient_Text_4_17_3">#REF!</definedName>
    <definedName name="CorpClient_Text_4_18">#REF!</definedName>
    <definedName name="CorpClient_Text_4_18_1">#REF!</definedName>
    <definedName name="CorpClient_Text_4_19">#REF!</definedName>
    <definedName name="CorpClient_Text_4_20">#REF!</definedName>
    <definedName name="CorpClient_Text_4_20_3">#REF!</definedName>
    <definedName name="CorpClient_Text_4_21">#REF!</definedName>
    <definedName name="CorpClient_Text_4_21_1">#REF!</definedName>
    <definedName name="CorpClient_Text_4_21_1_3">#REF!</definedName>
    <definedName name="CorpClient_Text_4_22">#REF!</definedName>
    <definedName name="CorpClient_Text_4_22_3">#REF!</definedName>
    <definedName name="CorpClient_Text_4_23">#REF!</definedName>
    <definedName name="CorpClient_Text_4_23_3">#REF!</definedName>
    <definedName name="CorpClient_Text_4_24">#REF!</definedName>
    <definedName name="CorpClient_Text_4_24_3">#REF!</definedName>
    <definedName name="CorpClient_Text_4_25">#REF!</definedName>
    <definedName name="CorpClient_Text_4_25_3">#REF!</definedName>
    <definedName name="CorpClient_Text_4_26">#REF!</definedName>
    <definedName name="CorpClient_Text_4_26_3">#REF!</definedName>
    <definedName name="CorpClient_Text_4_27">#REF!</definedName>
    <definedName name="CorpClient_Text_4_27_3">#REF!</definedName>
    <definedName name="CorpClient_Text_4_28">#REF!</definedName>
    <definedName name="CorpClient_Text_4_28_3">#REF!</definedName>
    <definedName name="CorpClient_Text_4_6">#REF!</definedName>
    <definedName name="CorpClient_Text_4_6_3">#REF!</definedName>
    <definedName name="CorpClient_Text_4_7">#REF!</definedName>
    <definedName name="CorpClient_Text_4_7_3">#REF!</definedName>
    <definedName name="CorpClient_Text_4_8">#REF!</definedName>
    <definedName name="CorpClient_Text_4_8_3">#REF!</definedName>
    <definedName name="CorpClient_Text_4_9">#REF!</definedName>
    <definedName name="CorpClient_Text_4_9_3">#REF!</definedName>
    <definedName name="CorpClient_Text_5">#REF!</definedName>
    <definedName name="CorpClient_Text_5_17">#REF!</definedName>
    <definedName name="CorpClient_Text_5_17_3">#REF!</definedName>
    <definedName name="CorpClient_Text_5_28">#REF!</definedName>
    <definedName name="CorpClient_Text_5_28_3">#REF!</definedName>
    <definedName name="CorpClient_Text_5_3">#REF!</definedName>
    <definedName name="CorpClient_Text_5_6">#REF!</definedName>
    <definedName name="CorpClient_Text_5_6_3">#REF!</definedName>
    <definedName name="CorpClient_Text_6">#REF!</definedName>
    <definedName name="CorpClient_Text_6_1">#REF!</definedName>
    <definedName name="CorpClient_Text_6_10">#REF!</definedName>
    <definedName name="CorpClient_Text_6_10_3">#REF!</definedName>
    <definedName name="CorpClient_Text_6_12">#REF!</definedName>
    <definedName name="CorpClient_Text_6_12_3">#REF!</definedName>
    <definedName name="CorpClient_Text_6_13">#REF!</definedName>
    <definedName name="CorpClient_Text_6_13_3">#REF!</definedName>
    <definedName name="CorpClient_Text_6_14">#REF!</definedName>
    <definedName name="CorpClient_Text_6_14_3">#REF!</definedName>
    <definedName name="CorpClient_Text_6_15">#REF!</definedName>
    <definedName name="CorpClient_Text_6_15_3">#REF!</definedName>
    <definedName name="CorpClient_Text_6_16">#REF!</definedName>
    <definedName name="CorpClient_Text_6_16_3">#REF!</definedName>
    <definedName name="CorpClient_Text_6_17">#REF!</definedName>
    <definedName name="CorpClient_Text_6_17_3">#REF!</definedName>
    <definedName name="CorpClient_Text_6_18">#REF!</definedName>
    <definedName name="CorpClient_Text_6_18_1">#REF!</definedName>
    <definedName name="CorpClient_Text_6_19">#REF!</definedName>
    <definedName name="CorpClient_Text_6_20">#REF!</definedName>
    <definedName name="CorpClient_Text_6_20_3">#REF!</definedName>
    <definedName name="CorpClient_Text_6_21">#REF!</definedName>
    <definedName name="CorpClient_Text_6_21_1">#REF!</definedName>
    <definedName name="CorpClient_Text_6_21_1_3">#REF!</definedName>
    <definedName name="CorpClient_Text_6_22">#REF!</definedName>
    <definedName name="CorpClient_Text_6_22_3">#REF!</definedName>
    <definedName name="CorpClient_Text_6_23">#REF!</definedName>
    <definedName name="CorpClient_Text_6_23_3">#REF!</definedName>
    <definedName name="CorpClient_Text_6_24">#REF!</definedName>
    <definedName name="CorpClient_Text_6_24_3">#REF!</definedName>
    <definedName name="CorpClient_Text_6_25">#REF!</definedName>
    <definedName name="CorpClient_Text_6_25_3">#REF!</definedName>
    <definedName name="CorpClient_Text_6_26">#REF!</definedName>
    <definedName name="CorpClient_Text_6_26_3">#REF!</definedName>
    <definedName name="CorpClient_Text_6_27">#REF!</definedName>
    <definedName name="CorpClient_Text_6_27_3">#REF!</definedName>
    <definedName name="CorpClient_Text_6_28">#REF!</definedName>
    <definedName name="CorpClient_Text_6_28_3">#REF!</definedName>
    <definedName name="CorpClient_Text_6_6">#REF!</definedName>
    <definedName name="CorpClient_Text_6_6_3">#REF!</definedName>
    <definedName name="CorpClient_Text_6_7">#REF!</definedName>
    <definedName name="CorpClient_Text_6_7_3">#REF!</definedName>
    <definedName name="CorpClient_Text_6_8">#REF!</definedName>
    <definedName name="CorpClient_Text_6_8_3">#REF!</definedName>
    <definedName name="CorpClient_Text_6_9">#REF!</definedName>
    <definedName name="CorpClient_Text_6_9_1">#REF!</definedName>
    <definedName name="CorpClient_Text_6_9_1_1">#REF!</definedName>
    <definedName name="CorpClient_Text_6_9_1_1_3">#REF!</definedName>
    <definedName name="CorpClient_Text_6_9_1_3">#REF!</definedName>
    <definedName name="CorpClient_Text_7">#REF!</definedName>
    <definedName name="CorpClient_Text_8">#REF!</definedName>
    <definedName name="CorpClient_Text_8_3">#REF!</definedName>
    <definedName name="CorpClient_Text_9">#REF!</definedName>
    <definedName name="CorpClient_Text_9_3">#REF!</definedName>
    <definedName name="costing">#REF!</definedName>
    <definedName name="cstf">#REF!</definedName>
    <definedName name="cstf_18">#REF!</definedName>
    <definedName name="cstf_18_1">#REF!</definedName>
    <definedName name="cstf_21">#REF!</definedName>
    <definedName name="ctl">#REF!</definedName>
    <definedName name="CURR">#REF!</definedName>
    <definedName name="CURR_1">#REF!</definedName>
    <definedName name="CURR_10">#REF!</definedName>
    <definedName name="CURR_10_1">#REF!</definedName>
    <definedName name="CURR_11">#REF!</definedName>
    <definedName name="CURR_11_1">#REF!</definedName>
    <definedName name="CURR_14">#REF!</definedName>
    <definedName name="CURR_15">#REF!</definedName>
    <definedName name="CURR_16">#REF!</definedName>
    <definedName name="CURR_17">#REF!</definedName>
    <definedName name="CURR_17_1">#REF!</definedName>
    <definedName name="CURR_18">#REF!</definedName>
    <definedName name="CURR_18_1">#REF!</definedName>
    <definedName name="CURR_19">#REF!</definedName>
    <definedName name="CURR_2">#REF!</definedName>
    <definedName name="CURR_20">#REF!</definedName>
    <definedName name="CURR_21">#REF!</definedName>
    <definedName name="CURR_21_1">#REF!</definedName>
    <definedName name="CURR_26">#REF!</definedName>
    <definedName name="CURR_27">#REF!</definedName>
    <definedName name="CURR_28">#REF!</definedName>
    <definedName name="CURR_29">#REF!</definedName>
    <definedName name="CURR_4">#REF!</definedName>
    <definedName name="CURR_4_1">#REF!</definedName>
    <definedName name="CURR_4_1_1">#REF!</definedName>
    <definedName name="CURR_4_1_1_1">#REF!</definedName>
    <definedName name="CURR_4_1_1_1_1">#REF!</definedName>
    <definedName name="CURR_4_1_1_1_1_1">#REF!</definedName>
    <definedName name="CURR_4_18">#REF!</definedName>
    <definedName name="CURR_4_18_1">#REF!</definedName>
    <definedName name="CURR_4_21">#REF!</definedName>
    <definedName name="CURR_5">#REF!</definedName>
    <definedName name="CURR_6">#REF!</definedName>
    <definedName name="CURR_6_1">#REF!</definedName>
    <definedName name="CURR_6_18">#REF!</definedName>
    <definedName name="CURR_6_18_1">#REF!</definedName>
    <definedName name="CURR_6_21">#REF!</definedName>
    <definedName name="CURR_7">#REF!</definedName>
    <definedName name="CURR_9">#REF!</definedName>
    <definedName name="CurrencyRate">#REF!</definedName>
    <definedName name="CurrencyRate_1">#REF!</definedName>
    <definedName name="CurrencyRate_1_3">#REF!</definedName>
    <definedName name="CurrencyRate_10">#REF!</definedName>
    <definedName name="CurrencyRate_10_1">#REF!</definedName>
    <definedName name="CurrencyRate_10_17">#REF!</definedName>
    <definedName name="CurrencyRate_11">#REF!</definedName>
    <definedName name="CurrencyRate_11_1">#REF!</definedName>
    <definedName name="CurrencyRate_12">#REF!</definedName>
    <definedName name="CurrencyRate_13">#REF!</definedName>
    <definedName name="CurrencyRate_14">#REF!</definedName>
    <definedName name="CurrencyRate_15">#REF!</definedName>
    <definedName name="CurrencyRate_15_1">#REF!</definedName>
    <definedName name="CurrencyRate_16">#REF!</definedName>
    <definedName name="CurrencyRate_16_1">#REF!</definedName>
    <definedName name="CurrencyRate_17">#REF!</definedName>
    <definedName name="CurrencyRate_17_1">#REF!</definedName>
    <definedName name="CurrencyRate_18">#REF!</definedName>
    <definedName name="CurrencyRate_18_1">#REF!</definedName>
    <definedName name="CurrencyRate_18_1_3">#REF!</definedName>
    <definedName name="CurrencyRate_19">#REF!</definedName>
    <definedName name="CurrencyRate_19_1">#REF!</definedName>
    <definedName name="CurrencyRate_2">#REF!</definedName>
    <definedName name="CurrencyRate_20">#REF!</definedName>
    <definedName name="CurrencyRate_20_1">#REF!</definedName>
    <definedName name="CurrencyRate_21">#REF!</definedName>
    <definedName name="CurrencyRate_21_1">#REF!</definedName>
    <definedName name="CurrencyRate_21_1_1">#REF!</definedName>
    <definedName name="CurrencyRate_22">#REF!</definedName>
    <definedName name="CurrencyRate_23">#REF!</definedName>
    <definedName name="CurrencyRate_24">#REF!</definedName>
    <definedName name="CurrencyRate_25">#REF!</definedName>
    <definedName name="CurrencyRate_26">#REF!</definedName>
    <definedName name="CurrencyRate_26_1">#REF!</definedName>
    <definedName name="CurrencyRate_27">#REF!</definedName>
    <definedName name="CurrencyRate_27_1">#REF!</definedName>
    <definedName name="CurrencyRate_28">#REF!</definedName>
    <definedName name="CurrencyRate_28_1">#REF!</definedName>
    <definedName name="CurrencyRate_29">#REF!</definedName>
    <definedName name="CurrencyRate_3">#REF!</definedName>
    <definedName name="CurrencyRate_4">#REF!</definedName>
    <definedName name="CurrencyRate_4_1">#REF!</definedName>
    <definedName name="CurrencyRate_4_1_1">#REF!</definedName>
    <definedName name="CurrencyRate_4_1_1_1">#REF!</definedName>
    <definedName name="CurrencyRate_4_1_1_1_1">#REF!</definedName>
    <definedName name="CurrencyRate_4_1_1_1_1_1">#REF!</definedName>
    <definedName name="CurrencyRate_4_1_1_1_1_3">#REF!</definedName>
    <definedName name="CurrencyRate_4_1_1_1_3">#REF!</definedName>
    <definedName name="CurrencyRate_4_1_1_1_3_1">#REF!</definedName>
    <definedName name="CurrencyRate_4_1_1_3">#REF!</definedName>
    <definedName name="CurrencyRate_4_1_17">#REF!</definedName>
    <definedName name="CurrencyRate_4_1_17_3">#REF!</definedName>
    <definedName name="CurrencyRate_4_1_28">#REF!</definedName>
    <definedName name="CurrencyRate_4_1_3">#REF!</definedName>
    <definedName name="CurrencyRate_4_1_6">#REF!</definedName>
    <definedName name="CurrencyRate_4_10">#REF!</definedName>
    <definedName name="CurrencyRate_4_12">#REF!</definedName>
    <definedName name="CurrencyRate_4_13">#REF!</definedName>
    <definedName name="CurrencyRate_4_14">#REF!</definedName>
    <definedName name="CurrencyRate_4_15">#REF!</definedName>
    <definedName name="CurrencyRate_4_16">#REF!</definedName>
    <definedName name="CurrencyRate_4_17">#REF!</definedName>
    <definedName name="CurrencyRate_4_18">#REF!</definedName>
    <definedName name="CurrencyRate_4_18_1">#REF!</definedName>
    <definedName name="CurrencyRate_4_18_1_3">#REF!</definedName>
    <definedName name="CurrencyRate_4_19">#REF!</definedName>
    <definedName name="CurrencyRate_4_20">#REF!</definedName>
    <definedName name="CurrencyRate_4_21">#REF!</definedName>
    <definedName name="CurrencyRate_4_21_1">#REF!</definedName>
    <definedName name="CurrencyRate_4_22">#REF!</definedName>
    <definedName name="CurrencyRate_4_23">#REF!</definedName>
    <definedName name="CurrencyRate_4_24">#REF!</definedName>
    <definedName name="CurrencyRate_4_25">#REF!</definedName>
    <definedName name="CurrencyRate_4_26">#REF!</definedName>
    <definedName name="CurrencyRate_4_27">#REF!</definedName>
    <definedName name="CurrencyRate_4_28">#REF!</definedName>
    <definedName name="CurrencyRate_4_6">#REF!</definedName>
    <definedName name="CurrencyRate_4_7">#REF!</definedName>
    <definedName name="CurrencyRate_4_8">#REF!</definedName>
    <definedName name="CurrencyRate_4_9">#REF!</definedName>
    <definedName name="CurrencyRate_5">#REF!</definedName>
    <definedName name="CurrencyRate_5_17">#REF!</definedName>
    <definedName name="CurrencyRate_5_28">#REF!</definedName>
    <definedName name="CurrencyRate_5_6">#REF!</definedName>
    <definedName name="CurrencyRate_6">#REF!</definedName>
    <definedName name="CurrencyRate_6_1">#REF!</definedName>
    <definedName name="CurrencyRate_6_10">#REF!</definedName>
    <definedName name="CurrencyRate_6_12">#REF!</definedName>
    <definedName name="CurrencyRate_6_13">#REF!</definedName>
    <definedName name="CurrencyRate_6_14">#REF!</definedName>
    <definedName name="CurrencyRate_6_15">#REF!</definedName>
    <definedName name="CurrencyRate_6_16">#REF!</definedName>
    <definedName name="CurrencyRate_6_17">#REF!</definedName>
    <definedName name="CurrencyRate_6_18">#REF!</definedName>
    <definedName name="CurrencyRate_6_18_1">#REF!</definedName>
    <definedName name="CurrencyRate_6_18_1_3">#REF!</definedName>
    <definedName name="CurrencyRate_6_19">#REF!</definedName>
    <definedName name="CurrencyRate_6_20">#REF!</definedName>
    <definedName name="CurrencyRate_6_21">#REF!</definedName>
    <definedName name="CurrencyRate_6_21_1">#REF!</definedName>
    <definedName name="CurrencyRate_6_22">#REF!</definedName>
    <definedName name="CurrencyRate_6_23">#REF!</definedName>
    <definedName name="CurrencyRate_6_24">#REF!</definedName>
    <definedName name="CurrencyRate_6_25">#REF!</definedName>
    <definedName name="CurrencyRate_6_26">#REF!</definedName>
    <definedName name="CurrencyRate_6_27">#REF!</definedName>
    <definedName name="CurrencyRate_6_28">#REF!</definedName>
    <definedName name="CurrencyRate_6_6">#REF!</definedName>
    <definedName name="CurrencyRate_6_7">#REF!</definedName>
    <definedName name="CurrencyRate_6_8">#REF!</definedName>
    <definedName name="CurrencyRate_6_9">#REF!</definedName>
    <definedName name="CurrencyRate_6_9_1">#REF!</definedName>
    <definedName name="CurrencyRate_6_9_1_1">#REF!</definedName>
    <definedName name="CurrencyRate_7">#REF!</definedName>
    <definedName name="CurrencyRate_8">#REF!</definedName>
    <definedName name="CurrencyRate_9">#REF!</definedName>
    <definedName name="Customer">" "</definedName>
    <definedName name="cvdf">#REF!</definedName>
    <definedName name="cvdf_1">#REF!</definedName>
    <definedName name="cvdf_10">#REF!</definedName>
    <definedName name="cvdf_10_3">#REF!</definedName>
    <definedName name="cvdf_12">#REF!</definedName>
    <definedName name="cvdf_12_3">#REF!</definedName>
    <definedName name="cvdf_13">#REF!</definedName>
    <definedName name="cvdf_13_3">#REF!</definedName>
    <definedName name="cvdf_14">#REF!</definedName>
    <definedName name="cvdf_14_3">#REF!</definedName>
    <definedName name="cvdf_15">#REF!</definedName>
    <definedName name="cvdf_15_3">#REF!</definedName>
    <definedName name="cvdf_16">#REF!</definedName>
    <definedName name="cvdf_16_3">#REF!</definedName>
    <definedName name="cvdf_17">#REF!</definedName>
    <definedName name="cvdf_17_3">#REF!</definedName>
    <definedName name="cvdf_18">#REF!</definedName>
    <definedName name="cvdf_18_1">#REF!</definedName>
    <definedName name="cvdf_18_1_3">#REF!</definedName>
    <definedName name="cvdf_18_3">#REF!</definedName>
    <definedName name="cvdf_19">#REF!</definedName>
    <definedName name="cvdf_19_3">#REF!</definedName>
    <definedName name="cvdf_20">#REF!</definedName>
    <definedName name="cvdf_20_3">#REF!</definedName>
    <definedName name="cvdf_21">#REF!</definedName>
    <definedName name="cvdf_21_1">#REF!</definedName>
    <definedName name="cvdf_21_1_3">#REF!</definedName>
    <definedName name="cvdf_21_3">#REF!</definedName>
    <definedName name="cvdf_22">#REF!</definedName>
    <definedName name="cvdf_22_3">#REF!</definedName>
    <definedName name="cvdf_23">#REF!</definedName>
    <definedName name="cvdf_23_3">#REF!</definedName>
    <definedName name="cvdf_24">#REF!</definedName>
    <definedName name="cvdf_24_3">#REF!</definedName>
    <definedName name="cvdf_25">#REF!</definedName>
    <definedName name="cvdf_25_3">#REF!</definedName>
    <definedName name="cvdf_26">#REF!</definedName>
    <definedName name="cvdf_26_3">#REF!</definedName>
    <definedName name="cvdf_27">#REF!</definedName>
    <definedName name="cvdf_27_3">#REF!</definedName>
    <definedName name="cvdf_28">#REF!</definedName>
    <definedName name="cvdf_28_3">#REF!</definedName>
    <definedName name="cvdf_3">#REF!</definedName>
    <definedName name="cvdf_6">#REF!</definedName>
    <definedName name="cvdf_6_3">#REF!</definedName>
    <definedName name="cvdf_7">#REF!</definedName>
    <definedName name="cvdf_7_3">#REF!</definedName>
    <definedName name="cvdf_8">#REF!</definedName>
    <definedName name="cvdf_8_3">#REF!</definedName>
    <definedName name="cvdf_9">#REF!</definedName>
    <definedName name="cvdf_9_3">#REF!</definedName>
    <definedName name="D">'[2]PRECAST lightconc-II'!$J$20</definedName>
    <definedName name="D_10">"'file://Deserver/design/USER/HOUSING/SIRISH/temp.xls'#$'PRECAST lightconc_II'.$J$20"</definedName>
    <definedName name="D_12">"'file://Deserver/design/USER/HOUSING/SIRISH/temp.xls'#$'PRECAST lightconc_II'.$J$20"</definedName>
    <definedName name="D_13">"'file://Deserver/design/USER/HOUSING/SIRISH/temp.xls'#$'PRECAST lightconc_II'.$J$20"</definedName>
    <definedName name="D_14">"'file://Deserver/design/USER/HOUSING/SIRISH/temp.xls'#$'PRECAST lightconc_II'.$J$20"</definedName>
    <definedName name="D_15">"'file://Deserver/design/USER/HOUSING/SIRISH/temp.xls'#$'PRECAST lightconc_II'.$J$20"</definedName>
    <definedName name="D_16">"'file://Deserver/design/USER/HOUSING/SIRISH/temp.xls'#$'PRECAST lightconc_II'.$J$20"</definedName>
    <definedName name="D_17">"'file://Deserver/design/USER/HOUSING/SIRISH/temp.xls'#$'PRECAST lightconc_II'.$J$20"</definedName>
    <definedName name="D_18">"'file://Deserver/design/USER/HOUSING/SIRISH/temp.xls'#$'PRECAST lightconc_II'.$J$20"</definedName>
    <definedName name="D_19">"'file://Deserver/design/USER/HOUSING/SIRISH/temp.xls'#$'PRECAST lightconc_II'.$J$20"</definedName>
    <definedName name="D_20">"'file://Deserver/design/USER/HOUSING/SIRISH/temp.xls'#$'PRECAST lightconc_II'.$J$20"</definedName>
    <definedName name="D_21">"'file://Deserver/design/USER/HOUSING/SIRISH/temp.xls'#$'PRECAST lightconc_II'.$J$20"</definedName>
    <definedName name="D_22">"'file://Deserver/design/USER/HOUSING/SIRISH/temp.xls'#$'PRECAST lightconc_II'.$J$20"</definedName>
    <definedName name="D_23">"'file://Deserver/design/USER/HOUSING/SIRISH/temp.xls'#$'PRECAST lightconc_II'.$J$20"</definedName>
    <definedName name="D_24">"'file://Deserver/design/USER/HOUSING/SIRISH/temp.xls'#$'PRECAST lightconc_II'.$J$20"</definedName>
    <definedName name="D_25">"'file://Deserver/design/USER/HOUSING/SIRISH/temp.xls'#$'PRECAST lightconc_II'.$J$20"</definedName>
    <definedName name="D_26">"'file://Deserver/design/USER/HOUSING/SIRISH/temp.xls'#$'PRECAST lightconc_II'.$J$20"</definedName>
    <definedName name="D_27">"'file://Deserver/design/USER/HOUSING/SIRISH/temp.xls'#$'PRECAST lightconc_II'.$J$20"</definedName>
    <definedName name="D_28">"'file://Deserver/design/USER/HOUSING/SIRISH/temp.xls'#$'PRECAST lightconc_II'.$J$20"</definedName>
    <definedName name="D_6">"'file://Deserver/design/USER/HOUSING/SIRISH/temp.xls'#$'PRECAST lightconc_II'.$J$20"</definedName>
    <definedName name="D_7">"'file://Deserver/design/USER/HOUSING/SIRISH/temp.xls'#$'PRECAST lightconc_II'.$J$20"</definedName>
    <definedName name="D_8">"'file://Deserver/design/USER/HOUSING/SIRISH/temp.xls'#$'PRECAST lightconc_II'.$J$20"</definedName>
    <definedName name="D_9">"'file://Deserver/design/USER/HOUSING/SIRISH/temp.xls'#$'PRECAST lightconc_II'.$J$20"</definedName>
    <definedName name="D_9_1">"'file://Deserver/design/USER/HOUSING/SIRISH/temp.xls'#$'PRECAST lightconc_II'.$J$20"</definedName>
    <definedName name="D_9_1_1">"'file://Deserver/design/USER/HOUSING/SIRISH/temp.xls'#$'PRECAST lightconc_II'.$J$20"</definedName>
    <definedName name="Date">#REF!</definedName>
    <definedName name="DCU">'[9]ACS(1)'!#REF!</definedName>
    <definedName name="DCU_1">'[9]ACS(1)'!#REF!</definedName>
    <definedName name="DECISION">[10]Sheet2!$B$2:$B$3</definedName>
    <definedName name="DesignPress">#REF!</definedName>
    <definedName name="DesignPress_1">#REF!</definedName>
    <definedName name="dim4_1">#REF!</definedName>
    <definedName name="dim4_1_3">#REF!</definedName>
    <definedName name="dim4_10">#REF!</definedName>
    <definedName name="dim4_11">#REF!</definedName>
    <definedName name="dim4_11_1">#REF!</definedName>
    <definedName name="dim4_14">#REF!</definedName>
    <definedName name="dim4_15">#REF!</definedName>
    <definedName name="dim4_16">#REF!</definedName>
    <definedName name="dim4_17">#REF!</definedName>
    <definedName name="dim4_17_1">#REF!</definedName>
    <definedName name="dim4_18">#REF!</definedName>
    <definedName name="dim4_18_1">#REF!</definedName>
    <definedName name="dim4_19">#REF!</definedName>
    <definedName name="dim4_2">#REF!</definedName>
    <definedName name="dim4_20">#REF!</definedName>
    <definedName name="dim4_21">#REF!</definedName>
    <definedName name="dim4_21_1">#REF!</definedName>
    <definedName name="dim4_26">#REF!</definedName>
    <definedName name="dim4_27">#REF!</definedName>
    <definedName name="dim4_28">#REF!</definedName>
    <definedName name="dim4_29">#REF!</definedName>
    <definedName name="dim4_3">#REF!</definedName>
    <definedName name="dim4_4">#REF!</definedName>
    <definedName name="dim4_4_1">#REF!</definedName>
    <definedName name="dim4_4_1_1">#REF!</definedName>
    <definedName name="dim4_4_1_1_1">#REF!</definedName>
    <definedName name="dim4_4_1_1_1_1">#REF!</definedName>
    <definedName name="dim4_4_1_1_1_1_1">#REF!</definedName>
    <definedName name="dim4_4_18">#REF!</definedName>
    <definedName name="dim4_4_18_1">#REF!</definedName>
    <definedName name="dim4_4_21">#REF!</definedName>
    <definedName name="dim4_5">#REF!</definedName>
    <definedName name="dim4_6">#REF!</definedName>
    <definedName name="dim4_6_1">#REF!</definedName>
    <definedName name="dim4_6_18">#REF!</definedName>
    <definedName name="dim4_6_18_1">#REF!</definedName>
    <definedName name="dim4_6_21">#REF!</definedName>
    <definedName name="dim4_7">#REF!</definedName>
    <definedName name="dim4e">#REF!</definedName>
    <definedName name="dimc">#REF!</definedName>
    <definedName name="DO_11">[11]calcul!$C$3</definedName>
    <definedName name="DocumentName">""</definedName>
    <definedName name="DocumentNumber">""</definedName>
    <definedName name="DP">#REF!</definedName>
    <definedName name="dsdud">#REF!</definedName>
    <definedName name="dsdud_18">#REF!</definedName>
    <definedName name="dsdud_18_1">#REF!</definedName>
    <definedName name="dsdud_21">#REF!</definedName>
    <definedName name="E">'[2]PRECAST lightconc-II'!$K$20</definedName>
    <definedName name="E_10">"'file://Deserver/design/USER/HOUSING/SIRISH/temp.xls'#$'PRECAST lightconc_II'.$K$20"</definedName>
    <definedName name="E_12">"'file://Deserver/design/USER/HOUSING/SIRISH/temp.xls'#$'PRECAST lightconc_II'.$K$20"</definedName>
    <definedName name="E_13">"'file://Deserver/design/USER/HOUSING/SIRISH/temp.xls'#$'PRECAST lightconc_II'.$K$20"</definedName>
    <definedName name="E_14">"'file://Deserver/design/USER/HOUSING/SIRISH/temp.xls'#$'PRECAST lightconc_II'.$K$20"</definedName>
    <definedName name="E_15">"'file://Deserver/design/USER/HOUSING/SIRISH/temp.xls'#$'PRECAST lightconc_II'.$K$20"</definedName>
    <definedName name="E_16">"'file://Deserver/design/USER/HOUSING/SIRISH/temp.xls'#$'PRECAST lightconc_II'.$K$20"</definedName>
    <definedName name="E_17">"'file://Deserver/design/USER/HOUSING/SIRISH/temp.xls'#$'PRECAST lightconc_II'.$K$20"</definedName>
    <definedName name="E_18">"'file://Deserver/design/USER/HOUSING/SIRISH/temp.xls'#$'PRECAST lightconc_II'.$K$20"</definedName>
    <definedName name="E_19">"'file://Deserver/design/USER/HOUSING/SIRISH/temp.xls'#$'PRECAST lightconc_II'.$K$20"</definedName>
    <definedName name="E_20">"'file://Deserver/design/USER/HOUSING/SIRISH/temp.xls'#$'PRECAST lightconc_II'.$K$20"</definedName>
    <definedName name="E_21">"'file://Deserver/design/USER/HOUSING/SIRISH/temp.xls'#$'PRECAST lightconc_II'.$K$20"</definedName>
    <definedName name="E_22">"'file://Deserver/design/USER/HOUSING/SIRISH/temp.xls'#$'PRECAST lightconc_II'.$K$20"</definedName>
    <definedName name="E_23">"'file://Deserver/design/USER/HOUSING/SIRISH/temp.xls'#$'PRECAST lightconc_II'.$K$20"</definedName>
    <definedName name="E_24">"'file://Deserver/design/USER/HOUSING/SIRISH/temp.xls'#$'PRECAST lightconc_II'.$K$20"</definedName>
    <definedName name="E_25">"'file://Deserver/design/USER/HOUSING/SIRISH/temp.xls'#$'PRECAST lightconc_II'.$K$20"</definedName>
    <definedName name="E_26">"'file://Deserver/design/USER/HOUSING/SIRISH/temp.xls'#$'PRECAST lightconc_II'.$K$20"</definedName>
    <definedName name="E_27">"'file://Deserver/design/USER/HOUSING/SIRISH/temp.xls'#$'PRECAST lightconc_II'.$K$20"</definedName>
    <definedName name="E_28">"'file://Deserver/design/USER/HOUSING/SIRISH/temp.xls'#$'PRECAST lightconc_II'.$K$20"</definedName>
    <definedName name="E_6">"'file://Deserver/design/USER/HOUSING/SIRISH/temp.xls'#$'PRECAST lightconc_II'.$K$20"</definedName>
    <definedName name="E_7">"'file://Deserver/design/USER/HOUSING/SIRISH/temp.xls'#$'PRECAST lightconc_II'.$K$20"</definedName>
    <definedName name="E_8">"'file://Deserver/design/USER/HOUSING/SIRISH/temp.xls'#$'PRECAST lightconc_II'.$K$20"</definedName>
    <definedName name="E_9">"'file://Deserver/design/USER/HOUSING/SIRISH/temp.xls'#$'PRECAST lightconc_II'.$K$20"</definedName>
    <definedName name="E_9_1">"'file://Deserver/design/USER/HOUSING/SIRISH/temp.xls'#$'PRECAST lightconc_II'.$K$20"</definedName>
    <definedName name="E_9_1_1">"'file://Deserver/design/USER/HOUSING/SIRISH/temp.xls'#$'PRECAST lightconc_II'.$K$20"</definedName>
    <definedName name="edf">#REF!</definedName>
    <definedName name="egt301d">#REF!</definedName>
    <definedName name="egt330d">#REF!</definedName>
    <definedName name="Ele">"$#REF!.$G$68"</definedName>
    <definedName name="Encoder">[6]CCTV_EST1!#REF!</definedName>
    <definedName name="Encoder_1">[6]CCTV_EST1!#REF!</definedName>
    <definedName name="EngAddress">#REF!</definedName>
    <definedName name="EngAddress_1">#REF!</definedName>
    <definedName name="EngAddress_1_3">#REF!</definedName>
    <definedName name="EngAddress_10">#REF!</definedName>
    <definedName name="EngAddress_10_1">#REF!</definedName>
    <definedName name="EngAddress_10_1_3">#REF!</definedName>
    <definedName name="EngAddress_10_17">#REF!</definedName>
    <definedName name="EngAddress_10_17_3">#REF!</definedName>
    <definedName name="EngAddress_11">#REF!</definedName>
    <definedName name="EngAddress_11_1">#REF!</definedName>
    <definedName name="EngAddress_12">#REF!</definedName>
    <definedName name="EngAddress_12_3">#REF!</definedName>
    <definedName name="EngAddress_13">#REF!</definedName>
    <definedName name="EngAddress_13_3">#REF!</definedName>
    <definedName name="EngAddress_14">#REF!</definedName>
    <definedName name="EngAddress_15">#REF!</definedName>
    <definedName name="EngAddress_15_1">#REF!</definedName>
    <definedName name="EngAddress_15_1_3">#REF!</definedName>
    <definedName name="EngAddress_15_3">#REF!</definedName>
    <definedName name="EngAddress_16">#REF!</definedName>
    <definedName name="EngAddress_16_1">#REF!</definedName>
    <definedName name="EngAddress_16_1_3">#REF!</definedName>
    <definedName name="EngAddress_16_3">#REF!</definedName>
    <definedName name="EngAddress_17">#REF!</definedName>
    <definedName name="EngAddress_17_1">#REF!</definedName>
    <definedName name="EngAddress_17_3">#REF!</definedName>
    <definedName name="EngAddress_18">#REF!</definedName>
    <definedName name="EngAddress_18_1">#REF!</definedName>
    <definedName name="EngAddress_19">#REF!</definedName>
    <definedName name="EngAddress_19_1">#REF!</definedName>
    <definedName name="EngAddress_2">#REF!</definedName>
    <definedName name="EngAddress_20">#REF!</definedName>
    <definedName name="EngAddress_20_1">#REF!</definedName>
    <definedName name="EngAddress_20_1_3">#REF!</definedName>
    <definedName name="EngAddress_21">#REF!</definedName>
    <definedName name="EngAddress_21_1">#REF!</definedName>
    <definedName name="EngAddress_21_1_1">#REF!</definedName>
    <definedName name="EngAddress_21_1_1_3">#REF!</definedName>
    <definedName name="EngAddress_21_1_3">#REF!</definedName>
    <definedName name="EngAddress_22">#REF!</definedName>
    <definedName name="EngAddress_22_3">#REF!</definedName>
    <definedName name="EngAddress_23">#REF!</definedName>
    <definedName name="EngAddress_23_3">#REF!</definedName>
    <definedName name="EngAddress_24">#REF!</definedName>
    <definedName name="EngAddress_24_3">#REF!</definedName>
    <definedName name="EngAddress_25">#REF!</definedName>
    <definedName name="EngAddress_25_3">#REF!</definedName>
    <definedName name="EngAddress_26">#REF!</definedName>
    <definedName name="EngAddress_26_1">#REF!</definedName>
    <definedName name="EngAddress_26_1_3">#REF!</definedName>
    <definedName name="EngAddress_26_3">#REF!</definedName>
    <definedName name="EngAddress_27">#REF!</definedName>
    <definedName name="EngAddress_27_1">#REF!</definedName>
    <definedName name="EngAddress_27_1_3">#REF!</definedName>
    <definedName name="EngAddress_27_3">#REF!</definedName>
    <definedName name="EngAddress_28">#REF!</definedName>
    <definedName name="EngAddress_28_1">#REF!</definedName>
    <definedName name="EngAddress_28_1_3">#REF!</definedName>
    <definedName name="EngAddress_28_3">#REF!</definedName>
    <definedName name="EngAddress_29">#REF!</definedName>
    <definedName name="EngAddress_29_3">#REF!</definedName>
    <definedName name="EngAddress_3">#REF!</definedName>
    <definedName name="EngAddress_4">#REF!</definedName>
    <definedName name="EngAddress_4_1">#REF!</definedName>
    <definedName name="EngAddress_4_1_1">#REF!</definedName>
    <definedName name="EngAddress_4_1_1_1">#REF!</definedName>
    <definedName name="EngAddress_4_1_1_1_1">#REF!</definedName>
    <definedName name="EngAddress_4_1_1_1_1_1">#REF!</definedName>
    <definedName name="EngAddress_4_1_1_1_1_3">#REF!</definedName>
    <definedName name="EngAddress_4_1_1_1_3">#REF!</definedName>
    <definedName name="EngAddress_4_1_1_1_3_1">#REF!</definedName>
    <definedName name="EngAddress_4_1_1_3">#REF!</definedName>
    <definedName name="EngAddress_4_1_17">#REF!</definedName>
    <definedName name="EngAddress_4_1_17_3">#REF!</definedName>
    <definedName name="EngAddress_4_1_28">#REF!</definedName>
    <definedName name="EngAddress_4_1_28_3">#REF!</definedName>
    <definedName name="EngAddress_4_1_6">#REF!</definedName>
    <definedName name="EngAddress_4_1_6_3">#REF!</definedName>
    <definedName name="EngAddress_4_10">#REF!</definedName>
    <definedName name="EngAddress_4_10_3">#REF!</definedName>
    <definedName name="EngAddress_4_12">#REF!</definedName>
    <definedName name="EngAddress_4_12_3">#REF!</definedName>
    <definedName name="EngAddress_4_13">#REF!</definedName>
    <definedName name="EngAddress_4_13_3">#REF!</definedName>
    <definedName name="EngAddress_4_14">#REF!</definedName>
    <definedName name="EngAddress_4_14_3">#REF!</definedName>
    <definedName name="EngAddress_4_15">#REF!</definedName>
    <definedName name="EngAddress_4_15_3">#REF!</definedName>
    <definedName name="EngAddress_4_16">#REF!</definedName>
    <definedName name="EngAddress_4_16_3">#REF!</definedName>
    <definedName name="EngAddress_4_17">#REF!</definedName>
    <definedName name="EngAddress_4_17_3">#REF!</definedName>
    <definedName name="EngAddress_4_18">#REF!</definedName>
    <definedName name="EngAddress_4_18_1">#REF!</definedName>
    <definedName name="EngAddress_4_19">#REF!</definedName>
    <definedName name="EngAddress_4_20">#REF!</definedName>
    <definedName name="EngAddress_4_20_3">#REF!</definedName>
    <definedName name="EngAddress_4_21">#REF!</definedName>
    <definedName name="EngAddress_4_21_1">#REF!</definedName>
    <definedName name="EngAddress_4_21_1_3">#REF!</definedName>
    <definedName name="EngAddress_4_22">#REF!</definedName>
    <definedName name="EngAddress_4_22_3">#REF!</definedName>
    <definedName name="EngAddress_4_23">#REF!</definedName>
    <definedName name="EngAddress_4_23_3">#REF!</definedName>
    <definedName name="EngAddress_4_24">#REF!</definedName>
    <definedName name="EngAddress_4_24_3">#REF!</definedName>
    <definedName name="EngAddress_4_25">#REF!</definedName>
    <definedName name="EngAddress_4_25_3">#REF!</definedName>
    <definedName name="EngAddress_4_26">#REF!</definedName>
    <definedName name="EngAddress_4_26_3">#REF!</definedName>
    <definedName name="EngAddress_4_27">#REF!</definedName>
    <definedName name="EngAddress_4_27_3">#REF!</definedName>
    <definedName name="EngAddress_4_28">#REF!</definedName>
    <definedName name="EngAddress_4_28_3">#REF!</definedName>
    <definedName name="EngAddress_4_6">#REF!</definedName>
    <definedName name="EngAddress_4_6_3">#REF!</definedName>
    <definedName name="EngAddress_4_7">#REF!</definedName>
    <definedName name="EngAddress_4_7_3">#REF!</definedName>
    <definedName name="EngAddress_4_8">#REF!</definedName>
    <definedName name="EngAddress_4_8_3">#REF!</definedName>
    <definedName name="EngAddress_4_9">#REF!</definedName>
    <definedName name="EngAddress_4_9_3">#REF!</definedName>
    <definedName name="EngAddress_5">#REF!</definedName>
    <definedName name="EngAddress_5_17">#REF!</definedName>
    <definedName name="EngAddress_5_17_3">#REF!</definedName>
    <definedName name="EngAddress_5_28">#REF!</definedName>
    <definedName name="EngAddress_5_28_3">#REF!</definedName>
    <definedName name="EngAddress_5_3">#REF!</definedName>
    <definedName name="EngAddress_5_6">#REF!</definedName>
    <definedName name="EngAddress_5_6_3">#REF!</definedName>
    <definedName name="EngAddress_6">#REF!</definedName>
    <definedName name="EngAddress_6_1">#REF!</definedName>
    <definedName name="EngAddress_6_10">#REF!</definedName>
    <definedName name="EngAddress_6_10_3">#REF!</definedName>
    <definedName name="EngAddress_6_12">#REF!</definedName>
    <definedName name="EngAddress_6_12_3">#REF!</definedName>
    <definedName name="EngAddress_6_13">#REF!</definedName>
    <definedName name="EngAddress_6_13_3">#REF!</definedName>
    <definedName name="EngAddress_6_14">#REF!</definedName>
    <definedName name="EngAddress_6_14_3">#REF!</definedName>
    <definedName name="EngAddress_6_15">#REF!</definedName>
    <definedName name="EngAddress_6_15_3">#REF!</definedName>
    <definedName name="EngAddress_6_16">#REF!</definedName>
    <definedName name="EngAddress_6_16_3">#REF!</definedName>
    <definedName name="EngAddress_6_17">#REF!</definedName>
    <definedName name="EngAddress_6_17_3">#REF!</definedName>
    <definedName name="EngAddress_6_18">#REF!</definedName>
    <definedName name="EngAddress_6_18_1">#REF!</definedName>
    <definedName name="EngAddress_6_19">#REF!</definedName>
    <definedName name="EngAddress_6_20">#REF!</definedName>
    <definedName name="EngAddress_6_20_3">#REF!</definedName>
    <definedName name="EngAddress_6_21">#REF!</definedName>
    <definedName name="EngAddress_6_21_1">#REF!</definedName>
    <definedName name="EngAddress_6_21_1_3">#REF!</definedName>
    <definedName name="EngAddress_6_22">#REF!</definedName>
    <definedName name="EngAddress_6_22_3">#REF!</definedName>
    <definedName name="EngAddress_6_23">#REF!</definedName>
    <definedName name="EngAddress_6_23_3">#REF!</definedName>
    <definedName name="EngAddress_6_24">#REF!</definedName>
    <definedName name="EngAddress_6_24_3">#REF!</definedName>
    <definedName name="EngAddress_6_25">#REF!</definedName>
    <definedName name="EngAddress_6_25_3">#REF!</definedName>
    <definedName name="EngAddress_6_26">#REF!</definedName>
    <definedName name="EngAddress_6_26_3">#REF!</definedName>
    <definedName name="EngAddress_6_27">#REF!</definedName>
    <definedName name="EngAddress_6_27_3">#REF!</definedName>
    <definedName name="EngAddress_6_28">#REF!</definedName>
    <definedName name="EngAddress_6_28_3">#REF!</definedName>
    <definedName name="EngAddress_6_6">#REF!</definedName>
    <definedName name="EngAddress_6_6_3">#REF!</definedName>
    <definedName name="EngAddress_6_7">#REF!</definedName>
    <definedName name="EngAddress_6_7_3">#REF!</definedName>
    <definedName name="EngAddress_6_8">#REF!</definedName>
    <definedName name="EngAddress_6_8_3">#REF!</definedName>
    <definedName name="EngAddress_6_9">#REF!</definedName>
    <definedName name="EngAddress_6_9_1">#REF!</definedName>
    <definedName name="EngAddress_6_9_1_1">#REF!</definedName>
    <definedName name="EngAddress_6_9_1_1_3">#REF!</definedName>
    <definedName name="EngAddress_6_9_1_3">#REF!</definedName>
    <definedName name="EngAddress_7">#REF!</definedName>
    <definedName name="EngAddress_8">#REF!</definedName>
    <definedName name="EngAddress_8_3">#REF!</definedName>
    <definedName name="EngAddress_9">#REF!</definedName>
    <definedName name="EngAddress_9_3">#REF!</definedName>
    <definedName name="EngCity">#REF!</definedName>
    <definedName name="EngCity_1">#REF!</definedName>
    <definedName name="EngCity_1_3">#REF!</definedName>
    <definedName name="EngCity_10">#REF!</definedName>
    <definedName name="EngCity_10_1">#REF!</definedName>
    <definedName name="EngCity_10_1_3">#REF!</definedName>
    <definedName name="EngCity_10_17">#REF!</definedName>
    <definedName name="EngCity_10_17_3">#REF!</definedName>
    <definedName name="EngCity_11">#REF!</definedName>
    <definedName name="EngCity_11_1">#REF!</definedName>
    <definedName name="EngCity_12">#REF!</definedName>
    <definedName name="EngCity_12_3">#REF!</definedName>
    <definedName name="EngCity_13">#REF!</definedName>
    <definedName name="EngCity_13_3">#REF!</definedName>
    <definedName name="EngCity_14">#REF!</definedName>
    <definedName name="EngCity_15">#REF!</definedName>
    <definedName name="EngCity_15_1">#REF!</definedName>
    <definedName name="EngCity_15_1_3">#REF!</definedName>
    <definedName name="EngCity_15_3">#REF!</definedName>
    <definedName name="EngCity_16">#REF!</definedName>
    <definedName name="EngCity_16_1">#REF!</definedName>
    <definedName name="EngCity_16_1_3">#REF!</definedName>
    <definedName name="EngCity_16_3">#REF!</definedName>
    <definedName name="EngCity_17">#REF!</definedName>
    <definedName name="EngCity_17_1">#REF!</definedName>
    <definedName name="EngCity_17_3">#REF!</definedName>
    <definedName name="EngCity_18">#REF!</definedName>
    <definedName name="EngCity_18_1">#REF!</definedName>
    <definedName name="EngCity_19">#REF!</definedName>
    <definedName name="EngCity_19_1">#REF!</definedName>
    <definedName name="EngCity_2">#REF!</definedName>
    <definedName name="EngCity_20">#REF!</definedName>
    <definedName name="EngCity_20_1">#REF!</definedName>
    <definedName name="EngCity_20_1_3">#REF!</definedName>
    <definedName name="EngCity_21">#REF!</definedName>
    <definedName name="EngCity_21_1">#REF!</definedName>
    <definedName name="EngCity_21_1_1">#REF!</definedName>
    <definedName name="EngCity_21_1_1_3">#REF!</definedName>
    <definedName name="EngCity_21_1_3">#REF!</definedName>
    <definedName name="EngCity_22">#REF!</definedName>
    <definedName name="EngCity_22_3">#REF!</definedName>
    <definedName name="EngCity_23">#REF!</definedName>
    <definedName name="EngCity_23_3">#REF!</definedName>
    <definedName name="EngCity_24">#REF!</definedName>
    <definedName name="EngCity_24_3">#REF!</definedName>
    <definedName name="EngCity_25">#REF!</definedName>
    <definedName name="EngCity_25_3">#REF!</definedName>
    <definedName name="EngCity_26">#REF!</definedName>
    <definedName name="EngCity_26_1">#REF!</definedName>
    <definedName name="EngCity_26_1_3">#REF!</definedName>
    <definedName name="EngCity_26_3">#REF!</definedName>
    <definedName name="EngCity_27">#REF!</definedName>
    <definedName name="EngCity_27_1">#REF!</definedName>
    <definedName name="EngCity_27_1_3">#REF!</definedName>
    <definedName name="EngCity_27_3">#REF!</definedName>
    <definedName name="EngCity_28">#REF!</definedName>
    <definedName name="EngCity_28_1">#REF!</definedName>
    <definedName name="EngCity_28_1_3">#REF!</definedName>
    <definedName name="EngCity_28_3">#REF!</definedName>
    <definedName name="EngCity_29">#REF!</definedName>
    <definedName name="EngCity_29_3">#REF!</definedName>
    <definedName name="EngCity_3">#REF!</definedName>
    <definedName name="EngCity_4">#REF!</definedName>
    <definedName name="EngCity_4_1">#REF!</definedName>
    <definedName name="EngCity_4_1_1">#REF!</definedName>
    <definedName name="EngCity_4_1_1_1">#REF!</definedName>
    <definedName name="EngCity_4_1_1_1_1">#REF!</definedName>
    <definedName name="EngCity_4_1_1_1_1_1">#REF!</definedName>
    <definedName name="EngCity_4_1_1_1_1_3">#REF!</definedName>
    <definedName name="EngCity_4_1_1_1_3">#REF!</definedName>
    <definedName name="EngCity_4_1_1_1_3_1">#REF!</definedName>
    <definedName name="EngCity_4_1_1_3">#REF!</definedName>
    <definedName name="EngCity_4_1_17">#REF!</definedName>
    <definedName name="EngCity_4_1_17_3">#REF!</definedName>
    <definedName name="EngCity_4_1_28">#REF!</definedName>
    <definedName name="EngCity_4_1_28_3">#REF!</definedName>
    <definedName name="EngCity_4_1_6">#REF!</definedName>
    <definedName name="EngCity_4_1_6_3">#REF!</definedName>
    <definedName name="EngCity_4_10">#REF!</definedName>
    <definedName name="EngCity_4_10_3">#REF!</definedName>
    <definedName name="EngCity_4_12">#REF!</definedName>
    <definedName name="EngCity_4_12_3">#REF!</definedName>
    <definedName name="EngCity_4_13">#REF!</definedName>
    <definedName name="EngCity_4_13_3">#REF!</definedName>
    <definedName name="EngCity_4_14">#REF!</definedName>
    <definedName name="EngCity_4_14_3">#REF!</definedName>
    <definedName name="EngCity_4_15">#REF!</definedName>
    <definedName name="EngCity_4_15_3">#REF!</definedName>
    <definedName name="EngCity_4_16">#REF!</definedName>
    <definedName name="EngCity_4_16_3">#REF!</definedName>
    <definedName name="EngCity_4_17">#REF!</definedName>
    <definedName name="EngCity_4_17_3">#REF!</definedName>
    <definedName name="EngCity_4_18">#REF!</definedName>
    <definedName name="EngCity_4_18_1">#REF!</definedName>
    <definedName name="EngCity_4_19">#REF!</definedName>
    <definedName name="EngCity_4_20">#REF!</definedName>
    <definedName name="EngCity_4_20_3">#REF!</definedName>
    <definedName name="EngCity_4_21">#REF!</definedName>
    <definedName name="EngCity_4_21_1">#REF!</definedName>
    <definedName name="EngCity_4_21_1_3">#REF!</definedName>
    <definedName name="EngCity_4_22">#REF!</definedName>
    <definedName name="EngCity_4_22_3">#REF!</definedName>
    <definedName name="EngCity_4_23">#REF!</definedName>
    <definedName name="EngCity_4_23_3">#REF!</definedName>
    <definedName name="EngCity_4_24">#REF!</definedName>
    <definedName name="EngCity_4_24_3">#REF!</definedName>
    <definedName name="EngCity_4_25">#REF!</definedName>
    <definedName name="EngCity_4_25_3">#REF!</definedName>
    <definedName name="EngCity_4_26">#REF!</definedName>
    <definedName name="EngCity_4_26_3">#REF!</definedName>
    <definedName name="EngCity_4_27">#REF!</definedName>
    <definedName name="EngCity_4_27_3">#REF!</definedName>
    <definedName name="EngCity_4_28">#REF!</definedName>
    <definedName name="EngCity_4_28_3">#REF!</definedName>
    <definedName name="EngCity_4_6">#REF!</definedName>
    <definedName name="EngCity_4_6_3">#REF!</definedName>
    <definedName name="EngCity_4_7">#REF!</definedName>
    <definedName name="EngCity_4_7_3">#REF!</definedName>
    <definedName name="EngCity_4_8">#REF!</definedName>
    <definedName name="EngCity_4_8_3">#REF!</definedName>
    <definedName name="EngCity_4_9">#REF!</definedName>
    <definedName name="EngCity_4_9_3">#REF!</definedName>
    <definedName name="EngCity_5">#REF!</definedName>
    <definedName name="EngCity_5_17">#REF!</definedName>
    <definedName name="EngCity_5_17_3">#REF!</definedName>
    <definedName name="EngCity_5_28">#REF!</definedName>
    <definedName name="EngCity_5_28_3">#REF!</definedName>
    <definedName name="EngCity_5_3">#REF!</definedName>
    <definedName name="EngCity_5_6">#REF!</definedName>
    <definedName name="EngCity_5_6_3">#REF!</definedName>
    <definedName name="EngCity_6">#REF!</definedName>
    <definedName name="EngCity_6_1">#REF!</definedName>
    <definedName name="EngCity_6_10">#REF!</definedName>
    <definedName name="EngCity_6_10_3">#REF!</definedName>
    <definedName name="EngCity_6_12">#REF!</definedName>
    <definedName name="EngCity_6_12_3">#REF!</definedName>
    <definedName name="EngCity_6_13">#REF!</definedName>
    <definedName name="EngCity_6_13_3">#REF!</definedName>
    <definedName name="EngCity_6_14">#REF!</definedName>
    <definedName name="EngCity_6_14_3">#REF!</definedName>
    <definedName name="EngCity_6_15">#REF!</definedName>
    <definedName name="EngCity_6_15_3">#REF!</definedName>
    <definedName name="EngCity_6_16">#REF!</definedName>
    <definedName name="EngCity_6_16_3">#REF!</definedName>
    <definedName name="EngCity_6_17">#REF!</definedName>
    <definedName name="EngCity_6_17_3">#REF!</definedName>
    <definedName name="EngCity_6_18">#REF!</definedName>
    <definedName name="EngCity_6_18_1">#REF!</definedName>
    <definedName name="EngCity_6_19">#REF!</definedName>
    <definedName name="EngCity_6_20">#REF!</definedName>
    <definedName name="EngCity_6_20_3">#REF!</definedName>
    <definedName name="EngCity_6_21">#REF!</definedName>
    <definedName name="EngCity_6_21_1">#REF!</definedName>
    <definedName name="EngCity_6_21_1_3">#REF!</definedName>
    <definedName name="EngCity_6_22">#REF!</definedName>
    <definedName name="EngCity_6_22_3">#REF!</definedName>
    <definedName name="EngCity_6_23">#REF!</definedName>
    <definedName name="EngCity_6_23_3">#REF!</definedName>
    <definedName name="EngCity_6_24">#REF!</definedName>
    <definedName name="EngCity_6_24_3">#REF!</definedName>
    <definedName name="EngCity_6_25">#REF!</definedName>
    <definedName name="EngCity_6_25_3">#REF!</definedName>
    <definedName name="EngCity_6_26">#REF!</definedName>
    <definedName name="EngCity_6_26_3">#REF!</definedName>
    <definedName name="EngCity_6_27">#REF!</definedName>
    <definedName name="EngCity_6_27_3">#REF!</definedName>
    <definedName name="EngCity_6_28">#REF!</definedName>
    <definedName name="EngCity_6_28_3">#REF!</definedName>
    <definedName name="EngCity_6_6">#REF!</definedName>
    <definedName name="EngCity_6_6_3">#REF!</definedName>
    <definedName name="EngCity_6_7">#REF!</definedName>
    <definedName name="EngCity_6_7_3">#REF!</definedName>
    <definedName name="EngCity_6_8">#REF!</definedName>
    <definedName name="EngCity_6_8_3">#REF!</definedName>
    <definedName name="EngCity_6_9">#REF!</definedName>
    <definedName name="EngCity_6_9_1">#REF!</definedName>
    <definedName name="EngCity_6_9_1_1">#REF!</definedName>
    <definedName name="EngCity_6_9_1_1_3">#REF!</definedName>
    <definedName name="EngCity_6_9_1_3">#REF!</definedName>
    <definedName name="EngCity_7">#REF!</definedName>
    <definedName name="EngCity_8">#REF!</definedName>
    <definedName name="EngCity_8_3">#REF!</definedName>
    <definedName name="EngCity_9">#REF!</definedName>
    <definedName name="EngCity_9_3">#REF!</definedName>
    <definedName name="EngName">#REF!</definedName>
    <definedName name="EngName_1">#REF!</definedName>
    <definedName name="EngName_1_3">#REF!</definedName>
    <definedName name="EngName_10">#REF!</definedName>
    <definedName name="EngName_10_1">#REF!</definedName>
    <definedName name="EngName_10_1_3">#REF!</definedName>
    <definedName name="EngName_10_17">#REF!</definedName>
    <definedName name="EngName_10_17_3">#REF!</definedName>
    <definedName name="EngName_11">#REF!</definedName>
    <definedName name="EngName_11_1">#REF!</definedName>
    <definedName name="EngName_12">#REF!</definedName>
    <definedName name="EngName_12_3">#REF!</definedName>
    <definedName name="EngName_13">#REF!</definedName>
    <definedName name="EngName_13_3">#REF!</definedName>
    <definedName name="EngName_14">#REF!</definedName>
    <definedName name="EngName_15">#REF!</definedName>
    <definedName name="EngName_15_1">#REF!</definedName>
    <definedName name="EngName_15_1_3">#REF!</definedName>
    <definedName name="EngName_15_3">#REF!</definedName>
    <definedName name="EngName_16">#REF!</definedName>
    <definedName name="EngName_16_1">#REF!</definedName>
    <definedName name="EngName_16_1_3">#REF!</definedName>
    <definedName name="EngName_16_3">#REF!</definedName>
    <definedName name="EngName_17">#REF!</definedName>
    <definedName name="EngName_17_1">#REF!</definedName>
    <definedName name="EngName_17_3">#REF!</definedName>
    <definedName name="EngName_18">#REF!</definedName>
    <definedName name="EngName_18_1">#REF!</definedName>
    <definedName name="EngName_19">#REF!</definedName>
    <definedName name="EngName_19_1">#REF!</definedName>
    <definedName name="EngName_2">#REF!</definedName>
    <definedName name="EngName_20">#REF!</definedName>
    <definedName name="EngName_20_1">#REF!</definedName>
    <definedName name="EngName_20_1_3">#REF!</definedName>
    <definedName name="EngName_21">#REF!</definedName>
    <definedName name="EngName_21_1">#REF!</definedName>
    <definedName name="EngName_21_1_1">#REF!</definedName>
    <definedName name="EngName_21_1_1_3">#REF!</definedName>
    <definedName name="EngName_21_1_3">#REF!</definedName>
    <definedName name="EngName_22">#REF!</definedName>
    <definedName name="EngName_22_3">#REF!</definedName>
    <definedName name="EngName_23">#REF!</definedName>
    <definedName name="EngName_23_3">#REF!</definedName>
    <definedName name="EngName_24">#REF!</definedName>
    <definedName name="EngName_24_3">#REF!</definedName>
    <definedName name="EngName_25">#REF!</definedName>
    <definedName name="EngName_25_3">#REF!</definedName>
    <definedName name="EngName_26">#REF!</definedName>
    <definedName name="EngName_26_1">#REF!</definedName>
    <definedName name="EngName_26_1_3">#REF!</definedName>
    <definedName name="EngName_26_3">#REF!</definedName>
    <definedName name="EngName_27">#REF!</definedName>
    <definedName name="EngName_27_1">#REF!</definedName>
    <definedName name="EngName_27_1_3">#REF!</definedName>
    <definedName name="EngName_27_3">#REF!</definedName>
    <definedName name="EngName_28">#REF!</definedName>
    <definedName name="EngName_28_1">#REF!</definedName>
    <definedName name="EngName_28_1_3">#REF!</definedName>
    <definedName name="EngName_28_3">#REF!</definedName>
    <definedName name="EngName_29">#REF!</definedName>
    <definedName name="EngName_29_3">#REF!</definedName>
    <definedName name="EngName_3">#REF!</definedName>
    <definedName name="EngName_4">#REF!</definedName>
    <definedName name="EngName_4_1">#REF!</definedName>
    <definedName name="EngName_4_1_1">#REF!</definedName>
    <definedName name="EngName_4_1_1_1">#REF!</definedName>
    <definedName name="EngName_4_1_1_1_1">#REF!</definedName>
    <definedName name="EngName_4_1_1_1_1_1">#REF!</definedName>
    <definedName name="EngName_4_1_1_1_1_3">#REF!</definedName>
    <definedName name="EngName_4_1_1_1_3">#REF!</definedName>
    <definedName name="EngName_4_1_1_1_3_1">#REF!</definedName>
    <definedName name="EngName_4_1_1_3">#REF!</definedName>
    <definedName name="EngName_4_1_17">#REF!</definedName>
    <definedName name="EngName_4_1_17_3">#REF!</definedName>
    <definedName name="EngName_4_1_28">#REF!</definedName>
    <definedName name="EngName_4_1_28_3">#REF!</definedName>
    <definedName name="EngName_4_1_6">#REF!</definedName>
    <definedName name="EngName_4_1_6_3">#REF!</definedName>
    <definedName name="EngName_4_10">#REF!</definedName>
    <definedName name="EngName_4_10_3">#REF!</definedName>
    <definedName name="EngName_4_12">#REF!</definedName>
    <definedName name="EngName_4_12_3">#REF!</definedName>
    <definedName name="EngName_4_13">#REF!</definedName>
    <definedName name="EngName_4_13_3">#REF!</definedName>
    <definedName name="EngName_4_14">#REF!</definedName>
    <definedName name="EngName_4_14_3">#REF!</definedName>
    <definedName name="EngName_4_15">#REF!</definedName>
    <definedName name="EngName_4_15_3">#REF!</definedName>
    <definedName name="EngName_4_16">#REF!</definedName>
    <definedName name="EngName_4_16_3">#REF!</definedName>
    <definedName name="EngName_4_17">#REF!</definedName>
    <definedName name="EngName_4_17_3">#REF!</definedName>
    <definedName name="EngName_4_18">#REF!</definedName>
    <definedName name="EngName_4_18_1">#REF!</definedName>
    <definedName name="EngName_4_19">#REF!</definedName>
    <definedName name="EngName_4_20">#REF!</definedName>
    <definedName name="EngName_4_20_3">#REF!</definedName>
    <definedName name="EngName_4_21">#REF!</definedName>
    <definedName name="EngName_4_21_1">#REF!</definedName>
    <definedName name="EngName_4_21_1_3">#REF!</definedName>
    <definedName name="EngName_4_22">#REF!</definedName>
    <definedName name="EngName_4_22_3">#REF!</definedName>
    <definedName name="EngName_4_23">#REF!</definedName>
    <definedName name="EngName_4_23_3">#REF!</definedName>
    <definedName name="EngName_4_24">#REF!</definedName>
    <definedName name="EngName_4_24_3">#REF!</definedName>
    <definedName name="EngName_4_25">#REF!</definedName>
    <definedName name="EngName_4_25_3">#REF!</definedName>
    <definedName name="EngName_4_26">#REF!</definedName>
    <definedName name="EngName_4_26_3">#REF!</definedName>
    <definedName name="EngName_4_27">#REF!</definedName>
    <definedName name="EngName_4_27_3">#REF!</definedName>
    <definedName name="EngName_4_28">#REF!</definedName>
    <definedName name="EngName_4_28_3">#REF!</definedName>
    <definedName name="EngName_4_6">#REF!</definedName>
    <definedName name="EngName_4_6_3">#REF!</definedName>
    <definedName name="EngName_4_7">#REF!</definedName>
    <definedName name="EngName_4_7_3">#REF!</definedName>
    <definedName name="EngName_4_8">#REF!</definedName>
    <definedName name="EngName_4_8_3">#REF!</definedName>
    <definedName name="EngName_4_9">#REF!</definedName>
    <definedName name="EngName_4_9_3">#REF!</definedName>
    <definedName name="EngName_5">#REF!</definedName>
    <definedName name="EngName_5_17">#REF!</definedName>
    <definedName name="EngName_5_17_3">#REF!</definedName>
    <definedName name="EngName_5_28">#REF!</definedName>
    <definedName name="EngName_5_28_3">#REF!</definedName>
    <definedName name="EngName_5_3">#REF!</definedName>
    <definedName name="EngName_5_6">#REF!</definedName>
    <definedName name="EngName_5_6_3">#REF!</definedName>
    <definedName name="EngName_6">#REF!</definedName>
    <definedName name="EngName_6_1">#REF!</definedName>
    <definedName name="EngName_6_10">#REF!</definedName>
    <definedName name="EngName_6_10_3">#REF!</definedName>
    <definedName name="EngName_6_12">#REF!</definedName>
    <definedName name="EngName_6_12_3">#REF!</definedName>
    <definedName name="EngName_6_13">#REF!</definedName>
    <definedName name="EngName_6_13_3">#REF!</definedName>
    <definedName name="EngName_6_14">#REF!</definedName>
    <definedName name="EngName_6_14_3">#REF!</definedName>
    <definedName name="EngName_6_15">#REF!</definedName>
    <definedName name="EngName_6_15_3">#REF!</definedName>
    <definedName name="EngName_6_16">#REF!</definedName>
    <definedName name="EngName_6_16_3">#REF!</definedName>
    <definedName name="EngName_6_17">#REF!</definedName>
    <definedName name="EngName_6_17_3">#REF!</definedName>
    <definedName name="EngName_6_18">#REF!</definedName>
    <definedName name="EngName_6_18_1">#REF!</definedName>
    <definedName name="EngName_6_19">#REF!</definedName>
    <definedName name="EngName_6_20">#REF!</definedName>
    <definedName name="EngName_6_20_3">#REF!</definedName>
    <definedName name="EngName_6_21">#REF!</definedName>
    <definedName name="EngName_6_21_1">#REF!</definedName>
    <definedName name="EngName_6_21_1_3">#REF!</definedName>
    <definedName name="EngName_6_22">#REF!</definedName>
    <definedName name="EngName_6_22_3">#REF!</definedName>
    <definedName name="EngName_6_23">#REF!</definedName>
    <definedName name="EngName_6_23_3">#REF!</definedName>
    <definedName name="EngName_6_24">#REF!</definedName>
    <definedName name="EngName_6_24_3">#REF!</definedName>
    <definedName name="EngName_6_25">#REF!</definedName>
    <definedName name="EngName_6_25_3">#REF!</definedName>
    <definedName name="EngName_6_26">#REF!</definedName>
    <definedName name="EngName_6_26_3">#REF!</definedName>
    <definedName name="EngName_6_27">#REF!</definedName>
    <definedName name="EngName_6_27_3">#REF!</definedName>
    <definedName name="EngName_6_28">#REF!</definedName>
    <definedName name="EngName_6_28_3">#REF!</definedName>
    <definedName name="EngName_6_6">#REF!</definedName>
    <definedName name="EngName_6_6_3">#REF!</definedName>
    <definedName name="EngName_6_7">#REF!</definedName>
    <definedName name="EngName_6_7_3">#REF!</definedName>
    <definedName name="EngName_6_8">#REF!</definedName>
    <definedName name="EngName_6_8_3">#REF!</definedName>
    <definedName name="EngName_6_9">#REF!</definedName>
    <definedName name="EngName_6_9_1">#REF!</definedName>
    <definedName name="EngName_6_9_1_1">#REF!</definedName>
    <definedName name="EngName_6_9_1_1_3">#REF!</definedName>
    <definedName name="EngName_6_9_1_3">#REF!</definedName>
    <definedName name="EngName_7">#REF!</definedName>
    <definedName name="EngName_8">#REF!</definedName>
    <definedName name="EngName_8_3">#REF!</definedName>
    <definedName name="EngName_9">#REF!</definedName>
    <definedName name="EngName_9_3">#REF!</definedName>
    <definedName name="EngPostal">#REF!</definedName>
    <definedName name="EngPostal_1">#REF!</definedName>
    <definedName name="EngPostal_1_3">#REF!</definedName>
    <definedName name="EngPostal_10">#REF!</definedName>
    <definedName name="EngPostal_10_1">#REF!</definedName>
    <definedName name="EngPostal_10_1_3">#REF!</definedName>
    <definedName name="EngPostal_10_17">#REF!</definedName>
    <definedName name="EngPostal_10_17_3">#REF!</definedName>
    <definedName name="EngPostal_11">#REF!</definedName>
    <definedName name="EngPostal_11_1">#REF!</definedName>
    <definedName name="EngPostal_12">#REF!</definedName>
    <definedName name="EngPostal_12_3">#REF!</definedName>
    <definedName name="EngPostal_13">#REF!</definedName>
    <definedName name="EngPostal_13_3">#REF!</definedName>
    <definedName name="EngPostal_14">#REF!</definedName>
    <definedName name="EngPostal_15">#REF!</definedName>
    <definedName name="EngPostal_15_1">#REF!</definedName>
    <definedName name="EngPostal_15_1_3">#REF!</definedName>
    <definedName name="EngPostal_15_3">#REF!</definedName>
    <definedName name="EngPostal_16">#REF!</definedName>
    <definedName name="EngPostal_16_1">#REF!</definedName>
    <definedName name="EngPostal_16_1_3">#REF!</definedName>
    <definedName name="EngPostal_16_3">#REF!</definedName>
    <definedName name="EngPostal_17">#REF!</definedName>
    <definedName name="EngPostal_17_1">#REF!</definedName>
    <definedName name="EngPostal_17_3">#REF!</definedName>
    <definedName name="EngPostal_18">#REF!</definedName>
    <definedName name="EngPostal_18_1">#REF!</definedName>
    <definedName name="EngPostal_19">#REF!</definedName>
    <definedName name="EngPostal_19_1">#REF!</definedName>
    <definedName name="EngPostal_2">#REF!</definedName>
    <definedName name="EngPostal_20">#REF!</definedName>
    <definedName name="EngPostal_20_1">#REF!</definedName>
    <definedName name="EngPostal_20_1_3">#REF!</definedName>
    <definedName name="EngPostal_21">#REF!</definedName>
    <definedName name="EngPostal_21_1">#REF!</definedName>
    <definedName name="EngPostal_21_1_1">#REF!</definedName>
    <definedName name="EngPostal_21_1_1_3">#REF!</definedName>
    <definedName name="EngPostal_21_1_3">#REF!</definedName>
    <definedName name="EngPostal_22">#REF!</definedName>
    <definedName name="EngPostal_22_3">#REF!</definedName>
    <definedName name="EngPostal_23">#REF!</definedName>
    <definedName name="EngPostal_23_3">#REF!</definedName>
    <definedName name="EngPostal_24">#REF!</definedName>
    <definedName name="EngPostal_24_3">#REF!</definedName>
    <definedName name="EngPostal_25">#REF!</definedName>
    <definedName name="EngPostal_25_3">#REF!</definedName>
    <definedName name="EngPostal_26">#REF!</definedName>
    <definedName name="EngPostal_26_1">#REF!</definedName>
    <definedName name="EngPostal_26_1_3">#REF!</definedName>
    <definedName name="EngPostal_26_3">#REF!</definedName>
    <definedName name="EngPostal_27">#REF!</definedName>
    <definedName name="EngPostal_27_1">#REF!</definedName>
    <definedName name="EngPostal_27_1_3">#REF!</definedName>
    <definedName name="EngPostal_27_3">#REF!</definedName>
    <definedName name="EngPostal_28">#REF!</definedName>
    <definedName name="EngPostal_28_1">#REF!</definedName>
    <definedName name="EngPostal_28_1_3">#REF!</definedName>
    <definedName name="EngPostal_28_3">#REF!</definedName>
    <definedName name="EngPostal_29">#REF!</definedName>
    <definedName name="EngPostal_29_3">#REF!</definedName>
    <definedName name="EngPostal_3">#REF!</definedName>
    <definedName name="EngPostal_4">#REF!</definedName>
    <definedName name="EngPostal_4_1">#REF!</definedName>
    <definedName name="EngPostal_4_1_1">#REF!</definedName>
    <definedName name="EngPostal_4_1_1_1">#REF!</definedName>
    <definedName name="EngPostal_4_1_1_1_1">#REF!</definedName>
    <definedName name="EngPostal_4_1_1_1_1_1">#REF!</definedName>
    <definedName name="EngPostal_4_1_1_1_1_3">#REF!</definedName>
    <definedName name="EngPostal_4_1_1_1_3">#REF!</definedName>
    <definedName name="EngPostal_4_1_1_1_3_1">#REF!</definedName>
    <definedName name="EngPostal_4_1_1_3">#REF!</definedName>
    <definedName name="EngPostal_4_1_17">#REF!</definedName>
    <definedName name="EngPostal_4_1_17_3">#REF!</definedName>
    <definedName name="EngPostal_4_1_28">#REF!</definedName>
    <definedName name="EngPostal_4_1_28_3">#REF!</definedName>
    <definedName name="EngPostal_4_1_6">#REF!</definedName>
    <definedName name="EngPostal_4_1_6_3">#REF!</definedName>
    <definedName name="EngPostal_4_10">#REF!</definedName>
    <definedName name="EngPostal_4_10_3">#REF!</definedName>
    <definedName name="EngPostal_4_12">#REF!</definedName>
    <definedName name="EngPostal_4_12_3">#REF!</definedName>
    <definedName name="EngPostal_4_13">#REF!</definedName>
    <definedName name="EngPostal_4_13_3">#REF!</definedName>
    <definedName name="EngPostal_4_14">#REF!</definedName>
    <definedName name="EngPostal_4_14_3">#REF!</definedName>
    <definedName name="EngPostal_4_15">#REF!</definedName>
    <definedName name="EngPostal_4_15_3">#REF!</definedName>
    <definedName name="EngPostal_4_16">#REF!</definedName>
    <definedName name="EngPostal_4_16_3">#REF!</definedName>
    <definedName name="EngPostal_4_17">#REF!</definedName>
    <definedName name="EngPostal_4_17_3">#REF!</definedName>
    <definedName name="EngPostal_4_18">#REF!</definedName>
    <definedName name="EngPostal_4_18_1">#REF!</definedName>
    <definedName name="EngPostal_4_19">#REF!</definedName>
    <definedName name="EngPostal_4_20">#REF!</definedName>
    <definedName name="EngPostal_4_20_3">#REF!</definedName>
    <definedName name="EngPostal_4_21">#REF!</definedName>
    <definedName name="EngPostal_4_21_1">#REF!</definedName>
    <definedName name="EngPostal_4_21_1_3">#REF!</definedName>
    <definedName name="EngPostal_4_22">#REF!</definedName>
    <definedName name="EngPostal_4_22_3">#REF!</definedName>
    <definedName name="EngPostal_4_23">#REF!</definedName>
    <definedName name="EngPostal_4_23_3">#REF!</definedName>
    <definedName name="EngPostal_4_24">#REF!</definedName>
    <definedName name="EngPostal_4_24_3">#REF!</definedName>
    <definedName name="EngPostal_4_25">#REF!</definedName>
    <definedName name="EngPostal_4_25_3">#REF!</definedName>
    <definedName name="EngPostal_4_26">#REF!</definedName>
    <definedName name="EngPostal_4_26_3">#REF!</definedName>
    <definedName name="EngPostal_4_27">#REF!</definedName>
    <definedName name="EngPostal_4_27_3">#REF!</definedName>
    <definedName name="EngPostal_4_28">#REF!</definedName>
    <definedName name="EngPostal_4_28_3">#REF!</definedName>
    <definedName name="EngPostal_4_6">#REF!</definedName>
    <definedName name="EngPostal_4_6_3">#REF!</definedName>
    <definedName name="EngPostal_4_7">#REF!</definedName>
    <definedName name="EngPostal_4_7_3">#REF!</definedName>
    <definedName name="EngPostal_4_8">#REF!</definedName>
    <definedName name="EngPostal_4_8_3">#REF!</definedName>
    <definedName name="EngPostal_4_9">#REF!</definedName>
    <definedName name="EngPostal_4_9_3">#REF!</definedName>
    <definedName name="EngPostal_5">#REF!</definedName>
    <definedName name="EngPostal_5_17">#REF!</definedName>
    <definedName name="EngPostal_5_17_3">#REF!</definedName>
    <definedName name="EngPostal_5_28">#REF!</definedName>
    <definedName name="EngPostal_5_28_3">#REF!</definedName>
    <definedName name="EngPostal_5_3">#REF!</definedName>
    <definedName name="EngPostal_5_6">#REF!</definedName>
    <definedName name="EngPostal_5_6_3">#REF!</definedName>
    <definedName name="EngPostal_6">#REF!</definedName>
    <definedName name="EngPostal_6_1">#REF!</definedName>
    <definedName name="EngPostal_6_10">#REF!</definedName>
    <definedName name="EngPostal_6_10_3">#REF!</definedName>
    <definedName name="EngPostal_6_12">#REF!</definedName>
    <definedName name="EngPostal_6_12_3">#REF!</definedName>
    <definedName name="EngPostal_6_13">#REF!</definedName>
    <definedName name="EngPostal_6_13_3">#REF!</definedName>
    <definedName name="EngPostal_6_14">#REF!</definedName>
    <definedName name="EngPostal_6_14_3">#REF!</definedName>
    <definedName name="EngPostal_6_15">#REF!</definedName>
    <definedName name="EngPostal_6_15_3">#REF!</definedName>
    <definedName name="EngPostal_6_16">#REF!</definedName>
    <definedName name="EngPostal_6_16_3">#REF!</definedName>
    <definedName name="EngPostal_6_17">#REF!</definedName>
    <definedName name="EngPostal_6_17_3">#REF!</definedName>
    <definedName name="EngPostal_6_18">#REF!</definedName>
    <definedName name="EngPostal_6_18_1">#REF!</definedName>
    <definedName name="EngPostal_6_19">#REF!</definedName>
    <definedName name="EngPostal_6_20">#REF!</definedName>
    <definedName name="EngPostal_6_20_3">#REF!</definedName>
    <definedName name="EngPostal_6_21">#REF!</definedName>
    <definedName name="EngPostal_6_21_1">#REF!</definedName>
    <definedName name="EngPostal_6_21_1_3">#REF!</definedName>
    <definedName name="EngPostal_6_22">#REF!</definedName>
    <definedName name="EngPostal_6_22_3">#REF!</definedName>
    <definedName name="EngPostal_6_23">#REF!</definedName>
    <definedName name="EngPostal_6_23_3">#REF!</definedName>
    <definedName name="EngPostal_6_24">#REF!</definedName>
    <definedName name="EngPostal_6_24_3">#REF!</definedName>
    <definedName name="EngPostal_6_25">#REF!</definedName>
    <definedName name="EngPostal_6_25_3">#REF!</definedName>
    <definedName name="EngPostal_6_26">#REF!</definedName>
    <definedName name="EngPostal_6_26_3">#REF!</definedName>
    <definedName name="EngPostal_6_27">#REF!</definedName>
    <definedName name="EngPostal_6_27_3">#REF!</definedName>
    <definedName name="EngPostal_6_28">#REF!</definedName>
    <definedName name="EngPostal_6_28_3">#REF!</definedName>
    <definedName name="EngPostal_6_6">#REF!</definedName>
    <definedName name="EngPostal_6_6_3">#REF!</definedName>
    <definedName name="EngPostal_6_7">#REF!</definedName>
    <definedName name="EngPostal_6_7_3">#REF!</definedName>
    <definedName name="EngPostal_6_8">#REF!</definedName>
    <definedName name="EngPostal_6_8_3">#REF!</definedName>
    <definedName name="EngPostal_6_9">#REF!</definedName>
    <definedName name="EngPostal_6_9_1">#REF!</definedName>
    <definedName name="EngPostal_6_9_1_1">#REF!</definedName>
    <definedName name="EngPostal_6_9_1_1_3">#REF!</definedName>
    <definedName name="EngPostal_6_9_1_3">#REF!</definedName>
    <definedName name="EngPostal_7">#REF!</definedName>
    <definedName name="EngPostal_8">#REF!</definedName>
    <definedName name="EngPostal_8_3">#REF!</definedName>
    <definedName name="EngPostal_9">#REF!</definedName>
    <definedName name="EngPostal_9_3">#REF!</definedName>
    <definedName name="EngPrio">#REF!</definedName>
    <definedName name="EngPrio_1">#REF!</definedName>
    <definedName name="EngPrio_1_3">#REF!</definedName>
    <definedName name="EngPrio_10">#REF!</definedName>
    <definedName name="EngPrio_10_1">#REF!</definedName>
    <definedName name="EngPrio_10_1_3">#REF!</definedName>
    <definedName name="EngPrio_10_17">#REF!</definedName>
    <definedName name="EngPrio_10_17_3">#REF!</definedName>
    <definedName name="EngPrio_11">#REF!</definedName>
    <definedName name="EngPrio_11_1">#REF!</definedName>
    <definedName name="EngPrio_12">#REF!</definedName>
    <definedName name="EngPrio_12_3">#REF!</definedName>
    <definedName name="EngPrio_13">#REF!</definedName>
    <definedName name="EngPrio_13_3">#REF!</definedName>
    <definedName name="EngPrio_14">#REF!</definedName>
    <definedName name="EngPrio_15">#REF!</definedName>
    <definedName name="EngPrio_15_1">#REF!</definedName>
    <definedName name="EngPrio_15_1_3">#REF!</definedName>
    <definedName name="EngPrio_15_3">#REF!</definedName>
    <definedName name="EngPrio_16">#REF!</definedName>
    <definedName name="EngPrio_16_1">#REF!</definedName>
    <definedName name="EngPrio_16_1_3">#REF!</definedName>
    <definedName name="EngPrio_16_3">#REF!</definedName>
    <definedName name="EngPrio_17">#REF!</definedName>
    <definedName name="EngPrio_17_1">#REF!</definedName>
    <definedName name="EngPrio_17_3">#REF!</definedName>
    <definedName name="EngPrio_18">#REF!</definedName>
    <definedName name="EngPrio_18_1">#REF!</definedName>
    <definedName name="EngPrio_19">#REF!</definedName>
    <definedName name="EngPrio_19_1">#REF!</definedName>
    <definedName name="EngPrio_2">#REF!</definedName>
    <definedName name="EngPrio_20">#REF!</definedName>
    <definedName name="EngPrio_20_1">#REF!</definedName>
    <definedName name="EngPrio_20_1_3">#REF!</definedName>
    <definedName name="EngPrio_21">#REF!</definedName>
    <definedName name="EngPrio_21_1">#REF!</definedName>
    <definedName name="EngPrio_21_1_1">#REF!</definedName>
    <definedName name="EngPrio_21_1_1_3">#REF!</definedName>
    <definedName name="EngPrio_21_1_3">#REF!</definedName>
    <definedName name="EngPrio_22">#REF!</definedName>
    <definedName name="EngPrio_22_3">#REF!</definedName>
    <definedName name="EngPrio_23">#REF!</definedName>
    <definedName name="EngPrio_23_3">#REF!</definedName>
    <definedName name="EngPrio_24">#REF!</definedName>
    <definedName name="EngPrio_24_3">#REF!</definedName>
    <definedName name="EngPrio_25">#REF!</definedName>
    <definedName name="EngPrio_25_3">#REF!</definedName>
    <definedName name="EngPrio_26">#REF!</definedName>
    <definedName name="EngPrio_26_1">#REF!</definedName>
    <definedName name="EngPrio_26_1_3">#REF!</definedName>
    <definedName name="EngPrio_26_3">#REF!</definedName>
    <definedName name="EngPrio_27">#REF!</definedName>
    <definedName name="EngPrio_27_1">#REF!</definedName>
    <definedName name="EngPrio_27_1_3">#REF!</definedName>
    <definedName name="EngPrio_27_3">#REF!</definedName>
    <definedName name="EngPrio_28">#REF!</definedName>
    <definedName name="EngPrio_28_1">#REF!</definedName>
    <definedName name="EngPrio_28_1_3">#REF!</definedName>
    <definedName name="EngPrio_28_3">#REF!</definedName>
    <definedName name="EngPrio_29">#REF!</definedName>
    <definedName name="EngPrio_29_3">#REF!</definedName>
    <definedName name="EngPrio_3">#REF!</definedName>
    <definedName name="EngPrio_4">#REF!</definedName>
    <definedName name="EngPrio_4_1">#REF!</definedName>
    <definedName name="EngPrio_4_1_1">#REF!</definedName>
    <definedName name="EngPrio_4_1_1_1">#REF!</definedName>
    <definedName name="EngPrio_4_1_1_1_1">#REF!</definedName>
    <definedName name="EngPrio_4_1_1_1_1_1">#REF!</definedName>
    <definedName name="EngPrio_4_1_1_1_1_3">#REF!</definedName>
    <definedName name="EngPrio_4_1_1_1_3">#REF!</definedName>
    <definedName name="EngPrio_4_1_1_1_3_1">#REF!</definedName>
    <definedName name="EngPrio_4_1_1_3">#REF!</definedName>
    <definedName name="EngPrio_4_1_17">#REF!</definedName>
    <definedName name="EngPrio_4_1_17_3">#REF!</definedName>
    <definedName name="EngPrio_4_1_28">#REF!</definedName>
    <definedName name="EngPrio_4_1_28_3">#REF!</definedName>
    <definedName name="EngPrio_4_1_6">#REF!</definedName>
    <definedName name="EngPrio_4_1_6_3">#REF!</definedName>
    <definedName name="EngPrio_4_10">#REF!</definedName>
    <definedName name="EngPrio_4_10_3">#REF!</definedName>
    <definedName name="EngPrio_4_12">#REF!</definedName>
    <definedName name="EngPrio_4_12_3">#REF!</definedName>
    <definedName name="EngPrio_4_13">#REF!</definedName>
    <definedName name="EngPrio_4_13_3">#REF!</definedName>
    <definedName name="EngPrio_4_14">#REF!</definedName>
    <definedName name="EngPrio_4_14_3">#REF!</definedName>
    <definedName name="EngPrio_4_15">#REF!</definedName>
    <definedName name="EngPrio_4_15_3">#REF!</definedName>
    <definedName name="EngPrio_4_16">#REF!</definedName>
    <definedName name="EngPrio_4_16_3">#REF!</definedName>
    <definedName name="EngPrio_4_17">#REF!</definedName>
    <definedName name="EngPrio_4_17_3">#REF!</definedName>
    <definedName name="EngPrio_4_18">#REF!</definedName>
    <definedName name="EngPrio_4_18_1">#REF!</definedName>
    <definedName name="EngPrio_4_19">#REF!</definedName>
    <definedName name="EngPrio_4_20">#REF!</definedName>
    <definedName name="EngPrio_4_20_3">#REF!</definedName>
    <definedName name="EngPrio_4_21">#REF!</definedName>
    <definedName name="EngPrio_4_21_1">#REF!</definedName>
    <definedName name="EngPrio_4_21_1_3">#REF!</definedName>
    <definedName name="EngPrio_4_22">#REF!</definedName>
    <definedName name="EngPrio_4_22_3">#REF!</definedName>
    <definedName name="EngPrio_4_23">#REF!</definedName>
    <definedName name="EngPrio_4_23_3">#REF!</definedName>
    <definedName name="EngPrio_4_24">#REF!</definedName>
    <definedName name="EngPrio_4_24_3">#REF!</definedName>
    <definedName name="EngPrio_4_25">#REF!</definedName>
    <definedName name="EngPrio_4_25_3">#REF!</definedName>
    <definedName name="EngPrio_4_26">#REF!</definedName>
    <definedName name="EngPrio_4_26_3">#REF!</definedName>
    <definedName name="EngPrio_4_27">#REF!</definedName>
    <definedName name="EngPrio_4_27_3">#REF!</definedName>
    <definedName name="EngPrio_4_28">#REF!</definedName>
    <definedName name="EngPrio_4_28_3">#REF!</definedName>
    <definedName name="EngPrio_4_6">#REF!</definedName>
    <definedName name="EngPrio_4_6_3">#REF!</definedName>
    <definedName name="EngPrio_4_7">#REF!</definedName>
    <definedName name="EngPrio_4_7_3">#REF!</definedName>
    <definedName name="EngPrio_4_8">#REF!</definedName>
    <definedName name="EngPrio_4_8_3">#REF!</definedName>
    <definedName name="EngPrio_4_9">#REF!</definedName>
    <definedName name="EngPrio_4_9_3">#REF!</definedName>
    <definedName name="EngPrio_5">#REF!</definedName>
    <definedName name="EngPrio_5_17">#REF!</definedName>
    <definedName name="EngPrio_5_17_3">#REF!</definedName>
    <definedName name="EngPrio_5_28">#REF!</definedName>
    <definedName name="EngPrio_5_28_3">#REF!</definedName>
    <definedName name="EngPrio_5_3">#REF!</definedName>
    <definedName name="EngPrio_5_6">#REF!</definedName>
    <definedName name="EngPrio_5_6_3">#REF!</definedName>
    <definedName name="EngPrio_6">#REF!</definedName>
    <definedName name="EngPrio_6_1">#REF!</definedName>
    <definedName name="EngPrio_6_10">#REF!</definedName>
    <definedName name="EngPrio_6_10_3">#REF!</definedName>
    <definedName name="EngPrio_6_12">#REF!</definedName>
    <definedName name="EngPrio_6_12_3">#REF!</definedName>
    <definedName name="EngPrio_6_13">#REF!</definedName>
    <definedName name="EngPrio_6_13_3">#REF!</definedName>
    <definedName name="EngPrio_6_14">#REF!</definedName>
    <definedName name="EngPrio_6_14_3">#REF!</definedName>
    <definedName name="EngPrio_6_15">#REF!</definedName>
    <definedName name="EngPrio_6_15_3">#REF!</definedName>
    <definedName name="EngPrio_6_16">#REF!</definedName>
    <definedName name="EngPrio_6_16_3">#REF!</definedName>
    <definedName name="EngPrio_6_17">#REF!</definedName>
    <definedName name="EngPrio_6_17_3">#REF!</definedName>
    <definedName name="EngPrio_6_18">#REF!</definedName>
    <definedName name="EngPrio_6_18_1">#REF!</definedName>
    <definedName name="EngPrio_6_19">#REF!</definedName>
    <definedName name="EngPrio_6_20">#REF!</definedName>
    <definedName name="EngPrio_6_20_3">#REF!</definedName>
    <definedName name="EngPrio_6_21">#REF!</definedName>
    <definedName name="EngPrio_6_21_1">#REF!</definedName>
    <definedName name="EngPrio_6_21_1_3">#REF!</definedName>
    <definedName name="EngPrio_6_22">#REF!</definedName>
    <definedName name="EngPrio_6_22_3">#REF!</definedName>
    <definedName name="EngPrio_6_23">#REF!</definedName>
    <definedName name="EngPrio_6_23_3">#REF!</definedName>
    <definedName name="EngPrio_6_24">#REF!</definedName>
    <definedName name="EngPrio_6_24_3">#REF!</definedName>
    <definedName name="EngPrio_6_25">#REF!</definedName>
    <definedName name="EngPrio_6_25_3">#REF!</definedName>
    <definedName name="EngPrio_6_26">#REF!</definedName>
    <definedName name="EngPrio_6_26_3">#REF!</definedName>
    <definedName name="EngPrio_6_27">#REF!</definedName>
    <definedName name="EngPrio_6_27_3">#REF!</definedName>
    <definedName name="EngPrio_6_28">#REF!</definedName>
    <definedName name="EngPrio_6_28_3">#REF!</definedName>
    <definedName name="EngPrio_6_6">#REF!</definedName>
    <definedName name="EngPrio_6_6_3">#REF!</definedName>
    <definedName name="EngPrio_6_7">#REF!</definedName>
    <definedName name="EngPrio_6_7_3">#REF!</definedName>
    <definedName name="EngPrio_6_8">#REF!</definedName>
    <definedName name="EngPrio_6_8_3">#REF!</definedName>
    <definedName name="EngPrio_6_9">#REF!</definedName>
    <definedName name="EngPrio_6_9_1">#REF!</definedName>
    <definedName name="EngPrio_6_9_1_1">#REF!</definedName>
    <definedName name="EngPrio_6_9_1_1_3">#REF!</definedName>
    <definedName name="EngPrio_6_9_1_3">#REF!</definedName>
    <definedName name="EngPrio_7">#REF!</definedName>
    <definedName name="EngPrio_8">#REF!</definedName>
    <definedName name="EngPrio_8_3">#REF!</definedName>
    <definedName name="EngPrio_9">#REF!</definedName>
    <definedName name="EngPrio_9_3">#REF!</definedName>
    <definedName name="EngPrio_Text">#REF!</definedName>
    <definedName name="EngPrio_Text_1">#REF!</definedName>
    <definedName name="EngPrio_Text_1_3">#REF!</definedName>
    <definedName name="EngPrio_Text_10">#REF!</definedName>
    <definedName name="EngPrio_Text_10_1">#REF!</definedName>
    <definedName name="EngPrio_Text_10_1_3">#REF!</definedName>
    <definedName name="EngPrio_Text_10_17">#REF!</definedName>
    <definedName name="EngPrio_Text_10_17_3">#REF!</definedName>
    <definedName name="EngPrio_Text_11">#REF!</definedName>
    <definedName name="EngPrio_Text_11_1">#REF!</definedName>
    <definedName name="EngPrio_Text_12">#REF!</definedName>
    <definedName name="EngPrio_Text_12_3">#REF!</definedName>
    <definedName name="EngPrio_Text_13">#REF!</definedName>
    <definedName name="EngPrio_Text_13_3">#REF!</definedName>
    <definedName name="EngPrio_Text_14">#REF!</definedName>
    <definedName name="EngPrio_Text_15">#REF!</definedName>
    <definedName name="EngPrio_Text_15_1">#REF!</definedName>
    <definedName name="EngPrio_Text_15_1_3">#REF!</definedName>
    <definedName name="EngPrio_Text_15_3">#REF!</definedName>
    <definedName name="EngPrio_Text_16">#REF!</definedName>
    <definedName name="EngPrio_Text_16_1">#REF!</definedName>
    <definedName name="EngPrio_Text_16_1_3">#REF!</definedName>
    <definedName name="EngPrio_Text_16_3">#REF!</definedName>
    <definedName name="EngPrio_Text_17">#REF!</definedName>
    <definedName name="EngPrio_Text_17_1">#REF!</definedName>
    <definedName name="EngPrio_Text_17_3">#REF!</definedName>
    <definedName name="EngPrio_Text_18">#REF!</definedName>
    <definedName name="EngPrio_Text_18_1">#REF!</definedName>
    <definedName name="EngPrio_Text_19">#REF!</definedName>
    <definedName name="EngPrio_Text_19_1">#REF!</definedName>
    <definedName name="EngPrio_Text_2">#REF!</definedName>
    <definedName name="EngPrio_Text_20">#REF!</definedName>
    <definedName name="EngPrio_Text_20_1">#REF!</definedName>
    <definedName name="EngPrio_Text_20_1_3">#REF!</definedName>
    <definedName name="EngPrio_Text_21">#REF!</definedName>
    <definedName name="EngPrio_Text_21_1">#REF!</definedName>
    <definedName name="EngPrio_Text_21_1_1">#REF!</definedName>
    <definedName name="EngPrio_Text_21_1_1_3">#REF!</definedName>
    <definedName name="EngPrio_Text_21_1_3">#REF!</definedName>
    <definedName name="EngPrio_Text_22">#REF!</definedName>
    <definedName name="EngPrio_Text_22_3">#REF!</definedName>
    <definedName name="EngPrio_Text_23">#REF!</definedName>
    <definedName name="EngPrio_Text_23_3">#REF!</definedName>
    <definedName name="EngPrio_Text_24">#REF!</definedName>
    <definedName name="EngPrio_Text_24_3">#REF!</definedName>
    <definedName name="EngPrio_Text_25">#REF!</definedName>
    <definedName name="EngPrio_Text_25_3">#REF!</definedName>
    <definedName name="EngPrio_Text_26">#REF!</definedName>
    <definedName name="EngPrio_Text_26_1">#REF!</definedName>
    <definedName name="EngPrio_Text_26_1_3">#REF!</definedName>
    <definedName name="EngPrio_Text_26_3">#REF!</definedName>
    <definedName name="EngPrio_Text_27">#REF!</definedName>
    <definedName name="EngPrio_Text_27_1">#REF!</definedName>
    <definedName name="EngPrio_Text_27_1_3">#REF!</definedName>
    <definedName name="EngPrio_Text_27_3">#REF!</definedName>
    <definedName name="EngPrio_Text_28">#REF!</definedName>
    <definedName name="EngPrio_Text_28_1">#REF!</definedName>
    <definedName name="EngPrio_Text_28_1_3">#REF!</definedName>
    <definedName name="EngPrio_Text_28_3">#REF!</definedName>
    <definedName name="EngPrio_Text_29">#REF!</definedName>
    <definedName name="EngPrio_Text_29_3">#REF!</definedName>
    <definedName name="EngPrio_Text_3">#REF!</definedName>
    <definedName name="EngPrio_Text_4">#REF!</definedName>
    <definedName name="EngPrio_Text_4_1">#REF!</definedName>
    <definedName name="EngPrio_Text_4_1_1">#REF!</definedName>
    <definedName name="EngPrio_Text_4_1_1_1">#REF!</definedName>
    <definedName name="EngPrio_Text_4_1_1_1_1">#REF!</definedName>
    <definedName name="EngPrio_Text_4_1_1_1_1_1">#REF!</definedName>
    <definedName name="EngPrio_Text_4_1_1_1_1_3">#REF!</definedName>
    <definedName name="EngPrio_Text_4_1_1_1_3">#REF!</definedName>
    <definedName name="EngPrio_Text_4_1_1_1_3_1">#REF!</definedName>
    <definedName name="EngPrio_Text_4_1_1_3">#REF!</definedName>
    <definedName name="EngPrio_Text_4_1_17">#REF!</definedName>
    <definedName name="EngPrio_Text_4_1_17_3">#REF!</definedName>
    <definedName name="EngPrio_Text_4_1_28">#REF!</definedName>
    <definedName name="EngPrio_Text_4_1_28_3">#REF!</definedName>
    <definedName name="EngPrio_Text_4_1_6">#REF!</definedName>
    <definedName name="EngPrio_Text_4_1_6_3">#REF!</definedName>
    <definedName name="EngPrio_Text_4_10">#REF!</definedName>
    <definedName name="EngPrio_Text_4_10_3">#REF!</definedName>
    <definedName name="EngPrio_Text_4_12">#REF!</definedName>
    <definedName name="EngPrio_Text_4_12_3">#REF!</definedName>
    <definedName name="EngPrio_Text_4_13">#REF!</definedName>
    <definedName name="EngPrio_Text_4_13_3">#REF!</definedName>
    <definedName name="EngPrio_Text_4_14">#REF!</definedName>
    <definedName name="EngPrio_Text_4_14_3">#REF!</definedName>
    <definedName name="EngPrio_Text_4_15">#REF!</definedName>
    <definedName name="EngPrio_Text_4_15_3">#REF!</definedName>
    <definedName name="EngPrio_Text_4_16">#REF!</definedName>
    <definedName name="EngPrio_Text_4_16_3">#REF!</definedName>
    <definedName name="EngPrio_Text_4_17">#REF!</definedName>
    <definedName name="EngPrio_Text_4_17_3">#REF!</definedName>
    <definedName name="EngPrio_Text_4_18">#REF!</definedName>
    <definedName name="EngPrio_Text_4_18_1">#REF!</definedName>
    <definedName name="EngPrio_Text_4_19">#REF!</definedName>
    <definedName name="EngPrio_Text_4_20">#REF!</definedName>
    <definedName name="EngPrio_Text_4_20_3">#REF!</definedName>
    <definedName name="EngPrio_Text_4_21">#REF!</definedName>
    <definedName name="EngPrio_Text_4_21_1">#REF!</definedName>
    <definedName name="EngPrio_Text_4_21_1_3">#REF!</definedName>
    <definedName name="EngPrio_Text_4_22">#REF!</definedName>
    <definedName name="EngPrio_Text_4_22_3">#REF!</definedName>
    <definedName name="EngPrio_Text_4_23">#REF!</definedName>
    <definedName name="EngPrio_Text_4_23_3">#REF!</definedName>
    <definedName name="EngPrio_Text_4_24">#REF!</definedName>
    <definedName name="EngPrio_Text_4_24_3">#REF!</definedName>
    <definedName name="EngPrio_Text_4_25">#REF!</definedName>
    <definedName name="EngPrio_Text_4_25_3">#REF!</definedName>
    <definedName name="EngPrio_Text_4_26">#REF!</definedName>
    <definedName name="EngPrio_Text_4_26_3">#REF!</definedName>
    <definedName name="EngPrio_Text_4_27">#REF!</definedName>
    <definedName name="EngPrio_Text_4_27_3">#REF!</definedName>
    <definedName name="EngPrio_Text_4_28">#REF!</definedName>
    <definedName name="EngPrio_Text_4_28_3">#REF!</definedName>
    <definedName name="EngPrio_Text_4_6">#REF!</definedName>
    <definedName name="EngPrio_Text_4_6_3">#REF!</definedName>
    <definedName name="EngPrio_Text_4_7">#REF!</definedName>
    <definedName name="EngPrio_Text_4_7_3">#REF!</definedName>
    <definedName name="EngPrio_Text_4_8">#REF!</definedName>
    <definedName name="EngPrio_Text_4_8_3">#REF!</definedName>
    <definedName name="EngPrio_Text_4_9">#REF!</definedName>
    <definedName name="EngPrio_Text_4_9_3">#REF!</definedName>
    <definedName name="EngPrio_Text_5">#REF!</definedName>
    <definedName name="EngPrio_Text_5_17">#REF!</definedName>
    <definedName name="EngPrio_Text_5_17_3">#REF!</definedName>
    <definedName name="EngPrio_Text_5_28">#REF!</definedName>
    <definedName name="EngPrio_Text_5_28_3">#REF!</definedName>
    <definedName name="EngPrio_Text_5_3">#REF!</definedName>
    <definedName name="EngPrio_Text_5_6">#REF!</definedName>
    <definedName name="EngPrio_Text_5_6_3">#REF!</definedName>
    <definedName name="EngPrio_Text_6">#REF!</definedName>
    <definedName name="EngPrio_Text_6_1">#REF!</definedName>
    <definedName name="EngPrio_Text_6_10">#REF!</definedName>
    <definedName name="EngPrio_Text_6_10_3">#REF!</definedName>
    <definedName name="EngPrio_Text_6_12">#REF!</definedName>
    <definedName name="EngPrio_Text_6_12_3">#REF!</definedName>
    <definedName name="EngPrio_Text_6_13">#REF!</definedName>
    <definedName name="EngPrio_Text_6_13_3">#REF!</definedName>
    <definedName name="EngPrio_Text_6_14">#REF!</definedName>
    <definedName name="EngPrio_Text_6_14_3">#REF!</definedName>
    <definedName name="EngPrio_Text_6_15">#REF!</definedName>
    <definedName name="EngPrio_Text_6_15_3">#REF!</definedName>
    <definedName name="EngPrio_Text_6_16">#REF!</definedName>
    <definedName name="EngPrio_Text_6_16_3">#REF!</definedName>
    <definedName name="EngPrio_Text_6_17">#REF!</definedName>
    <definedName name="EngPrio_Text_6_17_3">#REF!</definedName>
    <definedName name="EngPrio_Text_6_18">#REF!</definedName>
    <definedName name="EngPrio_Text_6_18_1">#REF!</definedName>
    <definedName name="EngPrio_Text_6_19">#REF!</definedName>
    <definedName name="EngPrio_Text_6_20">#REF!</definedName>
    <definedName name="EngPrio_Text_6_20_3">#REF!</definedName>
    <definedName name="EngPrio_Text_6_21">#REF!</definedName>
    <definedName name="EngPrio_Text_6_21_1">#REF!</definedName>
    <definedName name="EngPrio_Text_6_21_1_3">#REF!</definedName>
    <definedName name="EngPrio_Text_6_22">#REF!</definedName>
    <definedName name="EngPrio_Text_6_22_3">#REF!</definedName>
    <definedName name="EngPrio_Text_6_23">#REF!</definedName>
    <definedName name="EngPrio_Text_6_23_3">#REF!</definedName>
    <definedName name="EngPrio_Text_6_24">#REF!</definedName>
    <definedName name="EngPrio_Text_6_24_3">#REF!</definedName>
    <definedName name="EngPrio_Text_6_25">#REF!</definedName>
    <definedName name="EngPrio_Text_6_25_3">#REF!</definedName>
    <definedName name="EngPrio_Text_6_26">#REF!</definedName>
    <definedName name="EngPrio_Text_6_26_3">#REF!</definedName>
    <definedName name="EngPrio_Text_6_27">#REF!</definedName>
    <definedName name="EngPrio_Text_6_27_3">#REF!</definedName>
    <definedName name="EngPrio_Text_6_28">#REF!</definedName>
    <definedName name="EngPrio_Text_6_28_3">#REF!</definedName>
    <definedName name="EngPrio_Text_6_6">#REF!</definedName>
    <definedName name="EngPrio_Text_6_6_3">#REF!</definedName>
    <definedName name="EngPrio_Text_6_7">#REF!</definedName>
    <definedName name="EngPrio_Text_6_7_3">#REF!</definedName>
    <definedName name="EngPrio_Text_6_8">#REF!</definedName>
    <definedName name="EngPrio_Text_6_8_3">#REF!</definedName>
    <definedName name="EngPrio_Text_6_9">#REF!</definedName>
    <definedName name="EngPrio_Text_6_9_1">#REF!</definedName>
    <definedName name="EngPrio_Text_6_9_1_1">#REF!</definedName>
    <definedName name="EngPrio_Text_6_9_1_1_3">#REF!</definedName>
    <definedName name="EngPrio_Text_6_9_1_3">#REF!</definedName>
    <definedName name="EngPrio_Text_7">#REF!</definedName>
    <definedName name="EngPrio_Text_8">#REF!</definedName>
    <definedName name="EngPrio_Text_8_3">#REF!</definedName>
    <definedName name="EngPrio_Text_9">#REF!</definedName>
    <definedName name="EngPrio_Text_9_3">#REF!</definedName>
    <definedName name="EngState">#REF!</definedName>
    <definedName name="EngState_1">#REF!</definedName>
    <definedName name="EngState_1_3">#REF!</definedName>
    <definedName name="EngState_10">#REF!</definedName>
    <definedName name="EngState_10_1">#REF!</definedName>
    <definedName name="EngState_10_1_3">#REF!</definedName>
    <definedName name="EngState_10_17">#REF!</definedName>
    <definedName name="EngState_10_17_3">#REF!</definedName>
    <definedName name="EngState_11">#REF!</definedName>
    <definedName name="EngState_11_1">#REF!</definedName>
    <definedName name="EngState_12">#REF!</definedName>
    <definedName name="EngState_12_3">#REF!</definedName>
    <definedName name="EngState_13">#REF!</definedName>
    <definedName name="EngState_13_3">#REF!</definedName>
    <definedName name="EngState_14">#REF!</definedName>
    <definedName name="EngState_15">#REF!</definedName>
    <definedName name="EngState_15_1">#REF!</definedName>
    <definedName name="EngState_15_1_3">#REF!</definedName>
    <definedName name="EngState_15_3">#REF!</definedName>
    <definedName name="EngState_16">#REF!</definedName>
    <definedName name="EngState_16_1">#REF!</definedName>
    <definedName name="EngState_16_1_3">#REF!</definedName>
    <definedName name="EngState_16_3">#REF!</definedName>
    <definedName name="EngState_17">#REF!</definedName>
    <definedName name="EngState_17_1">#REF!</definedName>
    <definedName name="EngState_17_3">#REF!</definedName>
    <definedName name="EngState_18">#REF!</definedName>
    <definedName name="EngState_18_1">#REF!</definedName>
    <definedName name="EngState_19">#REF!</definedName>
    <definedName name="EngState_19_1">#REF!</definedName>
    <definedName name="EngState_2">#REF!</definedName>
    <definedName name="EngState_20">#REF!</definedName>
    <definedName name="EngState_20_1">#REF!</definedName>
    <definedName name="EngState_20_1_3">#REF!</definedName>
    <definedName name="EngState_21">#REF!</definedName>
    <definedName name="EngState_21_1">#REF!</definedName>
    <definedName name="EngState_21_1_1">#REF!</definedName>
    <definedName name="EngState_21_1_1_3">#REF!</definedName>
    <definedName name="EngState_21_1_3">#REF!</definedName>
    <definedName name="EngState_22">#REF!</definedName>
    <definedName name="EngState_22_3">#REF!</definedName>
    <definedName name="EngState_23">#REF!</definedName>
    <definedName name="EngState_23_3">#REF!</definedName>
    <definedName name="EngState_24">#REF!</definedName>
    <definedName name="EngState_24_3">#REF!</definedName>
    <definedName name="EngState_25">#REF!</definedName>
    <definedName name="EngState_25_3">#REF!</definedName>
    <definedName name="EngState_26">#REF!</definedName>
    <definedName name="EngState_26_1">#REF!</definedName>
    <definedName name="EngState_26_1_3">#REF!</definedName>
    <definedName name="EngState_26_3">#REF!</definedName>
    <definedName name="EngState_27">#REF!</definedName>
    <definedName name="EngState_27_1">#REF!</definedName>
    <definedName name="EngState_27_1_3">#REF!</definedName>
    <definedName name="EngState_27_3">#REF!</definedName>
    <definedName name="EngState_28">#REF!</definedName>
    <definedName name="EngState_28_1">#REF!</definedName>
    <definedName name="EngState_28_1_3">#REF!</definedName>
    <definedName name="EngState_28_3">#REF!</definedName>
    <definedName name="EngState_29">#REF!</definedName>
    <definedName name="EngState_29_3">#REF!</definedName>
    <definedName name="EngState_3">#REF!</definedName>
    <definedName name="EngState_4">#REF!</definedName>
    <definedName name="EngState_4_1">#REF!</definedName>
    <definedName name="EngState_4_1_1">#REF!</definedName>
    <definedName name="EngState_4_1_1_1">#REF!</definedName>
    <definedName name="EngState_4_1_1_1_1">#REF!</definedName>
    <definedName name="EngState_4_1_1_1_1_1">#REF!</definedName>
    <definedName name="EngState_4_1_1_1_1_3">#REF!</definedName>
    <definedName name="EngState_4_1_1_1_3">#REF!</definedName>
    <definedName name="EngState_4_1_1_1_3_1">#REF!</definedName>
    <definedName name="EngState_4_1_1_3">#REF!</definedName>
    <definedName name="EngState_4_1_17">#REF!</definedName>
    <definedName name="EngState_4_1_17_3">#REF!</definedName>
    <definedName name="EngState_4_1_28">#REF!</definedName>
    <definedName name="EngState_4_1_28_3">#REF!</definedName>
    <definedName name="EngState_4_1_6">#REF!</definedName>
    <definedName name="EngState_4_1_6_3">#REF!</definedName>
    <definedName name="EngState_4_10">#REF!</definedName>
    <definedName name="EngState_4_10_3">#REF!</definedName>
    <definedName name="EngState_4_12">#REF!</definedName>
    <definedName name="EngState_4_12_3">#REF!</definedName>
    <definedName name="EngState_4_13">#REF!</definedName>
    <definedName name="EngState_4_13_3">#REF!</definedName>
    <definedName name="EngState_4_14">#REF!</definedName>
    <definedName name="EngState_4_14_3">#REF!</definedName>
    <definedName name="EngState_4_15">#REF!</definedName>
    <definedName name="EngState_4_15_3">#REF!</definedName>
    <definedName name="EngState_4_16">#REF!</definedName>
    <definedName name="EngState_4_16_3">#REF!</definedName>
    <definedName name="EngState_4_17">#REF!</definedName>
    <definedName name="EngState_4_17_3">#REF!</definedName>
    <definedName name="EngState_4_18">#REF!</definedName>
    <definedName name="EngState_4_18_1">#REF!</definedName>
    <definedName name="EngState_4_19">#REF!</definedName>
    <definedName name="EngState_4_20">#REF!</definedName>
    <definedName name="EngState_4_20_3">#REF!</definedName>
    <definedName name="EngState_4_21">#REF!</definedName>
    <definedName name="EngState_4_21_1">#REF!</definedName>
    <definedName name="EngState_4_21_1_3">#REF!</definedName>
    <definedName name="EngState_4_22">#REF!</definedName>
    <definedName name="EngState_4_22_3">#REF!</definedName>
    <definedName name="EngState_4_23">#REF!</definedName>
    <definedName name="EngState_4_23_3">#REF!</definedName>
    <definedName name="EngState_4_24">#REF!</definedName>
    <definedName name="EngState_4_24_3">#REF!</definedName>
    <definedName name="EngState_4_25">#REF!</definedName>
    <definedName name="EngState_4_25_3">#REF!</definedName>
    <definedName name="EngState_4_26">#REF!</definedName>
    <definedName name="EngState_4_26_3">#REF!</definedName>
    <definedName name="EngState_4_27">#REF!</definedName>
    <definedName name="EngState_4_27_3">#REF!</definedName>
    <definedName name="EngState_4_28">#REF!</definedName>
    <definedName name="EngState_4_28_3">#REF!</definedName>
    <definedName name="EngState_4_6">#REF!</definedName>
    <definedName name="EngState_4_6_3">#REF!</definedName>
    <definedName name="EngState_4_7">#REF!</definedName>
    <definedName name="EngState_4_7_3">#REF!</definedName>
    <definedName name="EngState_4_8">#REF!</definedName>
    <definedName name="EngState_4_8_3">#REF!</definedName>
    <definedName name="EngState_4_9">#REF!</definedName>
    <definedName name="EngState_4_9_3">#REF!</definedName>
    <definedName name="EngState_5">#REF!</definedName>
    <definedName name="EngState_5_17">#REF!</definedName>
    <definedName name="EngState_5_17_3">#REF!</definedName>
    <definedName name="EngState_5_28">#REF!</definedName>
    <definedName name="EngState_5_28_3">#REF!</definedName>
    <definedName name="EngState_5_3">#REF!</definedName>
    <definedName name="EngState_5_6">#REF!</definedName>
    <definedName name="EngState_5_6_3">#REF!</definedName>
    <definedName name="EngState_6">#REF!</definedName>
    <definedName name="EngState_6_1">#REF!</definedName>
    <definedName name="EngState_6_10">#REF!</definedName>
    <definedName name="EngState_6_10_3">#REF!</definedName>
    <definedName name="EngState_6_12">#REF!</definedName>
    <definedName name="EngState_6_12_3">#REF!</definedName>
    <definedName name="EngState_6_13">#REF!</definedName>
    <definedName name="EngState_6_13_3">#REF!</definedName>
    <definedName name="EngState_6_14">#REF!</definedName>
    <definedName name="EngState_6_14_3">#REF!</definedName>
    <definedName name="EngState_6_15">#REF!</definedName>
    <definedName name="EngState_6_15_3">#REF!</definedName>
    <definedName name="EngState_6_16">#REF!</definedName>
    <definedName name="EngState_6_16_3">#REF!</definedName>
    <definedName name="EngState_6_17">#REF!</definedName>
    <definedName name="EngState_6_17_3">#REF!</definedName>
    <definedName name="EngState_6_18">#REF!</definedName>
    <definedName name="EngState_6_18_1">#REF!</definedName>
    <definedName name="EngState_6_19">#REF!</definedName>
    <definedName name="EngState_6_20">#REF!</definedName>
    <definedName name="EngState_6_20_3">#REF!</definedName>
    <definedName name="EngState_6_21">#REF!</definedName>
    <definedName name="EngState_6_21_1">#REF!</definedName>
    <definedName name="EngState_6_21_1_3">#REF!</definedName>
    <definedName name="EngState_6_22">#REF!</definedName>
    <definedName name="EngState_6_22_3">#REF!</definedName>
    <definedName name="EngState_6_23">#REF!</definedName>
    <definedName name="EngState_6_23_3">#REF!</definedName>
    <definedName name="EngState_6_24">#REF!</definedName>
    <definedName name="EngState_6_24_3">#REF!</definedName>
    <definedName name="EngState_6_25">#REF!</definedName>
    <definedName name="EngState_6_25_3">#REF!</definedName>
    <definedName name="EngState_6_26">#REF!</definedName>
    <definedName name="EngState_6_26_3">#REF!</definedName>
    <definedName name="EngState_6_27">#REF!</definedName>
    <definedName name="EngState_6_27_3">#REF!</definedName>
    <definedName name="EngState_6_28">#REF!</definedName>
    <definedName name="EngState_6_28_3">#REF!</definedName>
    <definedName name="EngState_6_6">#REF!</definedName>
    <definedName name="EngState_6_6_3">#REF!</definedName>
    <definedName name="EngState_6_7">#REF!</definedName>
    <definedName name="EngState_6_7_3">#REF!</definedName>
    <definedName name="EngState_6_8">#REF!</definedName>
    <definedName name="EngState_6_8_3">#REF!</definedName>
    <definedName name="EngState_6_9">#REF!</definedName>
    <definedName name="EngState_6_9_1">#REF!</definedName>
    <definedName name="EngState_6_9_1_1">#REF!</definedName>
    <definedName name="EngState_6_9_1_1_3">#REF!</definedName>
    <definedName name="EngState_6_9_1_3">#REF!</definedName>
    <definedName name="EngState_7">#REF!</definedName>
    <definedName name="EngState_8">#REF!</definedName>
    <definedName name="EngState_8_3">#REF!</definedName>
    <definedName name="EngState_9">#REF!</definedName>
    <definedName name="EngState_9_3">#REF!</definedName>
    <definedName name="eqjwd">#REF!</definedName>
    <definedName name="essai">#REF!</definedName>
    <definedName name="EstCost">#REF!</definedName>
    <definedName name="EstCost_1">#REF!</definedName>
    <definedName name="EstCost_1_3">#REF!</definedName>
    <definedName name="EstCost_10">#REF!</definedName>
    <definedName name="EstCost_10_1">#REF!</definedName>
    <definedName name="EstCost_10_1_3">#REF!</definedName>
    <definedName name="EstCost_10_17">#REF!</definedName>
    <definedName name="EstCost_10_17_3">#REF!</definedName>
    <definedName name="EstCost_11">#REF!</definedName>
    <definedName name="EstCost_11_1">#REF!</definedName>
    <definedName name="EstCost_12">#REF!</definedName>
    <definedName name="EstCost_12_3">#REF!</definedName>
    <definedName name="EstCost_13">#REF!</definedName>
    <definedName name="EstCost_13_3">#REF!</definedName>
    <definedName name="EstCost_14">#REF!</definedName>
    <definedName name="EstCost_15">#REF!</definedName>
    <definedName name="EstCost_15_1">#REF!</definedName>
    <definedName name="EstCost_15_1_3">#REF!</definedName>
    <definedName name="EstCost_15_3">#REF!</definedName>
    <definedName name="EstCost_16">#REF!</definedName>
    <definedName name="EstCost_16_1">#REF!</definedName>
    <definedName name="EstCost_16_1_3">#REF!</definedName>
    <definedName name="EstCost_16_3">#REF!</definedName>
    <definedName name="EstCost_17">#REF!</definedName>
    <definedName name="EstCost_17_1">#REF!</definedName>
    <definedName name="EstCost_17_3">#REF!</definedName>
    <definedName name="EstCost_18">#REF!</definedName>
    <definedName name="EstCost_18_1">#REF!</definedName>
    <definedName name="EstCost_19">#REF!</definedName>
    <definedName name="EstCost_19_1">#REF!</definedName>
    <definedName name="EstCost_2">#REF!</definedName>
    <definedName name="EstCost_20">#REF!</definedName>
    <definedName name="EstCost_20_1">#REF!</definedName>
    <definedName name="EstCost_20_1_3">#REF!</definedName>
    <definedName name="EstCost_21">#REF!</definedName>
    <definedName name="EstCost_21_1">#REF!</definedName>
    <definedName name="EstCost_21_1_1">#REF!</definedName>
    <definedName name="EstCost_21_1_1_3">#REF!</definedName>
    <definedName name="EstCost_21_1_3">#REF!</definedName>
    <definedName name="EstCost_22">#REF!</definedName>
    <definedName name="EstCost_22_3">#REF!</definedName>
    <definedName name="EstCost_23">#REF!</definedName>
    <definedName name="EstCost_23_3">#REF!</definedName>
    <definedName name="EstCost_24">#REF!</definedName>
    <definedName name="EstCost_24_3">#REF!</definedName>
    <definedName name="EstCost_25">#REF!</definedName>
    <definedName name="EstCost_25_3">#REF!</definedName>
    <definedName name="EstCost_26">#REF!</definedName>
    <definedName name="EstCost_26_1">#REF!</definedName>
    <definedName name="EstCost_26_1_3">#REF!</definedName>
    <definedName name="EstCost_26_3">#REF!</definedName>
    <definedName name="EstCost_27">#REF!</definedName>
    <definedName name="EstCost_27_1">#REF!</definedName>
    <definedName name="EstCost_27_1_3">#REF!</definedName>
    <definedName name="EstCost_27_3">#REF!</definedName>
    <definedName name="EstCost_28">#REF!</definedName>
    <definedName name="EstCost_28_1">#REF!</definedName>
    <definedName name="EstCost_28_1_3">#REF!</definedName>
    <definedName name="EstCost_28_3">#REF!</definedName>
    <definedName name="EstCost_29">#REF!</definedName>
    <definedName name="EstCost_29_3">#REF!</definedName>
    <definedName name="EstCost_3">#REF!</definedName>
    <definedName name="EstCost_4">#REF!</definedName>
    <definedName name="EstCost_4_1">#REF!</definedName>
    <definedName name="EstCost_4_1_1">#REF!</definedName>
    <definedName name="EstCost_4_1_1_1">#REF!</definedName>
    <definedName name="EstCost_4_1_1_1_1">#REF!</definedName>
    <definedName name="EstCost_4_1_1_1_1_1">#REF!</definedName>
    <definedName name="EstCost_4_1_1_1_1_3">#REF!</definedName>
    <definedName name="EstCost_4_1_1_1_3">#REF!</definedName>
    <definedName name="EstCost_4_1_1_1_3_1">#REF!</definedName>
    <definedName name="EstCost_4_1_1_3">#REF!</definedName>
    <definedName name="EstCost_4_1_17">#REF!</definedName>
    <definedName name="EstCost_4_1_17_3">#REF!</definedName>
    <definedName name="EstCost_4_1_28">#REF!</definedName>
    <definedName name="EstCost_4_1_28_3">#REF!</definedName>
    <definedName name="EstCost_4_1_6">#REF!</definedName>
    <definedName name="EstCost_4_1_6_3">#REF!</definedName>
    <definedName name="EstCost_4_10">#REF!</definedName>
    <definedName name="EstCost_4_10_3">#REF!</definedName>
    <definedName name="EstCost_4_12">#REF!</definedName>
    <definedName name="EstCost_4_12_3">#REF!</definedName>
    <definedName name="EstCost_4_13">#REF!</definedName>
    <definedName name="EstCost_4_13_3">#REF!</definedName>
    <definedName name="EstCost_4_14">#REF!</definedName>
    <definedName name="EstCost_4_14_3">#REF!</definedName>
    <definedName name="EstCost_4_15">#REF!</definedName>
    <definedName name="EstCost_4_15_3">#REF!</definedName>
    <definedName name="EstCost_4_16">#REF!</definedName>
    <definedName name="EstCost_4_16_3">#REF!</definedName>
    <definedName name="EstCost_4_17">#REF!</definedName>
    <definedName name="EstCost_4_17_3">#REF!</definedName>
    <definedName name="EstCost_4_18">#REF!</definedName>
    <definedName name="EstCost_4_18_1">#REF!</definedName>
    <definedName name="EstCost_4_19">#REF!</definedName>
    <definedName name="EstCost_4_20">#REF!</definedName>
    <definedName name="EstCost_4_20_3">#REF!</definedName>
    <definedName name="EstCost_4_21">#REF!</definedName>
    <definedName name="EstCost_4_21_1">#REF!</definedName>
    <definedName name="EstCost_4_21_1_3">#REF!</definedName>
    <definedName name="EstCost_4_22">#REF!</definedName>
    <definedName name="EstCost_4_22_3">#REF!</definedName>
    <definedName name="EstCost_4_23">#REF!</definedName>
    <definedName name="EstCost_4_23_3">#REF!</definedName>
    <definedName name="EstCost_4_24">#REF!</definedName>
    <definedName name="EstCost_4_24_3">#REF!</definedName>
    <definedName name="EstCost_4_25">#REF!</definedName>
    <definedName name="EstCost_4_25_3">#REF!</definedName>
    <definedName name="EstCost_4_26">#REF!</definedName>
    <definedName name="EstCost_4_26_3">#REF!</definedName>
    <definedName name="EstCost_4_27">#REF!</definedName>
    <definedName name="EstCost_4_27_3">#REF!</definedName>
    <definedName name="EstCost_4_28">#REF!</definedName>
    <definedName name="EstCost_4_28_3">#REF!</definedName>
    <definedName name="EstCost_4_6">#REF!</definedName>
    <definedName name="EstCost_4_6_3">#REF!</definedName>
    <definedName name="EstCost_4_7">#REF!</definedName>
    <definedName name="EstCost_4_7_3">#REF!</definedName>
    <definedName name="EstCost_4_8">#REF!</definedName>
    <definedName name="EstCost_4_8_3">#REF!</definedName>
    <definedName name="EstCost_4_9">#REF!</definedName>
    <definedName name="EstCost_4_9_3">#REF!</definedName>
    <definedName name="EstCost_5">#REF!</definedName>
    <definedName name="EstCost_5_17">#REF!</definedName>
    <definedName name="EstCost_5_17_3">#REF!</definedName>
    <definedName name="EstCost_5_28">#REF!</definedName>
    <definedName name="EstCost_5_28_3">#REF!</definedName>
    <definedName name="EstCost_5_3">#REF!</definedName>
    <definedName name="EstCost_5_6">#REF!</definedName>
    <definedName name="EstCost_5_6_3">#REF!</definedName>
    <definedName name="EstCost_6">#REF!</definedName>
    <definedName name="EstCost_6_1">#REF!</definedName>
    <definedName name="EstCost_6_10">#REF!</definedName>
    <definedName name="EstCost_6_10_3">#REF!</definedName>
    <definedName name="EstCost_6_12">#REF!</definedName>
    <definedName name="EstCost_6_12_3">#REF!</definedName>
    <definedName name="EstCost_6_13">#REF!</definedName>
    <definedName name="EstCost_6_13_3">#REF!</definedName>
    <definedName name="EstCost_6_14">#REF!</definedName>
    <definedName name="EstCost_6_14_3">#REF!</definedName>
    <definedName name="EstCost_6_15">#REF!</definedName>
    <definedName name="EstCost_6_15_3">#REF!</definedName>
    <definedName name="EstCost_6_16">#REF!</definedName>
    <definedName name="EstCost_6_16_3">#REF!</definedName>
    <definedName name="EstCost_6_17">#REF!</definedName>
    <definedName name="EstCost_6_17_3">#REF!</definedName>
    <definedName name="EstCost_6_18">#REF!</definedName>
    <definedName name="EstCost_6_18_1">#REF!</definedName>
    <definedName name="EstCost_6_19">#REF!</definedName>
    <definedName name="EstCost_6_20">#REF!</definedName>
    <definedName name="EstCost_6_20_3">#REF!</definedName>
    <definedName name="EstCost_6_21">#REF!</definedName>
    <definedName name="EstCost_6_21_1">#REF!</definedName>
    <definedName name="EstCost_6_21_1_3">#REF!</definedName>
    <definedName name="EstCost_6_22">#REF!</definedName>
    <definedName name="EstCost_6_22_3">#REF!</definedName>
    <definedName name="EstCost_6_23">#REF!</definedName>
    <definedName name="EstCost_6_23_3">#REF!</definedName>
    <definedName name="EstCost_6_24">#REF!</definedName>
    <definedName name="EstCost_6_24_3">#REF!</definedName>
    <definedName name="EstCost_6_25">#REF!</definedName>
    <definedName name="EstCost_6_25_3">#REF!</definedName>
    <definedName name="EstCost_6_26">#REF!</definedName>
    <definedName name="EstCost_6_26_3">#REF!</definedName>
    <definedName name="EstCost_6_27">#REF!</definedName>
    <definedName name="EstCost_6_27_3">#REF!</definedName>
    <definedName name="EstCost_6_28">#REF!</definedName>
    <definedName name="EstCost_6_28_3">#REF!</definedName>
    <definedName name="EstCost_6_6">#REF!</definedName>
    <definedName name="EstCost_6_6_3">#REF!</definedName>
    <definedName name="EstCost_6_7">#REF!</definedName>
    <definedName name="EstCost_6_7_3">#REF!</definedName>
    <definedName name="EstCost_6_8">#REF!</definedName>
    <definedName name="EstCost_6_8_3">#REF!</definedName>
    <definedName name="EstCost_6_9">#REF!</definedName>
    <definedName name="EstCost_6_9_1">#REF!</definedName>
    <definedName name="EstCost_6_9_1_1">#REF!</definedName>
    <definedName name="EstCost_6_9_1_1_3">#REF!</definedName>
    <definedName name="EstCost_6_9_1_3">#REF!</definedName>
    <definedName name="EstCost_7">#REF!</definedName>
    <definedName name="EstCost_8">#REF!</definedName>
    <definedName name="EstCost_8_3">#REF!</definedName>
    <definedName name="EstCost_9">#REF!</definedName>
    <definedName name="EstCost_9_3">#REF!</definedName>
    <definedName name="eu">#REF!</definedName>
    <definedName name="eu_1">#REF!</definedName>
    <definedName name="eu_1_3">#REF!</definedName>
    <definedName name="eu_10">#REF!</definedName>
    <definedName name="eu_11">#REF!</definedName>
    <definedName name="eu_11_1">#REF!</definedName>
    <definedName name="eu_14">#REF!</definedName>
    <definedName name="eu_15">#REF!</definedName>
    <definedName name="eu_16">#REF!</definedName>
    <definedName name="eu_17">#REF!</definedName>
    <definedName name="eu_17_1">#REF!</definedName>
    <definedName name="eu_18">#REF!</definedName>
    <definedName name="eu_18_1">#REF!</definedName>
    <definedName name="eu_19">#REF!</definedName>
    <definedName name="eu_2">#REF!</definedName>
    <definedName name="eu_20">#REF!</definedName>
    <definedName name="eu_21">#REF!</definedName>
    <definedName name="eu_21_1">#REF!</definedName>
    <definedName name="eu_26">#REF!</definedName>
    <definedName name="eu_27">#REF!</definedName>
    <definedName name="eu_28">#REF!</definedName>
    <definedName name="eu_29">#REF!</definedName>
    <definedName name="eu_3">#REF!</definedName>
    <definedName name="eu_4">#REF!</definedName>
    <definedName name="eu_4_1">#REF!</definedName>
    <definedName name="eu_4_1_1">#REF!</definedName>
    <definedName name="eu_4_1_1_1">#REF!</definedName>
    <definedName name="eu_4_1_1_1_1">#REF!</definedName>
    <definedName name="eu_4_1_1_1_1_1">#REF!</definedName>
    <definedName name="eu_4_18">#REF!</definedName>
    <definedName name="eu_4_18_1">#REF!</definedName>
    <definedName name="eu_4_21">#REF!</definedName>
    <definedName name="eu_5">#REF!</definedName>
    <definedName name="eu_6">#REF!</definedName>
    <definedName name="eu_6_1">#REF!</definedName>
    <definedName name="eu_6_18">#REF!</definedName>
    <definedName name="eu_6_18_1">#REF!</definedName>
    <definedName name="eu_6_21">#REF!</definedName>
    <definedName name="eu_7">#REF!</definedName>
    <definedName name="EUR">#REF!</definedName>
    <definedName name="Excel_BuiltIn__FilterDatabase_2">#REF!</definedName>
    <definedName name="Excel_BuiltIn_Database">#REF!</definedName>
    <definedName name="Excel_BuiltIn_Print_Area">#REF!</definedName>
    <definedName name="Excel_BuiltIn_Print_Area_1_1" localSheetId="3">#REF!</definedName>
    <definedName name="Excel_BuiltIn_Print_Area_1_1">#REF!</definedName>
    <definedName name="Excel_BuiltIn_Print_Area_1_1_1" localSheetId="3">#REF!</definedName>
    <definedName name="Excel_BuiltIn_Print_Area_1_1_1">#REF!</definedName>
    <definedName name="Excel_BuiltIn_Print_Area_1_1_1_1" localSheetId="3">#REF!</definedName>
    <definedName name="Excel_BuiltIn_Print_Area_1_1_1_1">#REF!</definedName>
    <definedName name="Excel_BuiltIn_Print_Area_1_1_1_1_1" localSheetId="3">#REF!</definedName>
    <definedName name="Excel_BuiltIn_Print_Area_1_1_1_1_1">#REF!</definedName>
    <definedName name="Excel_BuiltIn_Print_Area_1_1_1_1_1_1">#REF!</definedName>
    <definedName name="Excel_BuiltIn_Print_Area_1_1_1_1_1_1_1">#REF!</definedName>
    <definedName name="Excel_BuiltIn_Print_Area_1_1_1_1_1_1_1_1">#REF!</definedName>
    <definedName name="Excel_BuiltIn_Print_Area_1_1_1_1_2">#REF!</definedName>
    <definedName name="Excel_BuiltIn_Print_Area_1_1_1_2">#REF!</definedName>
    <definedName name="Excel_BuiltIn_Print_Area_1_1_1_2_3">#REF!</definedName>
    <definedName name="Excel_BuiltIn_Print_Area_1_1_1_3">#REF!</definedName>
    <definedName name="Excel_BuiltIn_Print_Area_1_1_10">#REF!</definedName>
    <definedName name="Excel_BuiltIn_Print_Area_1_1_12">#REF!</definedName>
    <definedName name="Excel_BuiltIn_Print_Area_1_1_13">#REF!</definedName>
    <definedName name="Excel_BuiltIn_Print_Area_1_1_14">#REF!</definedName>
    <definedName name="Excel_BuiltIn_Print_Area_1_1_15">#REF!</definedName>
    <definedName name="Excel_BuiltIn_Print_Area_1_1_16">#REF!</definedName>
    <definedName name="Excel_BuiltIn_Print_Area_1_1_17">#REF!</definedName>
    <definedName name="Excel_BuiltIn_Print_Area_1_1_17_1">#REF!</definedName>
    <definedName name="Excel_BuiltIn_Print_Area_1_1_18">#REF!</definedName>
    <definedName name="Excel_BuiltIn_Print_Area_1_1_18_1">#REF!</definedName>
    <definedName name="Excel_BuiltIn_Print_Area_1_1_19">#REF!</definedName>
    <definedName name="Excel_BuiltIn_Print_Area_1_1_2_1">#REF!</definedName>
    <definedName name="Excel_BuiltIn_Print_Area_1_1_2_1_1">[12]Summary!#REF!</definedName>
    <definedName name="Excel_BuiltIn_Print_Area_1_1_2_1_1_1">#REF!</definedName>
    <definedName name="Excel_BuiltIn_Print_Area_1_1_2_1_1_1_1">[12]Summary!#REF!</definedName>
    <definedName name="Excel_BuiltIn_Print_Area_1_1_2_1_1_1_3">#REF!</definedName>
    <definedName name="Excel_BuiltIn_Print_Area_1_1_2_1_1_1_3_1">[12]Summary!#REF!</definedName>
    <definedName name="Excel_BuiltIn_Print_Area_1_1_2_1_1_3">[12]Summary!#REF!</definedName>
    <definedName name="Excel_BuiltIn_Print_Area_1_1_2_1_2">[13]Summary!#REF!</definedName>
    <definedName name="Excel_BuiltIn_Print_Area_1_1_2_1_2_3">[13]Summary!#REF!</definedName>
    <definedName name="Excel_BuiltIn_Print_Area_1_1_2_1_3">#REF!</definedName>
    <definedName name="Excel_BuiltIn_Print_Area_1_1_2_2">[13]Summary!#REF!</definedName>
    <definedName name="Excel_BuiltIn_Print_Area_1_1_2_2_3">[13]Summary!#REF!</definedName>
    <definedName name="Excel_BuiltIn_Print_Area_1_1_20">#REF!</definedName>
    <definedName name="Excel_BuiltIn_Print_Area_1_1_21">#REF!</definedName>
    <definedName name="Excel_BuiltIn_Print_Area_1_1_21_1">#REF!</definedName>
    <definedName name="Excel_BuiltIn_Print_Area_1_1_22">#REF!</definedName>
    <definedName name="Excel_BuiltIn_Print_Area_1_1_23">#REF!</definedName>
    <definedName name="Excel_BuiltIn_Print_Area_1_1_24">#REF!</definedName>
    <definedName name="Excel_BuiltIn_Print_Area_1_1_25">#REF!</definedName>
    <definedName name="Excel_BuiltIn_Print_Area_1_1_26">#REF!</definedName>
    <definedName name="Excel_BuiltIn_Print_Area_1_1_27">#REF!</definedName>
    <definedName name="Excel_BuiltIn_Print_Area_1_1_28">#REF!</definedName>
    <definedName name="Excel_BuiltIn_Print_Area_1_1_28_1">#REF!</definedName>
    <definedName name="Excel_BuiltIn_Print_Area_1_1_6">#REF!</definedName>
    <definedName name="Excel_BuiltIn_Print_Area_1_1_6_1">#REF!</definedName>
    <definedName name="Excel_BuiltIn_Print_Area_1_1_7">#REF!</definedName>
    <definedName name="Excel_BuiltIn_Print_Area_1_1_8">#REF!</definedName>
    <definedName name="Excel_BuiltIn_Print_Area_1_1_9">#REF!</definedName>
    <definedName name="Excel_BuiltIn_Print_Area_1_1_9_1">#REF!</definedName>
    <definedName name="Excel_BuiltIn_Print_Area_1_1_9_1_1">#REF!</definedName>
    <definedName name="Excel_BuiltIn_Print_Area_1_2">#REF!</definedName>
    <definedName name="Excel_BuiltIn_Print_Area_1_2_1">#REF!</definedName>
    <definedName name="Excel_BuiltIn_Print_Area_1_2_1_1">#REF!</definedName>
    <definedName name="Excel_BuiltIn_Print_Area_1_2_1_1_1">#REF!</definedName>
    <definedName name="Excel_BuiltIn_Print_Area_1_9">#REF!</definedName>
    <definedName name="Excel_BuiltIn_Print_Area_10">#REF!</definedName>
    <definedName name="Excel_BuiltIn_Print_Area_10_1">#REF!</definedName>
    <definedName name="Excel_BuiltIn_Print_Area_11">#REF!</definedName>
    <definedName name="Excel_BuiltIn_Print_Area_12">#REF!</definedName>
    <definedName name="Excel_BuiltIn_Print_Area_12_1">#REF!</definedName>
    <definedName name="Excel_BuiltIn_Print_Area_13">#REF!</definedName>
    <definedName name="Excel_BuiltIn_Print_Area_14">#REF!</definedName>
    <definedName name="Excel_BuiltIn_Print_Area_14_1">#REF!</definedName>
    <definedName name="Excel_BuiltIn_Print_Area_15">#REF!</definedName>
    <definedName name="Excel_BuiltIn_Print_Area_16">#REF!</definedName>
    <definedName name="Excel_BuiltIn_Print_Area_17">#REF!</definedName>
    <definedName name="Excel_BuiltIn_Print_Area_17_1">#REF!</definedName>
    <definedName name="Excel_BuiltIn_Print_Area_18">#REF!</definedName>
    <definedName name="Excel_BuiltIn_Print_Area_18_1">#REF!</definedName>
    <definedName name="Excel_BuiltIn_Print_Area_18_1_1">#REF!</definedName>
    <definedName name="Excel_BuiltIn_Print_Area_18_2">#REF!</definedName>
    <definedName name="Excel_BuiltIn_Print_Area_19">#REF!</definedName>
    <definedName name="Excel_BuiltIn_Print_Area_2">#REF!</definedName>
    <definedName name="Excel_BuiltIn_Print_Area_2_1" localSheetId="3">#REF!</definedName>
    <definedName name="Excel_BuiltIn_Print_Area_2_1">#REF!</definedName>
    <definedName name="Excel_BuiltIn_Print_Area_2_1_1" localSheetId="3">#REF!</definedName>
    <definedName name="Excel_BuiltIn_Print_Area_2_1_1">#REF!</definedName>
    <definedName name="Excel_BuiltIn_Print_Area_2_1_1_1_1">#REF!</definedName>
    <definedName name="Excel_BuiltIn_Print_Area_2_1_1_3">[12]Summary!#REF!</definedName>
    <definedName name="Excel_BuiltIn_Print_Area_2_1_2">[13]Summary!#REF!</definedName>
    <definedName name="Excel_BuiltIn_Print_Area_2_1_2_3">[13]Summary!#REF!</definedName>
    <definedName name="Excel_BuiltIn_Print_Area_20">#REF!</definedName>
    <definedName name="Excel_BuiltIn_Print_Area_20_1">#REF!</definedName>
    <definedName name="Excel_BuiltIn_Print_Area_21">#REF!</definedName>
    <definedName name="Excel_BuiltIn_Print_Area_21_1">#REF!</definedName>
    <definedName name="Excel_BuiltIn_Print_Area_22">#REF!</definedName>
    <definedName name="Excel_BuiltIn_Print_Area_23">#REF!</definedName>
    <definedName name="Excel_BuiltIn_Print_Area_23_1">#REF!</definedName>
    <definedName name="Excel_BuiltIn_Print_Area_24">#REF!</definedName>
    <definedName name="Excel_BuiltIn_Print_Area_25">#REF!</definedName>
    <definedName name="Excel_BuiltIn_Print_Area_26">#REF!</definedName>
    <definedName name="Excel_BuiltIn_Print_Area_26_1">#REF!</definedName>
    <definedName name="Excel_BuiltIn_Print_Area_27">#REF!</definedName>
    <definedName name="Excel_BuiltIn_Print_Area_28">#REF!</definedName>
    <definedName name="Excel_BuiltIn_Print_Area_3">#REF!</definedName>
    <definedName name="Excel_BuiltIn_Print_Area_3_1">#REF!</definedName>
    <definedName name="Excel_BuiltIn_Print_Area_3_1_1">#REF!</definedName>
    <definedName name="Excel_BuiltIn_Print_Area_3_1_1_1">#REF!</definedName>
    <definedName name="Excel_BuiltIn_Print_Area_3_1_1_1_1">#REF!</definedName>
    <definedName name="Excel_BuiltIn_Print_Area_3_1_1_1_1_1">#REF!</definedName>
    <definedName name="Excel_BuiltIn_Print_Area_3_1_1_1_1_1_1">#REF!</definedName>
    <definedName name="Excel_BuiltIn_Print_Area_4" localSheetId="2">#REF!</definedName>
    <definedName name="Excel_BuiltIn_Print_Area_4">#REF!</definedName>
    <definedName name="Excel_BuiltIn_Print_Area_4_1" localSheetId="2">#REF!</definedName>
    <definedName name="Excel_BuiltIn_Print_Area_4_1">#REF!</definedName>
    <definedName name="Excel_BuiltIn_Print_Area_4_1_1" localSheetId="2">#REF!</definedName>
    <definedName name="Excel_BuiltIn_Print_Area_4_1_1">#REF!</definedName>
    <definedName name="Excel_BuiltIn_Print_Area_4_1_1_1">#REF!</definedName>
    <definedName name="Excel_BuiltIn_Print_Area_4_10">#REF!</definedName>
    <definedName name="Excel_BuiltIn_Print_Area_4_12">#REF!</definedName>
    <definedName name="Excel_BuiltIn_Print_Area_4_13">#REF!</definedName>
    <definedName name="Excel_BuiltIn_Print_Area_4_14">#REF!</definedName>
    <definedName name="Excel_BuiltIn_Print_Area_4_15">#REF!</definedName>
    <definedName name="Excel_BuiltIn_Print_Area_4_16">#REF!</definedName>
    <definedName name="Excel_BuiltIn_Print_Area_4_17">#REF!</definedName>
    <definedName name="Excel_BuiltIn_Print_Area_4_18">#REF!</definedName>
    <definedName name="Excel_BuiltIn_Print_Area_4_18_1">#REF!</definedName>
    <definedName name="Excel_BuiltIn_Print_Area_4_19">#REF!</definedName>
    <definedName name="Excel_BuiltIn_Print_Area_4_20">#REF!</definedName>
    <definedName name="Excel_BuiltIn_Print_Area_4_21">#REF!</definedName>
    <definedName name="Excel_BuiltIn_Print_Area_4_21_1">#REF!</definedName>
    <definedName name="Excel_BuiltIn_Print_Area_4_22">#REF!</definedName>
    <definedName name="Excel_BuiltIn_Print_Area_4_23">#REF!</definedName>
    <definedName name="Excel_BuiltIn_Print_Area_4_24">#REF!</definedName>
    <definedName name="Excel_BuiltIn_Print_Area_4_25">#REF!</definedName>
    <definedName name="Excel_BuiltIn_Print_Area_4_26">#REF!</definedName>
    <definedName name="Excel_BuiltIn_Print_Area_4_27">#REF!</definedName>
    <definedName name="Excel_BuiltIn_Print_Area_4_28">#REF!</definedName>
    <definedName name="Excel_BuiltIn_Print_Area_4_6">#REF!</definedName>
    <definedName name="Excel_BuiltIn_Print_Area_4_7">#REF!</definedName>
    <definedName name="Excel_BuiltIn_Print_Area_4_8">#REF!</definedName>
    <definedName name="Excel_BuiltIn_Print_Area_4_9">#REF!</definedName>
    <definedName name="Excel_BuiltIn_Print_Area_5">#REF!</definedName>
    <definedName name="Excel_BuiltIn_Print_Area_5_1">#REF!</definedName>
    <definedName name="Excel_BuiltIn_Print_Area_5_1_1">#REF!</definedName>
    <definedName name="Excel_BuiltIn_Print_Area_5_1_1_1">#REF!</definedName>
    <definedName name="Excel_BuiltIn_Print_Area_5_1_1_1_1">#REF!</definedName>
    <definedName name="Excel_BuiltIn_Print_Area_5_1_1_1_1_1">#REF!</definedName>
    <definedName name="Excel_BuiltIn_Print_Area_5_10">#REF!</definedName>
    <definedName name="Excel_BuiltIn_Print_Area_5_12">#REF!</definedName>
    <definedName name="Excel_BuiltIn_Print_Area_5_13">#REF!</definedName>
    <definedName name="Excel_BuiltIn_Print_Area_5_14">#REF!</definedName>
    <definedName name="Excel_BuiltIn_Print_Area_5_15">#REF!</definedName>
    <definedName name="Excel_BuiltIn_Print_Area_5_16">#REF!</definedName>
    <definedName name="Excel_BuiltIn_Print_Area_5_17">#REF!</definedName>
    <definedName name="Excel_BuiltIn_Print_Area_5_18">#REF!</definedName>
    <definedName name="Excel_BuiltIn_Print_Area_5_18_1">#REF!</definedName>
    <definedName name="Excel_BuiltIn_Print_Area_5_19">#REF!</definedName>
    <definedName name="Excel_BuiltIn_Print_Area_5_20">#REF!</definedName>
    <definedName name="Excel_BuiltIn_Print_Area_5_21">#REF!</definedName>
    <definedName name="Excel_BuiltIn_Print_Area_5_21_1">#REF!</definedName>
    <definedName name="Excel_BuiltIn_Print_Area_5_22">#REF!</definedName>
    <definedName name="Excel_BuiltIn_Print_Area_5_23">#REF!</definedName>
    <definedName name="Excel_BuiltIn_Print_Area_5_24">#REF!</definedName>
    <definedName name="Excel_BuiltIn_Print_Area_5_25">#REF!</definedName>
    <definedName name="Excel_BuiltIn_Print_Area_5_26">#REF!</definedName>
    <definedName name="Excel_BuiltIn_Print_Area_5_27">#REF!</definedName>
    <definedName name="Excel_BuiltIn_Print_Area_5_28">#REF!</definedName>
    <definedName name="Excel_BuiltIn_Print_Area_5_6">#REF!</definedName>
    <definedName name="Excel_BuiltIn_Print_Area_5_7">#REF!</definedName>
    <definedName name="Excel_BuiltIn_Print_Area_5_8">#REF!</definedName>
    <definedName name="Excel_BuiltIn_Print_Area_5_9">#REF!</definedName>
    <definedName name="Excel_BuiltIn_Print_Area_6_1">"$#REF!.$A$1:$C$14"</definedName>
    <definedName name="Excel_BuiltIn_Print_Area_7_1">#REF!</definedName>
    <definedName name="Excel_BuiltIn_Print_Area_8">#REF!</definedName>
    <definedName name="Excel_BuiltIn_Print_Area_9_1">#REF!</definedName>
    <definedName name="Excel_BuiltIn_Print_Area_9_1_1">#REF!</definedName>
    <definedName name="Excel_BuiltIn_Print_Titles">NA()</definedName>
    <definedName name="Excel_BuiltIn_Print_Titles_1" localSheetId="2">#REF!</definedName>
    <definedName name="Excel_BuiltIn_Print_Titles_1">'ELE BOQ'!$A$1:$HJ$6</definedName>
    <definedName name="Excel_BuiltIn_Print_Titles_1_1" localSheetId="3">#REF!</definedName>
    <definedName name="Excel_BuiltIn_Print_Titles_1_1">#REF!</definedName>
    <definedName name="Excel_BuiltIn_Print_Titles_1_1_1" localSheetId="3">#REF!</definedName>
    <definedName name="Excel_BuiltIn_Print_Titles_1_1_1">#REF!</definedName>
    <definedName name="Excel_BuiltIn_Print_Titles_1_1_1_1">'ELE BOQ'!$A$1:$GP$6</definedName>
    <definedName name="Excel_BuiltIn_Print_Titles_1_1_1_3">#REF!</definedName>
    <definedName name="Excel_BuiltIn_Print_Titles_1_1_3">#REF!</definedName>
    <definedName name="Excel_BuiltIn_Print_Titles_2">#REF!</definedName>
    <definedName name="Excel_BuiltIn_Print_Titles_2_1" localSheetId="2">#REF!</definedName>
    <definedName name="Excel_BuiltIn_Print_Titles_2_1">'ELE BOQ'!$1:$6</definedName>
    <definedName name="Excel_BuiltIn_Print_Titles_2_1_1" localSheetId="2">#REF!</definedName>
    <definedName name="Excel_BuiltIn_Print_Titles_2_1_1">'ELE BOQ'!$A$1:$IX$6</definedName>
    <definedName name="Excel_BuiltIn_Print_Titles_2_1_1_1" localSheetId="2">#REF!</definedName>
    <definedName name="Excel_BuiltIn_Print_Titles_2_1_1_1">'ELE BOQ'!$A$1:$IV$6</definedName>
    <definedName name="Excel_BuiltIn_Print_Titles_2_1_1_1_1">'ELE BOQ'!$A$1:$A$6</definedName>
    <definedName name="Excel_BuiltIn_Print_Titles_2_1_1_1_1_1">'ELE BOQ'!$A$1:$GB$6</definedName>
    <definedName name="Excel_BuiltIn_Print_Titles_2_1_1_1_1_1_1">'ELE BOQ'!$A$1:$FZ$6</definedName>
    <definedName name="Excel_BuiltIn_Print_Titles_2_1_1_3">[12]Summary!#REF!</definedName>
    <definedName name="Excel_BuiltIn_Print_Titles_2_1_2">[13]Summary!#REF!</definedName>
    <definedName name="Excel_BuiltIn_Print_Titles_2_1_2_3">[13]Summary!#REF!</definedName>
    <definedName name="Excel_BuiltIn_Print_Titles_2_2">#REF!</definedName>
    <definedName name="Excel_BuiltIn_Print_Titles_2_2_1">[12]Summary!#REF!</definedName>
    <definedName name="Excel_BuiltIn_Print_Titles_2_2_1_3">[12]Summary!#REF!</definedName>
    <definedName name="Excel_BuiltIn_Print_Titles_2_2_2">[13]Summary!#REF!</definedName>
    <definedName name="Excel_BuiltIn_Print_Titles_2_2_2_3">[13]Summary!#REF!</definedName>
    <definedName name="Excel_BuiltIn_Print_Titles_2_2_3">#REF!</definedName>
    <definedName name="Excel_BuiltIn_Print_Titles_3">'ELE BOQ'!$A$1:$GL$6</definedName>
    <definedName name="Excel_BuiltIn_Print_Titles_3_1" localSheetId="2">#REF!</definedName>
    <definedName name="Excel_BuiltIn_Print_Titles_3_1">'[14]INDIGINEOUS ITEMS '!#REF!</definedName>
    <definedName name="Excel_BuiltIn_Print_Titles_3_1_1">#REF!</definedName>
    <definedName name="Excel_BuiltIn_Print_Titles_3_1_1_1">#REF!</definedName>
    <definedName name="Excel_BuiltIn_Print_Titles_3_1_1_3">#REF!</definedName>
    <definedName name="Excel_BuiltIn_Print_Titles_3_1_1_3_1">#REF!</definedName>
    <definedName name="Excel_BuiltIn_Print_Titles_3_1_2">'[13]INDIGINEOUS ITEMS '!#REF!</definedName>
    <definedName name="Excel_BuiltIn_Print_Titles_3_1_2_3">'[13]INDIGINEOUS ITEMS '!#REF!</definedName>
    <definedName name="Excel_BuiltIn_Print_Titles_3_1_28">'[15]INDIGINEOUS ITEMS '!#REF!</definedName>
    <definedName name="Excel_BuiltIn_Print_Titles_3_1_28_3">'[15]INDIGINEOUS ITEMS '!#REF!</definedName>
    <definedName name="Excel_BuiltIn_Print_Titles_3_1_3">'[15]INDIGINEOUS ITEMS '!#REF!</definedName>
    <definedName name="Excel_BuiltIn_Print_Titles_3_1_6">'[15]INDIGINEOUS ITEMS '!#REF!</definedName>
    <definedName name="Excel_BuiltIn_Print_Titles_3_1_6_3">'[15]INDIGINEOUS ITEMS '!#REF!</definedName>
    <definedName name="Excel_BuiltIn_Print_Titles_3_10_1">'[16]INDIGINEOUS ITEMS '!#REF!</definedName>
    <definedName name="Excel_BuiltIn_Print_Titles_3_10_1_3">'[17]INDIGINEOUS ITEMS '!#REF!</definedName>
    <definedName name="Excel_BuiltIn_Print_Titles_3_10_17">'[17]INDIGINEOUS ITEMS '!#REF!</definedName>
    <definedName name="Excel_BuiltIn_Print_Titles_3_10_17_3">'[17]INDIGINEOUS ITEMS '!#REF!</definedName>
    <definedName name="Excel_BuiltIn_Print_Titles_3_10_28">'[17]INDIGINEOUS ITEMS '!#REF!</definedName>
    <definedName name="Excel_BuiltIn_Print_Titles_3_10_28_3">'[17]INDIGINEOUS ITEMS '!#REF!</definedName>
    <definedName name="Excel_BuiltIn_Print_Titles_3_10_6">'[17]INDIGINEOUS ITEMS '!#REF!</definedName>
    <definedName name="Excel_BuiltIn_Print_Titles_3_10_6_3">'[17]INDIGINEOUS ITEMS '!#REF!</definedName>
    <definedName name="Excel_BuiltIn_Print_Titles_3_11">'[15]INDIGINEOUS ITEMS '!#REF!</definedName>
    <definedName name="Excel_BuiltIn_Print_Titles_3_11_1">'[14]INDIGINEOUS ITEMS '!#REF!</definedName>
    <definedName name="Excel_BuiltIn_Print_Titles_3_11_1_1">'[17]INDIGINEOUS ITEMS '!#REF!</definedName>
    <definedName name="Excel_BuiltIn_Print_Titles_3_11_1_1_3">'[17]INDIGINEOUS ITEMS '!#REF!</definedName>
    <definedName name="Excel_BuiltIn_Print_Titles_3_11_1_3">'[15]INDIGINEOUS ITEMS '!#REF!</definedName>
    <definedName name="Excel_BuiltIn_Print_Titles_3_11_17">'[17]INDIGINEOUS ITEMS '!#REF!</definedName>
    <definedName name="Excel_BuiltIn_Print_Titles_3_11_17_3">'[17]INDIGINEOUS ITEMS '!#REF!</definedName>
    <definedName name="Excel_BuiltIn_Print_Titles_3_11_28">'[15]INDIGINEOUS ITEMS '!#REF!</definedName>
    <definedName name="Excel_BuiltIn_Print_Titles_3_11_28_3">'[15]INDIGINEOUS ITEMS '!#REF!</definedName>
    <definedName name="Excel_BuiltIn_Print_Titles_3_11_3">'[15]INDIGINEOUS ITEMS '!#REF!</definedName>
    <definedName name="Excel_BuiltIn_Print_Titles_3_11_6">'[15]INDIGINEOUS ITEMS '!#REF!</definedName>
    <definedName name="Excel_BuiltIn_Print_Titles_3_11_6_3">'[15]INDIGINEOUS ITEMS '!#REF!</definedName>
    <definedName name="Excel_BuiltIn_Print_Titles_3_12">'[17]INDIGINEOUS ITEMS '!#REF!</definedName>
    <definedName name="Excel_BuiltIn_Print_Titles_3_12_17">'[15]INDIGINEOUS ITEMS '!#REF!</definedName>
    <definedName name="Excel_BuiltIn_Print_Titles_3_12_17_3">'[15]INDIGINEOUS ITEMS '!#REF!</definedName>
    <definedName name="Excel_BuiltIn_Print_Titles_3_12_28">'[17]INDIGINEOUS ITEMS '!#REF!</definedName>
    <definedName name="Excel_BuiltIn_Print_Titles_3_12_28_3">'[17]INDIGINEOUS ITEMS '!#REF!</definedName>
    <definedName name="Excel_BuiltIn_Print_Titles_3_12_3">'[17]INDIGINEOUS ITEMS '!#REF!</definedName>
    <definedName name="Excel_BuiltIn_Print_Titles_3_12_6">'[17]INDIGINEOUS ITEMS '!#REF!</definedName>
    <definedName name="Excel_BuiltIn_Print_Titles_3_12_6_3">'[17]INDIGINEOUS ITEMS '!#REF!</definedName>
    <definedName name="Excel_BuiltIn_Print_Titles_3_13">'[17]INDIGINEOUS ITEMS '!#REF!</definedName>
    <definedName name="Excel_BuiltIn_Print_Titles_3_13_17">'[17]INDIGINEOUS ITEMS '!#REF!</definedName>
    <definedName name="Excel_BuiltIn_Print_Titles_3_13_17_3">'[17]INDIGINEOUS ITEMS '!#REF!</definedName>
    <definedName name="Excel_BuiltIn_Print_Titles_3_13_28">'[17]INDIGINEOUS ITEMS '!#REF!</definedName>
    <definedName name="Excel_BuiltIn_Print_Titles_3_13_28_3">'[17]INDIGINEOUS ITEMS '!#REF!</definedName>
    <definedName name="Excel_BuiltIn_Print_Titles_3_13_3">'[17]INDIGINEOUS ITEMS '!#REF!</definedName>
    <definedName name="Excel_BuiltIn_Print_Titles_3_13_6">'[17]INDIGINEOUS ITEMS '!#REF!</definedName>
    <definedName name="Excel_BuiltIn_Print_Titles_3_13_6_3">'[17]INDIGINEOUS ITEMS '!#REF!</definedName>
    <definedName name="Excel_BuiltIn_Print_Titles_3_14">'[17]INDIGINEOUS ITEMS '!#REF!</definedName>
    <definedName name="Excel_BuiltIn_Print_Titles_3_14_17">'[17]INDIGINEOUS ITEMS '!#REF!</definedName>
    <definedName name="Excel_BuiltIn_Print_Titles_3_14_17_3">'[17]INDIGINEOUS ITEMS '!#REF!</definedName>
    <definedName name="Excel_BuiltIn_Print_Titles_3_14_28">'[17]INDIGINEOUS ITEMS '!#REF!</definedName>
    <definedName name="Excel_BuiltIn_Print_Titles_3_14_28_3">'[17]INDIGINEOUS ITEMS '!#REF!</definedName>
    <definedName name="Excel_BuiltIn_Print_Titles_3_14_3">'[17]INDIGINEOUS ITEMS '!#REF!</definedName>
    <definedName name="Excel_BuiltIn_Print_Titles_3_14_6">'[17]INDIGINEOUS ITEMS '!#REF!</definedName>
    <definedName name="Excel_BuiltIn_Print_Titles_3_14_6_3">'[17]INDIGINEOUS ITEMS '!#REF!</definedName>
    <definedName name="Excel_BuiltIn_Print_Titles_3_15">'[17]INDIGINEOUS ITEMS '!#REF!</definedName>
    <definedName name="Excel_BuiltIn_Print_Titles_3_15_17">'[17]INDIGINEOUS ITEMS '!#REF!</definedName>
    <definedName name="Excel_BuiltIn_Print_Titles_3_15_17_3">'[17]INDIGINEOUS ITEMS '!#REF!</definedName>
    <definedName name="Excel_BuiltIn_Print_Titles_3_15_28">'[17]INDIGINEOUS ITEMS '!#REF!</definedName>
    <definedName name="Excel_BuiltIn_Print_Titles_3_15_28_3">'[17]INDIGINEOUS ITEMS '!#REF!</definedName>
    <definedName name="Excel_BuiltIn_Print_Titles_3_15_3">'[17]INDIGINEOUS ITEMS '!#REF!</definedName>
    <definedName name="Excel_BuiltIn_Print_Titles_3_15_6">'[17]INDIGINEOUS ITEMS '!#REF!</definedName>
    <definedName name="Excel_BuiltIn_Print_Titles_3_15_6_3">'[17]INDIGINEOUS ITEMS '!#REF!</definedName>
    <definedName name="Excel_BuiltIn_Print_Titles_3_16">'[15]INDIGINEOUS ITEMS '!#REF!</definedName>
    <definedName name="Excel_BuiltIn_Print_Titles_3_16_1">'[17]INDIGINEOUS ITEMS '!#REF!</definedName>
    <definedName name="Excel_BuiltIn_Print_Titles_3_16_1_17">'[17]INDIGINEOUS ITEMS '!#REF!</definedName>
    <definedName name="Excel_BuiltIn_Print_Titles_3_16_1_17_3">'[17]INDIGINEOUS ITEMS '!#REF!</definedName>
    <definedName name="Excel_BuiltIn_Print_Titles_3_16_1_28">'[17]INDIGINEOUS ITEMS '!#REF!</definedName>
    <definedName name="Excel_BuiltIn_Print_Titles_3_16_1_28_3">'[17]INDIGINEOUS ITEMS '!#REF!</definedName>
    <definedName name="Excel_BuiltIn_Print_Titles_3_16_1_3">'[17]INDIGINEOUS ITEMS '!#REF!</definedName>
    <definedName name="Excel_BuiltIn_Print_Titles_3_16_1_6">'[17]INDIGINEOUS ITEMS '!#REF!</definedName>
    <definedName name="Excel_BuiltIn_Print_Titles_3_16_1_6_3">'[17]INDIGINEOUS ITEMS '!#REF!</definedName>
    <definedName name="Excel_BuiltIn_Print_Titles_3_16_10">'[15]INDIGINEOUS ITEMS '!#REF!</definedName>
    <definedName name="Excel_BuiltIn_Print_Titles_3_16_10_1">'[15]INDIGINEOUS ITEMS '!#REF!</definedName>
    <definedName name="Excel_BuiltIn_Print_Titles_3_16_10_1_3">'[15]INDIGINEOUS ITEMS '!#REF!</definedName>
    <definedName name="Excel_BuiltIn_Print_Titles_3_16_10_3">'[15]INDIGINEOUS ITEMS '!#REF!</definedName>
    <definedName name="Excel_BuiltIn_Print_Titles_3_16_11">'[15]INDIGINEOUS ITEMS '!#REF!</definedName>
    <definedName name="Excel_BuiltIn_Print_Titles_3_16_11_1">'[15]INDIGINEOUS ITEMS '!#REF!</definedName>
    <definedName name="Excel_BuiltIn_Print_Titles_3_16_11_1_3">'[15]INDIGINEOUS ITEMS '!#REF!</definedName>
    <definedName name="Excel_BuiltIn_Print_Titles_3_16_11_3">'[15]INDIGINEOUS ITEMS '!#REF!</definedName>
    <definedName name="Excel_BuiltIn_Print_Titles_3_16_12">'[15]INDIGINEOUS ITEMS '!#REF!</definedName>
    <definedName name="Excel_BuiltIn_Print_Titles_3_16_12_1">'[15]INDIGINEOUS ITEMS '!#REF!</definedName>
    <definedName name="Excel_BuiltIn_Print_Titles_3_16_12_1_3">'[15]INDIGINEOUS ITEMS '!#REF!</definedName>
    <definedName name="Excel_BuiltIn_Print_Titles_3_16_12_3">'[15]INDIGINEOUS ITEMS '!#REF!</definedName>
    <definedName name="Excel_BuiltIn_Print_Titles_3_16_13">'[17]INDIGINEOUS ITEMS '!#REF!</definedName>
    <definedName name="Excel_BuiltIn_Print_Titles_3_16_13_3">'[17]INDIGINEOUS ITEMS '!#REF!</definedName>
    <definedName name="Excel_BuiltIn_Print_Titles_3_16_14">'[15]INDIGINEOUS ITEMS '!#REF!</definedName>
    <definedName name="Excel_BuiltIn_Print_Titles_3_16_14_1">'[15]INDIGINEOUS ITEMS '!#REF!</definedName>
    <definedName name="Excel_BuiltIn_Print_Titles_3_16_14_1_3">'[15]INDIGINEOUS ITEMS '!#REF!</definedName>
    <definedName name="Excel_BuiltIn_Print_Titles_3_16_14_3">'[15]INDIGINEOUS ITEMS '!#REF!</definedName>
    <definedName name="Excel_BuiltIn_Print_Titles_3_16_15">'[15]INDIGINEOUS ITEMS '!#REF!</definedName>
    <definedName name="Excel_BuiltIn_Print_Titles_3_16_15_1">'[15]INDIGINEOUS ITEMS '!#REF!</definedName>
    <definedName name="Excel_BuiltIn_Print_Titles_3_16_15_1_3">'[15]INDIGINEOUS ITEMS '!#REF!</definedName>
    <definedName name="Excel_BuiltIn_Print_Titles_3_16_15_3">'[15]INDIGINEOUS ITEMS '!#REF!</definedName>
    <definedName name="Excel_BuiltIn_Print_Titles_3_16_16">'[17]INDIGINEOUS ITEMS '!#REF!</definedName>
    <definedName name="Excel_BuiltIn_Print_Titles_3_16_16_3">'[17]INDIGINEOUS ITEMS '!#REF!</definedName>
    <definedName name="Excel_BuiltIn_Print_Titles_3_16_17">'[17]INDIGINEOUS ITEMS '!#REF!</definedName>
    <definedName name="Excel_BuiltIn_Print_Titles_3_16_17_1">'[14]INDIGINEOUS ITEMS '!#REF!</definedName>
    <definedName name="Excel_BuiltIn_Print_Titles_3_16_17_1_3">'[15]INDIGINEOUS ITEMS '!#REF!</definedName>
    <definedName name="Excel_BuiltIn_Print_Titles_3_16_17_17">'[17]INDIGINEOUS ITEMS '!#REF!</definedName>
    <definedName name="Excel_BuiltIn_Print_Titles_3_16_17_17_3">'[17]INDIGINEOUS ITEMS '!#REF!</definedName>
    <definedName name="Excel_BuiltIn_Print_Titles_3_16_17_28">'[15]INDIGINEOUS ITEMS '!#REF!</definedName>
    <definedName name="Excel_BuiltIn_Print_Titles_3_16_17_28_3">'[15]INDIGINEOUS ITEMS '!#REF!</definedName>
    <definedName name="Excel_BuiltIn_Print_Titles_3_16_17_3">'[17]INDIGINEOUS ITEMS '!#REF!</definedName>
    <definedName name="Excel_BuiltIn_Print_Titles_3_16_17_6">'[15]INDIGINEOUS ITEMS '!#REF!</definedName>
    <definedName name="Excel_BuiltIn_Print_Titles_3_16_17_6_3">'[15]INDIGINEOUS ITEMS '!#REF!</definedName>
    <definedName name="Excel_BuiltIn_Print_Titles_3_16_18_1">'[14]INDIGINEOUS ITEMS '!#REF!</definedName>
    <definedName name="Excel_BuiltIn_Print_Titles_3_16_18_1_1">'[15]INDIGINEOUS ITEMS '!#REF!</definedName>
    <definedName name="Excel_BuiltIn_Print_Titles_3_16_18_1_1_3">'[15]INDIGINEOUS ITEMS '!#REF!</definedName>
    <definedName name="Excel_BuiltIn_Print_Titles_3_16_18_1_3">'[15]INDIGINEOUS ITEMS '!#REF!</definedName>
    <definedName name="Excel_BuiltIn_Print_Titles_3_16_19">'[15]INDIGINEOUS ITEMS '!#REF!</definedName>
    <definedName name="Excel_BuiltIn_Print_Titles_3_16_19_1">'[15]INDIGINEOUS ITEMS '!#REF!</definedName>
    <definedName name="Excel_BuiltIn_Print_Titles_3_16_19_1_3">'[15]INDIGINEOUS ITEMS '!#REF!</definedName>
    <definedName name="Excel_BuiltIn_Print_Titles_3_16_19_3">'[15]INDIGINEOUS ITEMS '!#REF!</definedName>
    <definedName name="Excel_BuiltIn_Print_Titles_3_16_2">'[15]INDIGINEOUS ITEMS '!#REF!</definedName>
    <definedName name="Excel_BuiltIn_Print_Titles_3_16_2_3">'[15]INDIGINEOUS ITEMS '!#REF!</definedName>
    <definedName name="Excel_BuiltIn_Print_Titles_3_16_20">'[17]INDIGINEOUS ITEMS '!#REF!</definedName>
    <definedName name="Excel_BuiltIn_Print_Titles_3_16_20_1">'[15]INDIGINEOUS ITEMS '!#REF!</definedName>
    <definedName name="Excel_BuiltIn_Print_Titles_3_16_20_1_3">'[15]INDIGINEOUS ITEMS '!#REF!</definedName>
    <definedName name="Excel_BuiltIn_Print_Titles_3_16_20_17">'[15]INDIGINEOUS ITEMS '!#REF!</definedName>
    <definedName name="Excel_BuiltIn_Print_Titles_3_16_20_17_3">'[15]INDIGINEOUS ITEMS '!#REF!</definedName>
    <definedName name="Excel_BuiltIn_Print_Titles_3_16_20_28">'[17]INDIGINEOUS ITEMS '!#REF!</definedName>
    <definedName name="Excel_BuiltIn_Print_Titles_3_16_20_28_3">'[17]INDIGINEOUS ITEMS '!#REF!</definedName>
    <definedName name="Excel_BuiltIn_Print_Titles_3_16_20_3">'[17]INDIGINEOUS ITEMS '!#REF!</definedName>
    <definedName name="Excel_BuiltIn_Print_Titles_3_16_20_6">'[17]INDIGINEOUS ITEMS '!#REF!</definedName>
    <definedName name="Excel_BuiltIn_Print_Titles_3_16_20_6_3">'[17]INDIGINEOUS ITEMS '!#REF!</definedName>
    <definedName name="Excel_BuiltIn_Print_Titles_3_16_21_1">'[18]INDIGINEOUS ITEMS '!#REF!</definedName>
    <definedName name="Excel_BuiltIn_Print_Titles_3_16_21_1_3">'[17]INDIGINEOUS ITEMS '!#REF!</definedName>
    <definedName name="Excel_BuiltIn_Print_Titles_3_16_22">'[15]INDIGINEOUS ITEMS '!#REF!</definedName>
    <definedName name="Excel_BuiltIn_Print_Titles_3_16_22_1">'[15]INDIGINEOUS ITEMS '!#REF!</definedName>
    <definedName name="Excel_BuiltIn_Print_Titles_3_16_22_1_3">'[15]INDIGINEOUS ITEMS '!#REF!</definedName>
    <definedName name="Excel_BuiltIn_Print_Titles_3_16_22_3">'[15]INDIGINEOUS ITEMS '!#REF!</definedName>
    <definedName name="Excel_BuiltIn_Print_Titles_3_16_23">'[17]INDIGINEOUS ITEMS '!#REF!</definedName>
    <definedName name="Excel_BuiltIn_Print_Titles_3_16_23_3">'[17]INDIGINEOUS ITEMS '!#REF!</definedName>
    <definedName name="Excel_BuiltIn_Print_Titles_3_16_24">'[15]INDIGINEOUS ITEMS '!#REF!</definedName>
    <definedName name="Excel_BuiltIn_Print_Titles_3_16_24_1">'[15]INDIGINEOUS ITEMS '!#REF!</definedName>
    <definedName name="Excel_BuiltIn_Print_Titles_3_16_24_1_3">'[15]INDIGINEOUS ITEMS '!#REF!</definedName>
    <definedName name="Excel_BuiltIn_Print_Titles_3_16_24_3">'[15]INDIGINEOUS ITEMS '!#REF!</definedName>
    <definedName name="Excel_BuiltIn_Print_Titles_3_16_25">'[15]INDIGINEOUS ITEMS '!#REF!</definedName>
    <definedName name="Excel_BuiltIn_Print_Titles_3_16_25_1">'[15]INDIGINEOUS ITEMS '!#REF!</definedName>
    <definedName name="Excel_BuiltIn_Print_Titles_3_16_25_1_3">'[15]INDIGINEOUS ITEMS '!#REF!</definedName>
    <definedName name="Excel_BuiltIn_Print_Titles_3_16_25_3">'[15]INDIGINEOUS ITEMS '!#REF!</definedName>
    <definedName name="Excel_BuiltIn_Print_Titles_3_16_26">'[17]INDIGINEOUS ITEMS '!#REF!</definedName>
    <definedName name="Excel_BuiltIn_Print_Titles_3_16_26_3">'[17]INDIGINEOUS ITEMS '!#REF!</definedName>
    <definedName name="Excel_BuiltIn_Print_Titles_3_16_27">'[17]INDIGINEOUS ITEMS '!#REF!</definedName>
    <definedName name="Excel_BuiltIn_Print_Titles_3_16_27_3">'[17]INDIGINEOUS ITEMS '!#REF!</definedName>
    <definedName name="Excel_BuiltIn_Print_Titles_3_16_28">'[17]INDIGINEOUS ITEMS '!#REF!</definedName>
    <definedName name="Excel_BuiltIn_Print_Titles_3_16_28_3">'[17]INDIGINEOUS ITEMS '!#REF!</definedName>
    <definedName name="Excel_BuiltIn_Print_Titles_3_16_3">'[15]INDIGINEOUS ITEMS '!#REF!</definedName>
    <definedName name="Excel_BuiltIn_Print_Titles_3_16_4">'[15]INDIGINEOUS ITEMS '!#REF!</definedName>
    <definedName name="Excel_BuiltIn_Print_Titles_3_16_4_3">'[15]INDIGINEOUS ITEMS '!#REF!</definedName>
    <definedName name="Excel_BuiltIn_Print_Titles_3_16_5">'[15]INDIGINEOUS ITEMS '!#REF!</definedName>
    <definedName name="Excel_BuiltIn_Print_Titles_3_16_5_3">'[15]INDIGINEOUS ITEMS '!#REF!</definedName>
    <definedName name="Excel_BuiltIn_Print_Titles_3_16_6">'[17]INDIGINEOUS ITEMS '!#REF!</definedName>
    <definedName name="Excel_BuiltIn_Print_Titles_3_16_6_3">'[17]INDIGINEOUS ITEMS '!#REF!</definedName>
    <definedName name="Excel_BuiltIn_Print_Titles_3_16_7">'[15]INDIGINEOUS ITEMS '!#REF!</definedName>
    <definedName name="Excel_BuiltIn_Print_Titles_3_16_7_1">'[15]INDIGINEOUS ITEMS '!#REF!</definedName>
    <definedName name="Excel_BuiltIn_Print_Titles_3_16_7_1_3">'[15]INDIGINEOUS ITEMS '!#REF!</definedName>
    <definedName name="Excel_BuiltIn_Print_Titles_3_16_7_3">'[15]INDIGINEOUS ITEMS '!#REF!</definedName>
    <definedName name="Excel_BuiltIn_Print_Titles_3_16_8">'[15]INDIGINEOUS ITEMS '!#REF!</definedName>
    <definedName name="Excel_BuiltIn_Print_Titles_3_16_8_1">'[15]INDIGINEOUS ITEMS '!#REF!</definedName>
    <definedName name="Excel_BuiltIn_Print_Titles_3_16_8_1_3">'[15]INDIGINEOUS ITEMS '!#REF!</definedName>
    <definedName name="Excel_BuiltIn_Print_Titles_3_16_8_3">'[15]INDIGINEOUS ITEMS '!#REF!</definedName>
    <definedName name="Excel_BuiltIn_Print_Titles_3_16_9">'[15]INDIGINEOUS ITEMS '!#REF!</definedName>
    <definedName name="Excel_BuiltIn_Print_Titles_3_16_9_1">'[19]INDIGINEOUS ITEMS '!#REF!</definedName>
    <definedName name="Excel_BuiltIn_Print_Titles_3_16_9_1_1">'[14]INDIGINEOUS ITEMS '!#REF!</definedName>
    <definedName name="Excel_BuiltIn_Print_Titles_3_16_9_1_1_1">'[15]INDIGINEOUS ITEMS '!#REF!</definedName>
    <definedName name="Excel_BuiltIn_Print_Titles_3_16_9_1_1_3">'[17]INDIGINEOUS ITEMS '!#REF!</definedName>
    <definedName name="Excel_BuiltIn_Print_Titles_3_16_9_1_1_3_1">'[15]INDIGINEOUS ITEMS '!#REF!</definedName>
    <definedName name="Excel_BuiltIn_Print_Titles_3_16_9_3">'[15]INDIGINEOUS ITEMS '!#REF!</definedName>
    <definedName name="Excel_BuiltIn_Print_Titles_3_17">'[15]INDIGINEOUS ITEMS '!#REF!</definedName>
    <definedName name="Excel_BuiltIn_Print_Titles_3_17_1">'[14]INDIGINEOUS ITEMS '!#REF!</definedName>
    <definedName name="Excel_BuiltIn_Print_Titles_3_17_1_1">'[17]INDIGINEOUS ITEMS '!#REF!</definedName>
    <definedName name="Excel_BuiltIn_Print_Titles_3_17_1_1_3">'[17]INDIGINEOUS ITEMS '!#REF!</definedName>
    <definedName name="Excel_BuiltIn_Print_Titles_3_17_1_3">'[15]INDIGINEOUS ITEMS '!#REF!</definedName>
    <definedName name="Excel_BuiltIn_Print_Titles_3_17_17">'[17]INDIGINEOUS ITEMS '!#REF!</definedName>
    <definedName name="Excel_BuiltIn_Print_Titles_3_17_17_3">'[17]INDIGINEOUS ITEMS '!#REF!</definedName>
    <definedName name="Excel_BuiltIn_Print_Titles_3_17_28">'[15]INDIGINEOUS ITEMS '!#REF!</definedName>
    <definedName name="Excel_BuiltIn_Print_Titles_3_17_28_3">'[15]INDIGINEOUS ITEMS '!#REF!</definedName>
    <definedName name="Excel_BuiltIn_Print_Titles_3_17_3">'[15]INDIGINEOUS ITEMS '!#REF!</definedName>
    <definedName name="Excel_BuiltIn_Print_Titles_3_17_6">'[15]INDIGINEOUS ITEMS '!#REF!</definedName>
    <definedName name="Excel_BuiltIn_Print_Titles_3_17_6_3">'[15]INDIGINEOUS ITEMS '!#REF!</definedName>
    <definedName name="Excel_BuiltIn_Print_Titles_3_18_1">'[14]INDIGINEOUS ITEMS '!#REF!</definedName>
    <definedName name="Excel_BuiltIn_Print_Titles_3_18_1_3">'[15]INDIGINEOUS ITEMS '!#REF!</definedName>
    <definedName name="Excel_BuiltIn_Print_Titles_3_19_1">'[14]INDIGINEOUS ITEMS '!#REF!</definedName>
    <definedName name="Excel_BuiltIn_Print_Titles_3_19_1_3">'[15]INDIGINEOUS ITEMS '!#REF!</definedName>
    <definedName name="Excel_BuiltIn_Print_Titles_3_2">'[17]INDIGINEOUS ITEMS '!#REF!</definedName>
    <definedName name="Excel_BuiltIn_Print_Titles_3_2_3">'[17]INDIGINEOUS ITEMS '!#REF!</definedName>
    <definedName name="Excel_BuiltIn_Print_Titles_3_20">'[15]INDIGINEOUS ITEMS '!#REF!</definedName>
    <definedName name="Excel_BuiltIn_Print_Titles_3_20_1">'[16]INDIGINEOUS ITEMS '!#REF!</definedName>
    <definedName name="Excel_BuiltIn_Print_Titles_3_20_1_3">'[17]INDIGINEOUS ITEMS '!#REF!</definedName>
    <definedName name="Excel_BuiltIn_Print_Titles_3_20_17">'[15]INDIGINEOUS ITEMS '!#REF!</definedName>
    <definedName name="Excel_BuiltIn_Print_Titles_3_20_17_3">'[15]INDIGINEOUS ITEMS '!#REF!</definedName>
    <definedName name="Excel_BuiltIn_Print_Titles_3_20_28">'[17]INDIGINEOUS ITEMS '!#REF!</definedName>
    <definedName name="Excel_BuiltIn_Print_Titles_3_20_28_3">'[17]INDIGINEOUS ITEMS '!#REF!</definedName>
    <definedName name="Excel_BuiltIn_Print_Titles_3_20_3">'[15]INDIGINEOUS ITEMS '!#REF!</definedName>
    <definedName name="Excel_BuiltIn_Print_Titles_3_20_6">'[17]INDIGINEOUS ITEMS '!#REF!</definedName>
    <definedName name="Excel_BuiltIn_Print_Titles_3_20_6_3">'[17]INDIGINEOUS ITEMS '!#REF!</definedName>
    <definedName name="Excel_BuiltIn_Print_Titles_3_21_1">'[16]INDIGINEOUS ITEMS '!#REF!</definedName>
    <definedName name="Excel_BuiltIn_Print_Titles_3_21_1_3">'[17]INDIGINEOUS ITEMS '!#REF!</definedName>
    <definedName name="Excel_BuiltIn_Print_Titles_3_21_17">'[17]INDIGINEOUS ITEMS '!#REF!</definedName>
    <definedName name="Excel_BuiltIn_Print_Titles_3_21_17_3">'[17]INDIGINEOUS ITEMS '!#REF!</definedName>
    <definedName name="Excel_BuiltIn_Print_Titles_3_21_28">'[17]INDIGINEOUS ITEMS '!#REF!</definedName>
    <definedName name="Excel_BuiltIn_Print_Titles_3_21_28_3">'[17]INDIGINEOUS ITEMS '!#REF!</definedName>
    <definedName name="Excel_BuiltIn_Print_Titles_3_21_6">'[17]INDIGINEOUS ITEMS '!#REF!</definedName>
    <definedName name="Excel_BuiltIn_Print_Titles_3_21_6_3">'[17]INDIGINEOUS ITEMS '!#REF!</definedName>
    <definedName name="Excel_BuiltIn_Print_Titles_3_22">'[15]INDIGINEOUS ITEMS '!#REF!</definedName>
    <definedName name="Excel_BuiltIn_Print_Titles_3_22_17">'[17]INDIGINEOUS ITEMS '!#REF!</definedName>
    <definedName name="Excel_BuiltIn_Print_Titles_3_22_17_3">'[17]INDIGINEOUS ITEMS '!#REF!</definedName>
    <definedName name="Excel_BuiltIn_Print_Titles_3_22_28">'[15]INDIGINEOUS ITEMS '!#REF!</definedName>
    <definedName name="Excel_BuiltIn_Print_Titles_3_22_28_3">'[15]INDIGINEOUS ITEMS '!#REF!</definedName>
    <definedName name="Excel_BuiltIn_Print_Titles_3_22_3">'[15]INDIGINEOUS ITEMS '!#REF!</definedName>
    <definedName name="Excel_BuiltIn_Print_Titles_3_22_6">'[15]INDIGINEOUS ITEMS '!#REF!</definedName>
    <definedName name="Excel_BuiltIn_Print_Titles_3_22_6_3">'[15]INDIGINEOUS ITEMS '!#REF!</definedName>
    <definedName name="Excel_BuiltIn_Print_Titles_3_23">'[20]INDIGINEOUS ITEMS '!#REF!</definedName>
    <definedName name="Excel_BuiltIn_Print_Titles_3_23_3">'[20]INDIGINEOUS ITEMS '!#REF!</definedName>
    <definedName name="Excel_BuiltIn_Print_Titles_3_24">'[15]INDIGINEOUS ITEMS '!#REF!</definedName>
    <definedName name="Excel_BuiltIn_Print_Titles_3_24_3">'[15]INDIGINEOUS ITEMS '!#REF!</definedName>
    <definedName name="Excel_BuiltIn_Print_Titles_3_25">'[15]INDIGINEOUS ITEMS '!#REF!</definedName>
    <definedName name="Excel_BuiltIn_Print_Titles_3_25_3">'[15]INDIGINEOUS ITEMS '!#REF!</definedName>
    <definedName name="Excel_BuiltIn_Print_Titles_3_26">'[17]INDIGINEOUS ITEMS '!#REF!</definedName>
    <definedName name="Excel_BuiltIn_Print_Titles_3_26_3">'[17]INDIGINEOUS ITEMS '!#REF!</definedName>
    <definedName name="Excel_BuiltIn_Print_Titles_3_27">'[17]INDIGINEOUS ITEMS '!#REF!</definedName>
    <definedName name="Excel_BuiltIn_Print_Titles_3_27_3">'[17]INDIGINEOUS ITEMS '!#REF!</definedName>
    <definedName name="Excel_BuiltIn_Print_Titles_3_28">'[17]INDIGINEOUS ITEMS '!#REF!</definedName>
    <definedName name="Excel_BuiltIn_Print_Titles_3_28_3">'[17]INDIGINEOUS ITEMS '!#REF!</definedName>
    <definedName name="Excel_BuiltIn_Print_Titles_3_29">'[17]INDIGINEOUS ITEMS '!#REF!</definedName>
    <definedName name="Excel_BuiltIn_Print_Titles_3_29_3">'[17]INDIGINEOUS ITEMS '!#REF!</definedName>
    <definedName name="Excel_BuiltIn_Print_Titles_3_3">'[14]INDIGINEOUS ITEMS '!#REF!</definedName>
    <definedName name="Excel_BuiltIn_Print_Titles_3_3_1">'[15]INDIGINEOUS ITEMS '!#REF!</definedName>
    <definedName name="Excel_BuiltIn_Print_Titles_3_3_10">'[15]INDIGINEOUS ITEMS '!#REF!</definedName>
    <definedName name="Excel_BuiltIn_Print_Titles_3_3_10_1">'[15]INDIGINEOUS ITEMS '!#REF!</definedName>
    <definedName name="Excel_BuiltIn_Print_Titles_3_3_10_1_3">'[15]INDIGINEOUS ITEMS '!#REF!</definedName>
    <definedName name="Excel_BuiltIn_Print_Titles_3_3_10_3">'[15]INDIGINEOUS ITEMS '!#REF!</definedName>
    <definedName name="Excel_BuiltIn_Print_Titles_3_3_11">'[15]INDIGINEOUS ITEMS '!#REF!</definedName>
    <definedName name="Excel_BuiltIn_Print_Titles_3_3_11_1">'[15]INDIGINEOUS ITEMS '!#REF!</definedName>
    <definedName name="Excel_BuiltIn_Print_Titles_3_3_11_1_3">'[15]INDIGINEOUS ITEMS '!#REF!</definedName>
    <definedName name="Excel_BuiltIn_Print_Titles_3_3_11_3">'[15]INDIGINEOUS ITEMS '!#REF!</definedName>
    <definedName name="Excel_BuiltIn_Print_Titles_3_3_12">'[15]INDIGINEOUS ITEMS '!#REF!</definedName>
    <definedName name="Excel_BuiltIn_Print_Titles_3_3_12_1">'[15]INDIGINEOUS ITEMS '!#REF!</definedName>
    <definedName name="Excel_BuiltIn_Print_Titles_3_3_12_1_3">'[15]INDIGINEOUS ITEMS '!#REF!</definedName>
    <definedName name="Excel_BuiltIn_Print_Titles_3_3_12_3">'[15]INDIGINEOUS ITEMS '!#REF!</definedName>
    <definedName name="Excel_BuiltIn_Print_Titles_3_3_13">'[17]INDIGINEOUS ITEMS '!#REF!</definedName>
    <definedName name="Excel_BuiltIn_Print_Titles_3_3_13_3">'[17]INDIGINEOUS ITEMS '!#REF!</definedName>
    <definedName name="Excel_BuiltIn_Print_Titles_3_3_14">'[15]INDIGINEOUS ITEMS '!#REF!</definedName>
    <definedName name="Excel_BuiltIn_Print_Titles_3_3_14_1">'[15]INDIGINEOUS ITEMS '!#REF!</definedName>
    <definedName name="Excel_BuiltIn_Print_Titles_3_3_14_1_3">'[15]INDIGINEOUS ITEMS '!#REF!</definedName>
    <definedName name="Excel_BuiltIn_Print_Titles_3_3_14_3">'[15]INDIGINEOUS ITEMS '!#REF!</definedName>
    <definedName name="Excel_BuiltIn_Print_Titles_3_3_15">'[15]INDIGINEOUS ITEMS '!#REF!</definedName>
    <definedName name="Excel_BuiltIn_Print_Titles_3_3_15_1">'[15]INDIGINEOUS ITEMS '!#REF!</definedName>
    <definedName name="Excel_BuiltIn_Print_Titles_3_3_15_1_3">'[15]INDIGINEOUS ITEMS '!#REF!</definedName>
    <definedName name="Excel_BuiltIn_Print_Titles_3_3_15_3">'[15]INDIGINEOUS ITEMS '!#REF!</definedName>
    <definedName name="Excel_BuiltIn_Print_Titles_3_3_16">'[17]INDIGINEOUS ITEMS '!#REF!</definedName>
    <definedName name="Excel_BuiltIn_Print_Titles_3_3_16_3">'[17]INDIGINEOUS ITEMS '!#REF!</definedName>
    <definedName name="Excel_BuiltIn_Print_Titles_3_3_17">'[17]INDIGINEOUS ITEMS '!#REF!</definedName>
    <definedName name="Excel_BuiltIn_Print_Titles_3_3_17_1">'[14]INDIGINEOUS ITEMS '!#REF!</definedName>
    <definedName name="Excel_BuiltIn_Print_Titles_3_3_17_1_3">'[15]INDIGINEOUS ITEMS '!#REF!</definedName>
    <definedName name="Excel_BuiltIn_Print_Titles_3_3_17_17">'[17]INDIGINEOUS ITEMS '!#REF!</definedName>
    <definedName name="Excel_BuiltIn_Print_Titles_3_3_17_17_3">'[17]INDIGINEOUS ITEMS '!#REF!</definedName>
    <definedName name="Excel_BuiltIn_Print_Titles_3_3_17_28">'[15]INDIGINEOUS ITEMS '!#REF!</definedName>
    <definedName name="Excel_BuiltIn_Print_Titles_3_3_17_28_3">'[15]INDIGINEOUS ITEMS '!#REF!</definedName>
    <definedName name="Excel_BuiltIn_Print_Titles_3_3_17_3">'[17]INDIGINEOUS ITEMS '!#REF!</definedName>
    <definedName name="Excel_BuiltIn_Print_Titles_3_3_17_6">'[15]INDIGINEOUS ITEMS '!#REF!</definedName>
    <definedName name="Excel_BuiltIn_Print_Titles_3_3_17_6_3">'[15]INDIGINEOUS ITEMS '!#REF!</definedName>
    <definedName name="Excel_BuiltIn_Print_Titles_3_3_18_1">'[14]INDIGINEOUS ITEMS '!#REF!</definedName>
    <definedName name="Excel_BuiltIn_Print_Titles_3_3_18_1_1">'[15]INDIGINEOUS ITEMS '!#REF!</definedName>
    <definedName name="Excel_BuiltIn_Print_Titles_3_3_18_1_1_3">'[15]INDIGINEOUS ITEMS '!#REF!</definedName>
    <definedName name="Excel_BuiltIn_Print_Titles_3_3_18_1_3">'[15]INDIGINEOUS ITEMS '!#REF!</definedName>
    <definedName name="Excel_BuiltIn_Print_Titles_3_3_19">'[15]INDIGINEOUS ITEMS '!#REF!</definedName>
    <definedName name="Excel_BuiltIn_Print_Titles_3_3_19_1">'[15]INDIGINEOUS ITEMS '!#REF!</definedName>
    <definedName name="Excel_BuiltIn_Print_Titles_3_3_19_1_3">'[15]INDIGINEOUS ITEMS '!#REF!</definedName>
    <definedName name="Excel_BuiltIn_Print_Titles_3_3_19_3">'[15]INDIGINEOUS ITEMS '!#REF!</definedName>
    <definedName name="Excel_BuiltIn_Print_Titles_3_3_2">'[15]INDIGINEOUS ITEMS '!#REF!</definedName>
    <definedName name="Excel_BuiltIn_Print_Titles_3_3_2_3">'[15]INDIGINEOUS ITEMS '!#REF!</definedName>
    <definedName name="Excel_BuiltIn_Print_Titles_3_3_20">'[17]INDIGINEOUS ITEMS '!#REF!</definedName>
    <definedName name="Excel_BuiltIn_Print_Titles_3_3_20_1">'[15]INDIGINEOUS ITEMS '!#REF!</definedName>
    <definedName name="Excel_BuiltIn_Print_Titles_3_3_20_1_3">'[15]INDIGINEOUS ITEMS '!#REF!</definedName>
    <definedName name="Excel_BuiltIn_Print_Titles_3_3_20_17">'[15]INDIGINEOUS ITEMS '!#REF!</definedName>
    <definedName name="Excel_BuiltIn_Print_Titles_3_3_20_17_3">'[15]INDIGINEOUS ITEMS '!#REF!</definedName>
    <definedName name="Excel_BuiltIn_Print_Titles_3_3_20_28">'[17]INDIGINEOUS ITEMS '!#REF!</definedName>
    <definedName name="Excel_BuiltIn_Print_Titles_3_3_20_28_3">'[17]INDIGINEOUS ITEMS '!#REF!</definedName>
    <definedName name="Excel_BuiltIn_Print_Titles_3_3_20_3">'[17]INDIGINEOUS ITEMS '!#REF!</definedName>
    <definedName name="Excel_BuiltIn_Print_Titles_3_3_20_6">'[17]INDIGINEOUS ITEMS '!#REF!</definedName>
    <definedName name="Excel_BuiltIn_Print_Titles_3_3_20_6_3">'[17]INDIGINEOUS ITEMS '!#REF!</definedName>
    <definedName name="Excel_BuiltIn_Print_Titles_3_3_21_1">'[18]INDIGINEOUS ITEMS '!#REF!</definedName>
    <definedName name="Excel_BuiltIn_Print_Titles_3_3_21_1_3">'[17]INDIGINEOUS ITEMS '!#REF!</definedName>
    <definedName name="Excel_BuiltIn_Print_Titles_3_3_22">'[15]INDIGINEOUS ITEMS '!#REF!</definedName>
    <definedName name="Excel_BuiltIn_Print_Titles_3_3_22_1">'[15]INDIGINEOUS ITEMS '!#REF!</definedName>
    <definedName name="Excel_BuiltIn_Print_Titles_3_3_22_1_3">'[15]INDIGINEOUS ITEMS '!#REF!</definedName>
    <definedName name="Excel_BuiltIn_Print_Titles_3_3_22_3">'[15]INDIGINEOUS ITEMS '!#REF!</definedName>
    <definedName name="Excel_BuiltIn_Print_Titles_3_3_23">'[17]INDIGINEOUS ITEMS '!#REF!</definedName>
    <definedName name="Excel_BuiltIn_Print_Titles_3_3_23_3">'[17]INDIGINEOUS ITEMS '!#REF!</definedName>
    <definedName name="Excel_BuiltIn_Print_Titles_3_3_24">'[15]INDIGINEOUS ITEMS '!#REF!</definedName>
    <definedName name="Excel_BuiltIn_Print_Titles_3_3_24_1">'[15]INDIGINEOUS ITEMS '!#REF!</definedName>
    <definedName name="Excel_BuiltIn_Print_Titles_3_3_24_1_3">'[15]INDIGINEOUS ITEMS '!#REF!</definedName>
    <definedName name="Excel_BuiltIn_Print_Titles_3_3_24_3">'[15]INDIGINEOUS ITEMS '!#REF!</definedName>
    <definedName name="Excel_BuiltIn_Print_Titles_3_3_25">'[15]INDIGINEOUS ITEMS '!#REF!</definedName>
    <definedName name="Excel_BuiltIn_Print_Titles_3_3_25_1">'[15]INDIGINEOUS ITEMS '!#REF!</definedName>
    <definedName name="Excel_BuiltIn_Print_Titles_3_3_25_1_3">'[15]INDIGINEOUS ITEMS '!#REF!</definedName>
    <definedName name="Excel_BuiltIn_Print_Titles_3_3_25_3">'[15]INDIGINEOUS ITEMS '!#REF!</definedName>
    <definedName name="Excel_BuiltIn_Print_Titles_3_3_26">'[17]INDIGINEOUS ITEMS '!#REF!</definedName>
    <definedName name="Excel_BuiltIn_Print_Titles_3_3_26_3">'[17]INDIGINEOUS ITEMS '!#REF!</definedName>
    <definedName name="Excel_BuiltIn_Print_Titles_3_3_27">'[17]INDIGINEOUS ITEMS '!#REF!</definedName>
    <definedName name="Excel_BuiltIn_Print_Titles_3_3_27_3">'[17]INDIGINEOUS ITEMS '!#REF!</definedName>
    <definedName name="Excel_BuiltIn_Print_Titles_3_3_28">'[17]INDIGINEOUS ITEMS '!#REF!</definedName>
    <definedName name="Excel_BuiltIn_Print_Titles_3_3_28_3">'[17]INDIGINEOUS ITEMS '!#REF!</definedName>
    <definedName name="Excel_BuiltIn_Print_Titles_3_3_3">'[15]INDIGINEOUS ITEMS '!#REF!</definedName>
    <definedName name="Excel_BuiltIn_Print_Titles_3_3_4">'[15]INDIGINEOUS ITEMS '!#REF!</definedName>
    <definedName name="Excel_BuiltIn_Print_Titles_3_3_4_3">'[15]INDIGINEOUS ITEMS '!#REF!</definedName>
    <definedName name="Excel_BuiltIn_Print_Titles_3_3_5">'[15]INDIGINEOUS ITEMS '!#REF!</definedName>
    <definedName name="Excel_BuiltIn_Print_Titles_3_3_5_3">'[15]INDIGINEOUS ITEMS '!#REF!</definedName>
    <definedName name="Excel_BuiltIn_Print_Titles_3_3_6">'[17]INDIGINEOUS ITEMS '!#REF!</definedName>
    <definedName name="Excel_BuiltIn_Print_Titles_3_3_6_3">'[17]INDIGINEOUS ITEMS '!#REF!</definedName>
    <definedName name="Excel_BuiltIn_Print_Titles_3_3_7">'[15]INDIGINEOUS ITEMS '!#REF!</definedName>
    <definedName name="Excel_BuiltIn_Print_Titles_3_3_7_1">'[15]INDIGINEOUS ITEMS '!#REF!</definedName>
    <definedName name="Excel_BuiltIn_Print_Titles_3_3_7_1_3">'[15]INDIGINEOUS ITEMS '!#REF!</definedName>
    <definedName name="Excel_BuiltIn_Print_Titles_3_3_7_3">'[15]INDIGINEOUS ITEMS '!#REF!</definedName>
    <definedName name="Excel_BuiltIn_Print_Titles_3_3_8">'[15]INDIGINEOUS ITEMS '!#REF!</definedName>
    <definedName name="Excel_BuiltIn_Print_Titles_3_3_8_1">'[15]INDIGINEOUS ITEMS '!#REF!</definedName>
    <definedName name="Excel_BuiltIn_Print_Titles_3_3_8_1_3">'[15]INDIGINEOUS ITEMS '!#REF!</definedName>
    <definedName name="Excel_BuiltIn_Print_Titles_3_3_8_3">'[15]INDIGINEOUS ITEMS '!#REF!</definedName>
    <definedName name="Excel_BuiltIn_Print_Titles_3_3_9">'[15]INDIGINEOUS ITEMS '!#REF!</definedName>
    <definedName name="Excel_BuiltIn_Print_Titles_3_3_9_1">'[19]INDIGINEOUS ITEMS '!#REF!</definedName>
    <definedName name="Excel_BuiltIn_Print_Titles_3_3_9_1_1">'[14]INDIGINEOUS ITEMS '!#REF!</definedName>
    <definedName name="Excel_BuiltIn_Print_Titles_3_3_9_1_1_1">'[15]INDIGINEOUS ITEMS '!#REF!</definedName>
    <definedName name="Excel_BuiltIn_Print_Titles_3_3_9_1_1_3">'[17]INDIGINEOUS ITEMS '!#REF!</definedName>
    <definedName name="Excel_BuiltIn_Print_Titles_3_3_9_1_1_3_1">'[15]INDIGINEOUS ITEMS '!#REF!</definedName>
    <definedName name="Excel_BuiltIn_Print_Titles_3_3_9_3">'[15]INDIGINEOUS ITEMS '!#REF!</definedName>
    <definedName name="Excel_BuiltIn_Print_Titles_3_4">'[21]INDIGINEOUS ITEMS '!#REF!</definedName>
    <definedName name="Excel_BuiltIn_Print_Titles_3_4_1">'[22]INDIGINEOUS ITEMS '!#REF!</definedName>
    <definedName name="Excel_BuiltIn_Print_Titles_3_4_1_1">'[23]INDIGINEOUS ITEMS '!#REF!</definedName>
    <definedName name="Excel_BuiltIn_Print_Titles_3_4_1_1_1">'[24]INDIGINEOUS ITEMS '!#REF!</definedName>
    <definedName name="Excel_BuiltIn_Print_Titles_3_4_1_1_1_1">'[17]INDIGINEOUS ITEMS '!#REF!</definedName>
    <definedName name="Excel_BuiltIn_Print_Titles_3_4_1_1_1_1_1">'[17]INDIGINEOUS ITEMS '!#REF!</definedName>
    <definedName name="Excel_BuiltIn_Print_Titles_3_4_1_1_1_1_3">'[17]INDIGINEOUS ITEMS '!#REF!</definedName>
    <definedName name="Excel_BuiltIn_Print_Titles_3_4_1_1_1_3">'[17]INDIGINEOUS ITEMS '!#REF!</definedName>
    <definedName name="Excel_BuiltIn_Print_Titles_3_4_1_1_1_3_1">'[17]INDIGINEOUS ITEMS '!#REF!</definedName>
    <definedName name="Excel_BuiltIn_Print_Titles_3_4_1_1_3">'[21]INDIGINEOUS ITEMS '!#REF!</definedName>
    <definedName name="Excel_BuiltIn_Print_Titles_3_4_1_1_3_1">'[17]INDIGINEOUS ITEMS '!#REF!</definedName>
    <definedName name="Excel_BuiltIn_Print_Titles_3_4_1_11">'[17]INDIGINEOUS ITEMS '!#REF!</definedName>
    <definedName name="Excel_BuiltIn_Print_Titles_3_4_1_11_3">'[17]INDIGINEOUS ITEMS '!#REF!</definedName>
    <definedName name="Excel_BuiltIn_Print_Titles_3_4_1_17">'[21]INDIGINEOUS ITEMS '!#REF!</definedName>
    <definedName name="Excel_BuiltIn_Print_Titles_3_4_1_17_1">'[25]INDIGINEOUS ITEMS '!#REF!</definedName>
    <definedName name="Excel_BuiltIn_Print_Titles_3_4_1_17_1_3">'[17]INDIGINEOUS ITEMS '!#REF!</definedName>
    <definedName name="Excel_BuiltIn_Print_Titles_3_4_1_17_3">'[21]INDIGINEOUS ITEMS '!#REF!</definedName>
    <definedName name="Excel_BuiltIn_Print_Titles_3_4_1_18_1">'[22]INDIGINEOUS ITEMS '!#REF!</definedName>
    <definedName name="Excel_BuiltIn_Print_Titles_3_4_1_18_1_3">'[21]INDIGINEOUS ITEMS '!#REF!</definedName>
    <definedName name="Excel_BuiltIn_Print_Titles_3_4_1_28">'[17]INDIGINEOUS ITEMS '!#REF!</definedName>
    <definedName name="Excel_BuiltIn_Print_Titles_3_4_1_28_3">'[17]INDIGINEOUS ITEMS '!#REF!</definedName>
    <definedName name="Excel_BuiltIn_Print_Titles_3_4_1_3">'[21]INDIGINEOUS ITEMS '!#REF!</definedName>
    <definedName name="Excel_BuiltIn_Print_Titles_3_4_1_6">'[17]INDIGINEOUS ITEMS '!#REF!</definedName>
    <definedName name="Excel_BuiltIn_Print_Titles_3_4_1_6_3">'[17]INDIGINEOUS ITEMS '!#REF!</definedName>
    <definedName name="Excel_BuiltIn_Print_Titles_3_4_10">'[17]INDIGINEOUS ITEMS '!#REF!</definedName>
    <definedName name="Excel_BuiltIn_Print_Titles_3_4_10_3">'[17]INDIGINEOUS ITEMS '!#REF!</definedName>
    <definedName name="Excel_BuiltIn_Print_Titles_3_4_11">'[21]INDIGINEOUS ITEMS '!#REF!</definedName>
    <definedName name="Excel_BuiltIn_Print_Titles_3_4_11_1">'[21]INDIGINEOUS ITEMS '!#REF!</definedName>
    <definedName name="Excel_BuiltIn_Print_Titles_3_4_11_1_3">'[21]INDIGINEOUS ITEMS '!#REF!</definedName>
    <definedName name="Excel_BuiltIn_Print_Titles_3_4_11_3">'[21]INDIGINEOUS ITEMS '!#REF!</definedName>
    <definedName name="Excel_BuiltIn_Print_Titles_3_4_12">'[21]INDIGINEOUS ITEMS '!#REF!</definedName>
    <definedName name="Excel_BuiltIn_Print_Titles_3_4_12_1">'[21]INDIGINEOUS ITEMS '!#REF!</definedName>
    <definedName name="Excel_BuiltIn_Print_Titles_3_4_12_1_3">'[21]INDIGINEOUS ITEMS '!#REF!</definedName>
    <definedName name="Excel_BuiltIn_Print_Titles_3_4_12_3">'[21]INDIGINEOUS ITEMS '!#REF!</definedName>
    <definedName name="Excel_BuiltIn_Print_Titles_3_4_13">'[17]INDIGINEOUS ITEMS '!#REF!</definedName>
    <definedName name="Excel_BuiltIn_Print_Titles_3_4_13_1">'[17]INDIGINEOUS ITEMS '!#REF!</definedName>
    <definedName name="Excel_BuiltIn_Print_Titles_3_4_13_1_3">'[17]INDIGINEOUS ITEMS '!#REF!</definedName>
    <definedName name="Excel_BuiltIn_Print_Titles_3_4_13_3">'[17]INDIGINEOUS ITEMS '!#REF!</definedName>
    <definedName name="Excel_BuiltIn_Print_Titles_3_4_14">'[21]INDIGINEOUS ITEMS '!#REF!</definedName>
    <definedName name="Excel_BuiltIn_Print_Titles_3_4_14_1">'[21]INDIGINEOUS ITEMS '!#REF!</definedName>
    <definedName name="Excel_BuiltIn_Print_Titles_3_4_14_1_3">'[21]INDIGINEOUS ITEMS '!#REF!</definedName>
    <definedName name="Excel_BuiltIn_Print_Titles_3_4_14_3">'[21]INDIGINEOUS ITEMS '!#REF!</definedName>
    <definedName name="Excel_BuiltIn_Print_Titles_3_4_15">'[17]INDIGINEOUS ITEMS '!#REF!</definedName>
    <definedName name="Excel_BuiltIn_Print_Titles_3_4_15_3">'[17]INDIGINEOUS ITEMS '!#REF!</definedName>
    <definedName name="Excel_BuiltIn_Print_Titles_3_4_16">'[17]INDIGINEOUS ITEMS '!#REF!</definedName>
    <definedName name="Excel_BuiltIn_Print_Titles_3_4_16_1">'[17]INDIGINEOUS ITEMS '!#REF!</definedName>
    <definedName name="Excel_BuiltIn_Print_Titles_3_4_16_1_3">'[17]INDIGINEOUS ITEMS '!#REF!</definedName>
    <definedName name="Excel_BuiltIn_Print_Titles_3_4_16_3">'[17]INDIGINEOUS ITEMS '!#REF!</definedName>
    <definedName name="Excel_BuiltIn_Print_Titles_3_4_17">'[17]INDIGINEOUS ITEMS '!#REF!</definedName>
    <definedName name="Excel_BuiltIn_Print_Titles_3_4_17_1">'[26]INDIGINEOUS ITEMS '!#REF!</definedName>
    <definedName name="Excel_BuiltIn_Print_Titles_3_4_17_1_3">'[17]INDIGINEOUS ITEMS '!#REF!</definedName>
    <definedName name="Excel_BuiltIn_Print_Titles_3_4_17_3">'[17]INDIGINEOUS ITEMS '!#REF!</definedName>
    <definedName name="Excel_BuiltIn_Print_Titles_3_4_18_1">'[22]INDIGINEOUS ITEMS '!#REF!</definedName>
    <definedName name="Excel_BuiltIn_Print_Titles_3_4_18_1_1">'[21]INDIGINEOUS ITEMS '!#REF!</definedName>
    <definedName name="Excel_BuiltIn_Print_Titles_3_4_18_1_1_3">'[21]INDIGINEOUS ITEMS '!#REF!</definedName>
    <definedName name="Excel_BuiltIn_Print_Titles_3_4_18_1_3">'[21]INDIGINEOUS ITEMS '!#REF!</definedName>
    <definedName name="Excel_BuiltIn_Print_Titles_3_4_19">'[21]INDIGINEOUS ITEMS '!#REF!</definedName>
    <definedName name="Excel_BuiltIn_Print_Titles_3_4_19_1">'[21]INDIGINEOUS ITEMS '!#REF!</definedName>
    <definedName name="Excel_BuiltIn_Print_Titles_3_4_19_1_3">'[21]INDIGINEOUS ITEMS '!#REF!</definedName>
    <definedName name="Excel_BuiltIn_Print_Titles_3_4_19_3">'[21]INDIGINEOUS ITEMS '!#REF!</definedName>
    <definedName name="Excel_BuiltIn_Print_Titles_3_4_2">'[17]INDIGINEOUS ITEMS '!#REF!</definedName>
    <definedName name="Excel_BuiltIn_Print_Titles_3_4_2_3">'[17]INDIGINEOUS ITEMS '!#REF!</definedName>
    <definedName name="Excel_BuiltIn_Print_Titles_3_4_20">'[17]INDIGINEOUS ITEMS '!#REF!</definedName>
    <definedName name="Excel_BuiltIn_Print_Titles_3_4_20_3">'[17]INDIGINEOUS ITEMS '!#REF!</definedName>
    <definedName name="Excel_BuiltIn_Print_Titles_3_4_21_1">'[24]INDIGINEOUS ITEMS '!#REF!</definedName>
    <definedName name="Excel_BuiltIn_Print_Titles_3_4_21_1_3">'[17]INDIGINEOUS ITEMS '!#REF!</definedName>
    <definedName name="Excel_BuiltIn_Print_Titles_3_4_22">'[21]INDIGINEOUS ITEMS '!#REF!</definedName>
    <definedName name="Excel_BuiltIn_Print_Titles_3_4_22_1">'[21]INDIGINEOUS ITEMS '!#REF!</definedName>
    <definedName name="Excel_BuiltIn_Print_Titles_3_4_22_1_3">'[21]INDIGINEOUS ITEMS '!#REF!</definedName>
    <definedName name="Excel_BuiltIn_Print_Titles_3_4_22_3">'[21]INDIGINEOUS ITEMS '!#REF!</definedName>
    <definedName name="Excel_BuiltIn_Print_Titles_3_4_23">'[17]INDIGINEOUS ITEMS '!#REF!</definedName>
    <definedName name="Excel_BuiltIn_Print_Titles_3_4_23_1">'[17]INDIGINEOUS ITEMS '!#REF!</definedName>
    <definedName name="Excel_BuiltIn_Print_Titles_3_4_23_1_3">'[17]INDIGINEOUS ITEMS '!#REF!</definedName>
    <definedName name="Excel_BuiltIn_Print_Titles_3_4_23_17">'[17]INDIGINEOUS ITEMS '!#REF!</definedName>
    <definedName name="Excel_BuiltIn_Print_Titles_3_4_23_17_3">'[17]INDIGINEOUS ITEMS '!#REF!</definedName>
    <definedName name="Excel_BuiltIn_Print_Titles_3_4_23_28">'[17]INDIGINEOUS ITEMS '!#REF!</definedName>
    <definedName name="Excel_BuiltIn_Print_Titles_3_4_23_28_3">'[17]INDIGINEOUS ITEMS '!#REF!</definedName>
    <definedName name="Excel_BuiltIn_Print_Titles_3_4_23_3">'[17]INDIGINEOUS ITEMS '!#REF!</definedName>
    <definedName name="Excel_BuiltIn_Print_Titles_3_4_23_6">'[17]INDIGINEOUS ITEMS '!#REF!</definedName>
    <definedName name="Excel_BuiltIn_Print_Titles_3_4_23_6_3">'[17]INDIGINEOUS ITEMS '!#REF!</definedName>
    <definedName name="Excel_BuiltIn_Print_Titles_3_4_24">'[21]INDIGINEOUS ITEMS '!#REF!</definedName>
    <definedName name="Excel_BuiltIn_Print_Titles_3_4_24_1">'[21]INDIGINEOUS ITEMS '!#REF!</definedName>
    <definedName name="Excel_BuiltIn_Print_Titles_3_4_24_1_3">'[21]INDIGINEOUS ITEMS '!#REF!</definedName>
    <definedName name="Excel_BuiltIn_Print_Titles_3_4_24_3">'[21]INDIGINEOUS ITEMS '!#REF!</definedName>
    <definedName name="Excel_BuiltIn_Print_Titles_3_4_25">'[21]INDIGINEOUS ITEMS '!#REF!</definedName>
    <definedName name="Excel_BuiltIn_Print_Titles_3_4_25_1">'[21]INDIGINEOUS ITEMS '!#REF!</definedName>
    <definedName name="Excel_BuiltIn_Print_Titles_3_4_25_1_3">'[21]INDIGINEOUS ITEMS '!#REF!</definedName>
    <definedName name="Excel_BuiltIn_Print_Titles_3_4_25_3">'[21]INDIGINEOUS ITEMS '!#REF!</definedName>
    <definedName name="Excel_BuiltIn_Print_Titles_3_4_26">'[17]INDIGINEOUS ITEMS '!#REF!</definedName>
    <definedName name="Excel_BuiltIn_Print_Titles_3_4_26_3">'[17]INDIGINEOUS ITEMS '!#REF!</definedName>
    <definedName name="Excel_BuiltIn_Print_Titles_3_4_27">'[17]INDIGINEOUS ITEMS '!#REF!</definedName>
    <definedName name="Excel_BuiltIn_Print_Titles_3_4_27_3">'[17]INDIGINEOUS ITEMS '!#REF!</definedName>
    <definedName name="Excel_BuiltIn_Print_Titles_3_4_28">'[17]INDIGINEOUS ITEMS '!#REF!</definedName>
    <definedName name="Excel_BuiltIn_Print_Titles_3_4_28_3">'[17]INDIGINEOUS ITEMS '!#REF!</definedName>
    <definedName name="Excel_BuiltIn_Print_Titles_3_4_3">'[21]INDIGINEOUS ITEMS '!#REF!</definedName>
    <definedName name="Excel_BuiltIn_Print_Titles_3_4_5">'[17]INDIGINEOUS ITEMS '!#REF!</definedName>
    <definedName name="Excel_BuiltIn_Print_Titles_3_4_5_3">'[17]INDIGINEOUS ITEMS '!#REF!</definedName>
    <definedName name="Excel_BuiltIn_Print_Titles_3_4_6">'[17]INDIGINEOUS ITEMS '!#REF!</definedName>
    <definedName name="Excel_BuiltIn_Print_Titles_3_4_6_3">'[17]INDIGINEOUS ITEMS '!#REF!</definedName>
    <definedName name="Excel_BuiltIn_Print_Titles_3_4_7">'[17]INDIGINEOUS ITEMS '!#REF!</definedName>
    <definedName name="Excel_BuiltIn_Print_Titles_3_4_7_1">'[17]INDIGINEOUS ITEMS '!#REF!</definedName>
    <definedName name="Excel_BuiltIn_Print_Titles_3_4_7_1_3">'[17]INDIGINEOUS ITEMS '!#REF!</definedName>
    <definedName name="Excel_BuiltIn_Print_Titles_3_4_7_3">'[17]INDIGINEOUS ITEMS '!#REF!</definedName>
    <definedName name="Excel_BuiltIn_Print_Titles_3_4_8">'[17]INDIGINEOUS ITEMS '!#REF!</definedName>
    <definedName name="Excel_BuiltIn_Print_Titles_3_4_8_3">'[17]INDIGINEOUS ITEMS '!#REF!</definedName>
    <definedName name="Excel_BuiltIn_Print_Titles_3_4_9">'[21]INDIGINEOUS ITEMS '!#REF!</definedName>
    <definedName name="Excel_BuiltIn_Print_Titles_3_4_9_1">'[27]INDIGINEOUS ITEMS '!#REF!</definedName>
    <definedName name="Excel_BuiltIn_Print_Titles_3_4_9_1_1">'[24]INDIGINEOUS ITEMS '!#REF!</definedName>
    <definedName name="Excel_BuiltIn_Print_Titles_3_4_9_1_1_1">'[17]INDIGINEOUS ITEMS '!#REF!</definedName>
    <definedName name="Excel_BuiltIn_Print_Titles_3_4_9_1_1_3">'[17]INDIGINEOUS ITEMS '!#REF!</definedName>
    <definedName name="Excel_BuiltIn_Print_Titles_3_4_9_1_1_3_1">'[17]INDIGINEOUS ITEMS '!#REF!</definedName>
    <definedName name="Excel_BuiltIn_Print_Titles_3_4_9_1_3">'[17]INDIGINEOUS ITEMS '!#REF!</definedName>
    <definedName name="Excel_BuiltIn_Print_Titles_3_4_9_17">'[17]INDIGINEOUS ITEMS '!#REF!</definedName>
    <definedName name="Excel_BuiltIn_Print_Titles_3_4_9_17_3">'[17]INDIGINEOUS ITEMS '!#REF!</definedName>
    <definedName name="Excel_BuiltIn_Print_Titles_3_4_9_28">'[21]INDIGINEOUS ITEMS '!#REF!</definedName>
    <definedName name="Excel_BuiltIn_Print_Titles_3_4_9_28_3">'[21]INDIGINEOUS ITEMS '!#REF!</definedName>
    <definedName name="Excel_BuiltIn_Print_Titles_3_4_9_3">'[21]INDIGINEOUS ITEMS '!#REF!</definedName>
    <definedName name="Excel_BuiltIn_Print_Titles_3_4_9_6">'[21]INDIGINEOUS ITEMS '!#REF!</definedName>
    <definedName name="Excel_BuiltIn_Print_Titles_3_4_9_6_3">'[21]INDIGINEOUS ITEMS '!#REF!</definedName>
    <definedName name="Excel_BuiltIn_Print_Titles_3_5">'[17]INDIGINEOUS ITEMS '!#REF!</definedName>
    <definedName name="Excel_BuiltIn_Print_Titles_3_5_17">'[17]INDIGINEOUS ITEMS '!#REF!</definedName>
    <definedName name="Excel_BuiltIn_Print_Titles_3_5_17_3">'[17]INDIGINEOUS ITEMS '!#REF!</definedName>
    <definedName name="Excel_BuiltIn_Print_Titles_3_5_28">'[17]INDIGINEOUS ITEMS '!#REF!</definedName>
    <definedName name="Excel_BuiltIn_Print_Titles_3_5_28_3">'[17]INDIGINEOUS ITEMS '!#REF!</definedName>
    <definedName name="Excel_BuiltIn_Print_Titles_3_5_3">'[17]INDIGINEOUS ITEMS '!#REF!</definedName>
    <definedName name="Excel_BuiltIn_Print_Titles_3_5_6">'[17]INDIGINEOUS ITEMS '!#REF!</definedName>
    <definedName name="Excel_BuiltIn_Print_Titles_3_5_6_3">'[17]INDIGINEOUS ITEMS '!#REF!</definedName>
    <definedName name="Excel_BuiltIn_Print_Titles_3_6">'[21]INDIGINEOUS ITEMS '!#REF!</definedName>
    <definedName name="Excel_BuiltIn_Print_Titles_3_6_1">'[17]INDIGINEOUS ITEMS '!#REF!</definedName>
    <definedName name="Excel_BuiltIn_Print_Titles_3_6_1_3">'[17]INDIGINEOUS ITEMS '!#REF!</definedName>
    <definedName name="Excel_BuiltIn_Print_Titles_3_6_10">'[17]INDIGINEOUS ITEMS '!#REF!</definedName>
    <definedName name="Excel_BuiltIn_Print_Titles_3_6_10_3">'[17]INDIGINEOUS ITEMS '!#REF!</definedName>
    <definedName name="Excel_BuiltIn_Print_Titles_3_6_11">'[21]INDIGINEOUS ITEMS '!#REF!</definedName>
    <definedName name="Excel_BuiltIn_Print_Titles_3_6_11_1">'[21]INDIGINEOUS ITEMS '!#REF!</definedName>
    <definedName name="Excel_BuiltIn_Print_Titles_3_6_11_1_3">'[21]INDIGINEOUS ITEMS '!#REF!</definedName>
    <definedName name="Excel_BuiltIn_Print_Titles_3_6_11_3">'[21]INDIGINEOUS ITEMS '!#REF!</definedName>
    <definedName name="Excel_BuiltIn_Print_Titles_3_6_12">'[21]INDIGINEOUS ITEMS '!#REF!</definedName>
    <definedName name="Excel_BuiltIn_Print_Titles_3_6_12_1">'[21]INDIGINEOUS ITEMS '!#REF!</definedName>
    <definedName name="Excel_BuiltIn_Print_Titles_3_6_12_1_3">'[21]INDIGINEOUS ITEMS '!#REF!</definedName>
    <definedName name="Excel_BuiltIn_Print_Titles_3_6_12_3">'[21]INDIGINEOUS ITEMS '!#REF!</definedName>
    <definedName name="Excel_BuiltIn_Print_Titles_3_6_13">'[17]INDIGINEOUS ITEMS '!#REF!</definedName>
    <definedName name="Excel_BuiltIn_Print_Titles_3_6_13_1">'[17]INDIGINEOUS ITEMS '!#REF!</definedName>
    <definedName name="Excel_BuiltIn_Print_Titles_3_6_13_1_3">'[17]INDIGINEOUS ITEMS '!#REF!</definedName>
    <definedName name="Excel_BuiltIn_Print_Titles_3_6_13_3">'[17]INDIGINEOUS ITEMS '!#REF!</definedName>
    <definedName name="Excel_BuiltIn_Print_Titles_3_6_14">'[21]INDIGINEOUS ITEMS '!#REF!</definedName>
    <definedName name="Excel_BuiltIn_Print_Titles_3_6_14_1">'[21]INDIGINEOUS ITEMS '!#REF!</definedName>
    <definedName name="Excel_BuiltIn_Print_Titles_3_6_14_1_3">'[21]INDIGINEOUS ITEMS '!#REF!</definedName>
    <definedName name="Excel_BuiltIn_Print_Titles_3_6_14_3">'[21]INDIGINEOUS ITEMS '!#REF!</definedName>
    <definedName name="Excel_BuiltIn_Print_Titles_3_6_15">'[17]INDIGINEOUS ITEMS '!#REF!</definedName>
    <definedName name="Excel_BuiltIn_Print_Titles_3_6_15_3">'[17]INDIGINEOUS ITEMS '!#REF!</definedName>
    <definedName name="Excel_BuiltIn_Print_Titles_3_6_16">'[17]INDIGINEOUS ITEMS '!#REF!</definedName>
    <definedName name="Excel_BuiltIn_Print_Titles_3_6_16_1">'[17]INDIGINEOUS ITEMS '!#REF!</definedName>
    <definedName name="Excel_BuiltIn_Print_Titles_3_6_16_1_3">'[17]INDIGINEOUS ITEMS '!#REF!</definedName>
    <definedName name="Excel_BuiltIn_Print_Titles_3_6_16_3">'[17]INDIGINEOUS ITEMS '!#REF!</definedName>
    <definedName name="Excel_BuiltIn_Print_Titles_3_6_17">'[17]INDIGINEOUS ITEMS '!#REF!</definedName>
    <definedName name="Excel_BuiltIn_Print_Titles_3_6_17_1">'[26]INDIGINEOUS ITEMS '!#REF!</definedName>
    <definedName name="Excel_BuiltIn_Print_Titles_3_6_17_1_3">'[17]INDIGINEOUS ITEMS '!#REF!</definedName>
    <definedName name="Excel_BuiltIn_Print_Titles_3_6_17_3">'[17]INDIGINEOUS ITEMS '!#REF!</definedName>
    <definedName name="Excel_BuiltIn_Print_Titles_3_6_18_1">'[22]INDIGINEOUS ITEMS '!#REF!</definedName>
    <definedName name="Excel_BuiltIn_Print_Titles_3_6_18_1_1">'[21]INDIGINEOUS ITEMS '!#REF!</definedName>
    <definedName name="Excel_BuiltIn_Print_Titles_3_6_18_1_1_3">'[21]INDIGINEOUS ITEMS '!#REF!</definedName>
    <definedName name="Excel_BuiltIn_Print_Titles_3_6_18_1_3">'[21]INDIGINEOUS ITEMS '!#REF!</definedName>
    <definedName name="Excel_BuiltIn_Print_Titles_3_6_19">'[21]INDIGINEOUS ITEMS '!#REF!</definedName>
    <definedName name="Excel_BuiltIn_Print_Titles_3_6_19_1">'[21]INDIGINEOUS ITEMS '!#REF!</definedName>
    <definedName name="Excel_BuiltIn_Print_Titles_3_6_19_1_3">'[21]INDIGINEOUS ITEMS '!#REF!</definedName>
    <definedName name="Excel_BuiltIn_Print_Titles_3_6_19_3">'[21]INDIGINEOUS ITEMS '!#REF!</definedName>
    <definedName name="Excel_BuiltIn_Print_Titles_3_6_2">'[17]INDIGINEOUS ITEMS '!#REF!</definedName>
    <definedName name="Excel_BuiltIn_Print_Titles_3_6_2_3">'[17]INDIGINEOUS ITEMS '!#REF!</definedName>
    <definedName name="Excel_BuiltIn_Print_Titles_3_6_20">'[17]INDIGINEOUS ITEMS '!#REF!</definedName>
    <definedName name="Excel_BuiltIn_Print_Titles_3_6_20_3">'[17]INDIGINEOUS ITEMS '!#REF!</definedName>
    <definedName name="Excel_BuiltIn_Print_Titles_3_6_21_1">'[24]INDIGINEOUS ITEMS '!#REF!</definedName>
    <definedName name="Excel_BuiltIn_Print_Titles_3_6_21_1_3">'[17]INDIGINEOUS ITEMS '!#REF!</definedName>
    <definedName name="Excel_BuiltIn_Print_Titles_3_6_22">'[21]INDIGINEOUS ITEMS '!#REF!</definedName>
    <definedName name="Excel_BuiltIn_Print_Titles_3_6_22_1">'[21]INDIGINEOUS ITEMS '!#REF!</definedName>
    <definedName name="Excel_BuiltIn_Print_Titles_3_6_22_1_3">'[21]INDIGINEOUS ITEMS '!#REF!</definedName>
    <definedName name="Excel_BuiltIn_Print_Titles_3_6_22_3">'[21]INDIGINEOUS ITEMS '!#REF!</definedName>
    <definedName name="Excel_BuiltIn_Print_Titles_3_6_23">'[17]INDIGINEOUS ITEMS '!#REF!</definedName>
    <definedName name="Excel_BuiltIn_Print_Titles_3_6_23_1">'[17]INDIGINEOUS ITEMS '!#REF!</definedName>
    <definedName name="Excel_BuiltIn_Print_Titles_3_6_23_1_3">'[17]INDIGINEOUS ITEMS '!#REF!</definedName>
    <definedName name="Excel_BuiltIn_Print_Titles_3_6_23_17">'[17]INDIGINEOUS ITEMS '!#REF!</definedName>
    <definedName name="Excel_BuiltIn_Print_Titles_3_6_23_17_3">'[17]INDIGINEOUS ITEMS '!#REF!</definedName>
    <definedName name="Excel_BuiltIn_Print_Titles_3_6_23_28">'[17]INDIGINEOUS ITEMS '!#REF!</definedName>
    <definedName name="Excel_BuiltIn_Print_Titles_3_6_23_28_3">'[17]INDIGINEOUS ITEMS '!#REF!</definedName>
    <definedName name="Excel_BuiltIn_Print_Titles_3_6_23_3">'[17]INDIGINEOUS ITEMS '!#REF!</definedName>
    <definedName name="Excel_BuiltIn_Print_Titles_3_6_23_6">'[17]INDIGINEOUS ITEMS '!#REF!</definedName>
    <definedName name="Excel_BuiltIn_Print_Titles_3_6_23_6_3">'[17]INDIGINEOUS ITEMS '!#REF!</definedName>
    <definedName name="Excel_BuiltIn_Print_Titles_3_6_24">'[21]INDIGINEOUS ITEMS '!#REF!</definedName>
    <definedName name="Excel_BuiltIn_Print_Titles_3_6_24_1">'[21]INDIGINEOUS ITEMS '!#REF!</definedName>
    <definedName name="Excel_BuiltIn_Print_Titles_3_6_24_1_3">'[21]INDIGINEOUS ITEMS '!#REF!</definedName>
    <definedName name="Excel_BuiltIn_Print_Titles_3_6_24_3">'[21]INDIGINEOUS ITEMS '!#REF!</definedName>
    <definedName name="Excel_BuiltIn_Print_Titles_3_6_25">'[21]INDIGINEOUS ITEMS '!#REF!</definedName>
    <definedName name="Excel_BuiltIn_Print_Titles_3_6_25_1">'[21]INDIGINEOUS ITEMS '!#REF!</definedName>
    <definedName name="Excel_BuiltIn_Print_Titles_3_6_25_1_3">'[21]INDIGINEOUS ITEMS '!#REF!</definedName>
    <definedName name="Excel_BuiltIn_Print_Titles_3_6_25_3">'[21]INDIGINEOUS ITEMS '!#REF!</definedName>
    <definedName name="Excel_BuiltIn_Print_Titles_3_6_26">'[17]INDIGINEOUS ITEMS '!#REF!</definedName>
    <definedName name="Excel_BuiltIn_Print_Titles_3_6_26_3">'[17]INDIGINEOUS ITEMS '!#REF!</definedName>
    <definedName name="Excel_BuiltIn_Print_Titles_3_6_27">'[17]INDIGINEOUS ITEMS '!#REF!</definedName>
    <definedName name="Excel_BuiltIn_Print_Titles_3_6_27_3">'[17]INDIGINEOUS ITEMS '!#REF!</definedName>
    <definedName name="Excel_BuiltIn_Print_Titles_3_6_28">'[17]INDIGINEOUS ITEMS '!#REF!</definedName>
    <definedName name="Excel_BuiltIn_Print_Titles_3_6_28_3">'[17]INDIGINEOUS ITEMS '!#REF!</definedName>
    <definedName name="Excel_BuiltIn_Print_Titles_3_6_3">'[21]INDIGINEOUS ITEMS '!#REF!</definedName>
    <definedName name="Excel_BuiltIn_Print_Titles_3_6_5">'[17]INDIGINEOUS ITEMS '!#REF!</definedName>
    <definedName name="Excel_BuiltIn_Print_Titles_3_6_5_3">'[17]INDIGINEOUS ITEMS '!#REF!</definedName>
    <definedName name="Excel_BuiltIn_Print_Titles_3_6_6">'[17]INDIGINEOUS ITEMS '!#REF!</definedName>
    <definedName name="Excel_BuiltIn_Print_Titles_3_6_6_3">'[17]INDIGINEOUS ITEMS '!#REF!</definedName>
    <definedName name="Excel_BuiltIn_Print_Titles_3_6_7">'[17]INDIGINEOUS ITEMS '!#REF!</definedName>
    <definedName name="Excel_BuiltIn_Print_Titles_3_6_7_1">'[17]INDIGINEOUS ITEMS '!#REF!</definedName>
    <definedName name="Excel_BuiltIn_Print_Titles_3_6_7_1_3">'[17]INDIGINEOUS ITEMS '!#REF!</definedName>
    <definedName name="Excel_BuiltIn_Print_Titles_3_6_7_3">'[17]INDIGINEOUS ITEMS '!#REF!</definedName>
    <definedName name="Excel_BuiltIn_Print_Titles_3_6_8">'[17]INDIGINEOUS ITEMS '!#REF!</definedName>
    <definedName name="Excel_BuiltIn_Print_Titles_3_6_8_3">'[17]INDIGINEOUS ITEMS '!#REF!</definedName>
    <definedName name="Excel_BuiltIn_Print_Titles_3_6_9">'[21]INDIGINEOUS ITEMS '!#REF!</definedName>
    <definedName name="Excel_BuiltIn_Print_Titles_3_6_9_1">'[27]INDIGINEOUS ITEMS '!#REF!</definedName>
    <definedName name="Excel_BuiltIn_Print_Titles_3_6_9_1_1">'[24]INDIGINEOUS ITEMS '!#REF!</definedName>
    <definedName name="Excel_BuiltIn_Print_Titles_3_6_9_1_1_1">'[17]INDIGINEOUS ITEMS '!#REF!</definedName>
    <definedName name="Excel_BuiltIn_Print_Titles_3_6_9_1_1_3">'[17]INDIGINEOUS ITEMS '!#REF!</definedName>
    <definedName name="Excel_BuiltIn_Print_Titles_3_6_9_1_1_3_1">'[17]INDIGINEOUS ITEMS '!#REF!</definedName>
    <definedName name="Excel_BuiltIn_Print_Titles_3_6_9_1_3">'[17]INDIGINEOUS ITEMS '!#REF!</definedName>
    <definedName name="Excel_BuiltIn_Print_Titles_3_6_9_17">'[17]INDIGINEOUS ITEMS '!#REF!</definedName>
    <definedName name="Excel_BuiltIn_Print_Titles_3_6_9_17_3">'[17]INDIGINEOUS ITEMS '!#REF!</definedName>
    <definedName name="Excel_BuiltIn_Print_Titles_3_6_9_28">'[21]INDIGINEOUS ITEMS '!#REF!</definedName>
    <definedName name="Excel_BuiltIn_Print_Titles_3_6_9_28_3">'[21]INDIGINEOUS ITEMS '!#REF!</definedName>
    <definedName name="Excel_BuiltIn_Print_Titles_3_6_9_3">'[21]INDIGINEOUS ITEMS '!#REF!</definedName>
    <definedName name="Excel_BuiltIn_Print_Titles_3_6_9_6">'[21]INDIGINEOUS ITEMS '!#REF!</definedName>
    <definedName name="Excel_BuiltIn_Print_Titles_3_6_9_6_3">'[21]INDIGINEOUS ITEMS '!#REF!</definedName>
    <definedName name="Excel_BuiltIn_Print_Titles_3_7">'[17]INDIGINEOUS ITEMS '!#REF!</definedName>
    <definedName name="Excel_BuiltIn_Print_Titles_3_7_17">'[15]INDIGINEOUS ITEMS '!#REF!</definedName>
    <definedName name="Excel_BuiltIn_Print_Titles_3_7_17_3">'[15]INDIGINEOUS ITEMS '!#REF!</definedName>
    <definedName name="Excel_BuiltIn_Print_Titles_3_7_28">'[17]INDIGINEOUS ITEMS '!#REF!</definedName>
    <definedName name="Excel_BuiltIn_Print_Titles_3_7_28_3">'[17]INDIGINEOUS ITEMS '!#REF!</definedName>
    <definedName name="Excel_BuiltIn_Print_Titles_3_7_3">'[17]INDIGINEOUS ITEMS '!#REF!</definedName>
    <definedName name="Excel_BuiltIn_Print_Titles_3_7_6">'[17]INDIGINEOUS ITEMS '!#REF!</definedName>
    <definedName name="Excel_BuiltIn_Print_Titles_3_7_6_3">'[17]INDIGINEOUS ITEMS '!#REF!</definedName>
    <definedName name="Excel_BuiltIn_Print_Titles_3_8">'[17]INDIGINEOUS ITEMS '!#REF!</definedName>
    <definedName name="Excel_BuiltIn_Print_Titles_3_8_17">'[17]INDIGINEOUS ITEMS '!#REF!</definedName>
    <definedName name="Excel_BuiltIn_Print_Titles_3_8_17_3">'[17]INDIGINEOUS ITEMS '!#REF!</definedName>
    <definedName name="Excel_BuiltIn_Print_Titles_3_8_28">'[17]INDIGINEOUS ITEMS '!#REF!</definedName>
    <definedName name="Excel_BuiltIn_Print_Titles_3_8_28_3">'[17]INDIGINEOUS ITEMS '!#REF!</definedName>
    <definedName name="Excel_BuiltIn_Print_Titles_3_8_3">'[17]INDIGINEOUS ITEMS '!#REF!</definedName>
    <definedName name="Excel_BuiltIn_Print_Titles_3_8_6">'[17]INDIGINEOUS ITEMS '!#REF!</definedName>
    <definedName name="Excel_BuiltIn_Print_Titles_3_8_6_3">'[17]INDIGINEOUS ITEMS '!#REF!</definedName>
    <definedName name="Excel_BuiltIn_Print_Titles_3_9">'[15]INDIGINEOUS ITEMS '!#REF!</definedName>
    <definedName name="Excel_BuiltIn_Print_Titles_3_9_1">'[14]INDIGINEOUS ITEMS '!#REF!</definedName>
    <definedName name="Excel_BuiltIn_Print_Titles_3_9_1_1">'[16]INDIGINEOUS ITEMS '!#REF!</definedName>
    <definedName name="Excel_BuiltIn_Print_Titles_3_9_1_1_1">'[17]INDIGINEOUS ITEMS '!#REF!</definedName>
    <definedName name="Excel_BuiltIn_Print_Titles_3_9_1_1_3">'[15]INDIGINEOUS ITEMS '!#REF!</definedName>
    <definedName name="Excel_BuiltIn_Print_Titles_3_9_1_1_3_1">'[17]INDIGINEOUS ITEMS '!#REF!</definedName>
    <definedName name="Excel_BuiltIn_Print_Titles_3_9_1_17">'[17]INDIGINEOUS ITEMS '!#REF!</definedName>
    <definedName name="Excel_BuiltIn_Print_Titles_3_9_1_17_3">'[17]INDIGINEOUS ITEMS '!#REF!</definedName>
    <definedName name="Excel_BuiltIn_Print_Titles_3_9_1_28">'[17]INDIGINEOUS ITEMS '!#REF!</definedName>
    <definedName name="Excel_BuiltIn_Print_Titles_3_9_1_28_3">'[17]INDIGINEOUS ITEMS '!#REF!</definedName>
    <definedName name="Excel_BuiltIn_Print_Titles_3_9_1_3">'[15]INDIGINEOUS ITEMS '!#REF!</definedName>
    <definedName name="Excel_BuiltIn_Print_Titles_3_9_1_6">'[17]INDIGINEOUS ITEMS '!#REF!</definedName>
    <definedName name="Excel_BuiltIn_Print_Titles_3_9_1_6_3">'[17]INDIGINEOUS ITEMS '!#REF!</definedName>
    <definedName name="Excel_BuiltIn_Print_Titles_3_9_10">'[15]INDIGINEOUS ITEMS '!#REF!</definedName>
    <definedName name="Excel_BuiltIn_Print_Titles_3_9_10_1">'[15]INDIGINEOUS ITEMS '!#REF!</definedName>
    <definedName name="Excel_BuiltIn_Print_Titles_3_9_10_1_3">'[15]INDIGINEOUS ITEMS '!#REF!</definedName>
    <definedName name="Excel_BuiltIn_Print_Titles_3_9_10_3">'[15]INDIGINEOUS ITEMS '!#REF!</definedName>
    <definedName name="Excel_BuiltIn_Print_Titles_3_9_11">'[15]INDIGINEOUS ITEMS '!#REF!</definedName>
    <definedName name="Excel_BuiltIn_Print_Titles_3_9_11_1">'[15]INDIGINEOUS ITEMS '!#REF!</definedName>
    <definedName name="Excel_BuiltIn_Print_Titles_3_9_11_1_3">'[15]INDIGINEOUS ITEMS '!#REF!</definedName>
    <definedName name="Excel_BuiltIn_Print_Titles_3_9_11_3">'[15]INDIGINEOUS ITEMS '!#REF!</definedName>
    <definedName name="Excel_BuiltIn_Print_Titles_3_9_12">'[15]INDIGINEOUS ITEMS '!#REF!</definedName>
    <definedName name="Excel_BuiltIn_Print_Titles_3_9_12_1">'[15]INDIGINEOUS ITEMS '!#REF!</definedName>
    <definedName name="Excel_BuiltIn_Print_Titles_3_9_12_1_3">'[15]INDIGINEOUS ITEMS '!#REF!</definedName>
    <definedName name="Excel_BuiltIn_Print_Titles_3_9_12_3">'[15]INDIGINEOUS ITEMS '!#REF!</definedName>
    <definedName name="Excel_BuiltIn_Print_Titles_3_9_13">'[17]INDIGINEOUS ITEMS '!#REF!</definedName>
    <definedName name="Excel_BuiltIn_Print_Titles_3_9_13_3">'[17]INDIGINEOUS ITEMS '!#REF!</definedName>
    <definedName name="Excel_BuiltIn_Print_Titles_3_9_14">'[15]INDIGINEOUS ITEMS '!#REF!</definedName>
    <definedName name="Excel_BuiltIn_Print_Titles_3_9_14_1">'[15]INDIGINEOUS ITEMS '!#REF!</definedName>
    <definedName name="Excel_BuiltIn_Print_Titles_3_9_14_1_3">'[15]INDIGINEOUS ITEMS '!#REF!</definedName>
    <definedName name="Excel_BuiltIn_Print_Titles_3_9_14_3">'[15]INDIGINEOUS ITEMS '!#REF!</definedName>
    <definedName name="Excel_BuiltIn_Print_Titles_3_9_15">'[15]INDIGINEOUS ITEMS '!#REF!</definedName>
    <definedName name="Excel_BuiltIn_Print_Titles_3_9_15_1">'[15]INDIGINEOUS ITEMS '!#REF!</definedName>
    <definedName name="Excel_BuiltIn_Print_Titles_3_9_15_1_3">'[15]INDIGINEOUS ITEMS '!#REF!</definedName>
    <definedName name="Excel_BuiltIn_Print_Titles_3_9_15_3">'[15]INDIGINEOUS ITEMS '!#REF!</definedName>
    <definedName name="Excel_BuiltIn_Print_Titles_3_9_16">'[17]INDIGINEOUS ITEMS '!#REF!</definedName>
    <definedName name="Excel_BuiltIn_Print_Titles_3_9_16_3">'[17]INDIGINEOUS ITEMS '!#REF!</definedName>
    <definedName name="Excel_BuiltIn_Print_Titles_3_9_17">'[17]INDIGINEOUS ITEMS '!#REF!</definedName>
    <definedName name="Excel_BuiltIn_Print_Titles_3_9_17_1">'[14]INDIGINEOUS ITEMS '!#REF!</definedName>
    <definedName name="Excel_BuiltIn_Print_Titles_3_9_17_1_3">'[15]INDIGINEOUS ITEMS '!#REF!</definedName>
    <definedName name="Excel_BuiltIn_Print_Titles_3_9_17_17">'[17]INDIGINEOUS ITEMS '!#REF!</definedName>
    <definedName name="Excel_BuiltIn_Print_Titles_3_9_17_17_3">'[17]INDIGINEOUS ITEMS '!#REF!</definedName>
    <definedName name="Excel_BuiltIn_Print_Titles_3_9_17_28">'[15]INDIGINEOUS ITEMS '!#REF!</definedName>
    <definedName name="Excel_BuiltIn_Print_Titles_3_9_17_28_3">'[15]INDIGINEOUS ITEMS '!#REF!</definedName>
    <definedName name="Excel_BuiltIn_Print_Titles_3_9_17_3">'[17]INDIGINEOUS ITEMS '!#REF!</definedName>
    <definedName name="Excel_BuiltIn_Print_Titles_3_9_17_6">'[15]INDIGINEOUS ITEMS '!#REF!</definedName>
    <definedName name="Excel_BuiltIn_Print_Titles_3_9_17_6_3">'[15]INDIGINEOUS ITEMS '!#REF!</definedName>
    <definedName name="Excel_BuiltIn_Print_Titles_3_9_18_1">'[14]INDIGINEOUS ITEMS '!#REF!</definedName>
    <definedName name="Excel_BuiltIn_Print_Titles_3_9_18_1_1">'[15]INDIGINEOUS ITEMS '!#REF!</definedName>
    <definedName name="Excel_BuiltIn_Print_Titles_3_9_18_1_1_3">'[15]INDIGINEOUS ITEMS '!#REF!</definedName>
    <definedName name="Excel_BuiltIn_Print_Titles_3_9_18_1_3">'[15]INDIGINEOUS ITEMS '!#REF!</definedName>
    <definedName name="Excel_BuiltIn_Print_Titles_3_9_19">'[15]INDIGINEOUS ITEMS '!#REF!</definedName>
    <definedName name="Excel_BuiltIn_Print_Titles_3_9_19_1">'[15]INDIGINEOUS ITEMS '!#REF!</definedName>
    <definedName name="Excel_BuiltIn_Print_Titles_3_9_19_1_3">'[15]INDIGINEOUS ITEMS '!#REF!</definedName>
    <definedName name="Excel_BuiltIn_Print_Titles_3_9_19_3">'[15]INDIGINEOUS ITEMS '!#REF!</definedName>
    <definedName name="Excel_BuiltIn_Print_Titles_3_9_2">'[15]INDIGINEOUS ITEMS '!#REF!</definedName>
    <definedName name="Excel_BuiltIn_Print_Titles_3_9_2_3">'[15]INDIGINEOUS ITEMS '!#REF!</definedName>
    <definedName name="Excel_BuiltIn_Print_Titles_3_9_20">'[17]INDIGINEOUS ITEMS '!#REF!</definedName>
    <definedName name="Excel_BuiltIn_Print_Titles_3_9_20_1">'[15]INDIGINEOUS ITEMS '!#REF!</definedName>
    <definedName name="Excel_BuiltIn_Print_Titles_3_9_20_1_3">'[15]INDIGINEOUS ITEMS '!#REF!</definedName>
    <definedName name="Excel_BuiltIn_Print_Titles_3_9_20_17">'[15]INDIGINEOUS ITEMS '!#REF!</definedName>
    <definedName name="Excel_BuiltIn_Print_Titles_3_9_20_17_3">'[15]INDIGINEOUS ITEMS '!#REF!</definedName>
    <definedName name="Excel_BuiltIn_Print_Titles_3_9_20_28">'[17]INDIGINEOUS ITEMS '!#REF!</definedName>
    <definedName name="Excel_BuiltIn_Print_Titles_3_9_20_28_3">'[17]INDIGINEOUS ITEMS '!#REF!</definedName>
    <definedName name="Excel_BuiltIn_Print_Titles_3_9_20_3">'[17]INDIGINEOUS ITEMS '!#REF!</definedName>
    <definedName name="Excel_BuiltIn_Print_Titles_3_9_20_6">'[17]INDIGINEOUS ITEMS '!#REF!</definedName>
    <definedName name="Excel_BuiltIn_Print_Titles_3_9_20_6_3">'[17]INDIGINEOUS ITEMS '!#REF!</definedName>
    <definedName name="Excel_BuiltIn_Print_Titles_3_9_21_1">'[18]INDIGINEOUS ITEMS '!#REF!</definedName>
    <definedName name="Excel_BuiltIn_Print_Titles_3_9_21_1_3">'[17]INDIGINEOUS ITEMS '!#REF!</definedName>
    <definedName name="Excel_BuiltIn_Print_Titles_3_9_22">'[15]INDIGINEOUS ITEMS '!#REF!</definedName>
    <definedName name="Excel_BuiltIn_Print_Titles_3_9_22_1">'[15]INDIGINEOUS ITEMS '!#REF!</definedName>
    <definedName name="Excel_BuiltIn_Print_Titles_3_9_22_1_3">'[15]INDIGINEOUS ITEMS '!#REF!</definedName>
    <definedName name="Excel_BuiltIn_Print_Titles_3_9_22_3">'[15]INDIGINEOUS ITEMS '!#REF!</definedName>
    <definedName name="Excel_BuiltIn_Print_Titles_3_9_23">'[17]INDIGINEOUS ITEMS '!#REF!</definedName>
    <definedName name="Excel_BuiltIn_Print_Titles_3_9_23_3">'[17]INDIGINEOUS ITEMS '!#REF!</definedName>
    <definedName name="Excel_BuiltIn_Print_Titles_3_9_24">'[15]INDIGINEOUS ITEMS '!#REF!</definedName>
    <definedName name="Excel_BuiltIn_Print_Titles_3_9_24_1">'[15]INDIGINEOUS ITEMS '!#REF!</definedName>
    <definedName name="Excel_BuiltIn_Print_Titles_3_9_24_1_3">'[15]INDIGINEOUS ITEMS '!#REF!</definedName>
    <definedName name="Excel_BuiltIn_Print_Titles_3_9_24_3">'[15]INDIGINEOUS ITEMS '!#REF!</definedName>
    <definedName name="Excel_BuiltIn_Print_Titles_3_9_25">'[15]INDIGINEOUS ITEMS '!#REF!</definedName>
    <definedName name="Excel_BuiltIn_Print_Titles_3_9_25_1">'[15]INDIGINEOUS ITEMS '!#REF!</definedName>
    <definedName name="Excel_BuiltIn_Print_Titles_3_9_25_1_3">'[15]INDIGINEOUS ITEMS '!#REF!</definedName>
    <definedName name="Excel_BuiltIn_Print_Titles_3_9_25_3">'[15]INDIGINEOUS ITEMS '!#REF!</definedName>
    <definedName name="Excel_BuiltIn_Print_Titles_3_9_26">'[17]INDIGINEOUS ITEMS '!#REF!</definedName>
    <definedName name="Excel_BuiltIn_Print_Titles_3_9_26_3">'[17]INDIGINEOUS ITEMS '!#REF!</definedName>
    <definedName name="Excel_BuiltIn_Print_Titles_3_9_27">'[17]INDIGINEOUS ITEMS '!#REF!</definedName>
    <definedName name="Excel_BuiltIn_Print_Titles_3_9_27_3">'[17]INDIGINEOUS ITEMS '!#REF!</definedName>
    <definedName name="Excel_BuiltIn_Print_Titles_3_9_28">'[17]INDIGINEOUS ITEMS '!#REF!</definedName>
    <definedName name="Excel_BuiltIn_Print_Titles_3_9_28_3">'[17]INDIGINEOUS ITEMS '!#REF!</definedName>
    <definedName name="Excel_BuiltIn_Print_Titles_3_9_3">'[15]INDIGINEOUS ITEMS '!#REF!</definedName>
    <definedName name="Excel_BuiltIn_Print_Titles_3_9_4">'[15]INDIGINEOUS ITEMS '!#REF!</definedName>
    <definedName name="Excel_BuiltIn_Print_Titles_3_9_4_3">'[15]INDIGINEOUS ITEMS '!#REF!</definedName>
    <definedName name="Excel_BuiltIn_Print_Titles_3_9_5">'[15]INDIGINEOUS ITEMS '!#REF!</definedName>
    <definedName name="Excel_BuiltIn_Print_Titles_3_9_5_3">'[15]INDIGINEOUS ITEMS '!#REF!</definedName>
    <definedName name="Excel_BuiltIn_Print_Titles_3_9_6">'[17]INDIGINEOUS ITEMS '!#REF!</definedName>
    <definedName name="Excel_BuiltIn_Print_Titles_3_9_6_3">'[17]INDIGINEOUS ITEMS '!#REF!</definedName>
    <definedName name="Excel_BuiltIn_Print_Titles_3_9_7">'[15]INDIGINEOUS ITEMS '!#REF!</definedName>
    <definedName name="Excel_BuiltIn_Print_Titles_3_9_7_1">'[15]INDIGINEOUS ITEMS '!#REF!</definedName>
    <definedName name="Excel_BuiltIn_Print_Titles_3_9_7_1_3">'[15]INDIGINEOUS ITEMS '!#REF!</definedName>
    <definedName name="Excel_BuiltIn_Print_Titles_3_9_7_3">'[15]INDIGINEOUS ITEMS '!#REF!</definedName>
    <definedName name="Excel_BuiltIn_Print_Titles_3_9_8">'[15]INDIGINEOUS ITEMS '!#REF!</definedName>
    <definedName name="Excel_BuiltIn_Print_Titles_3_9_8_1">'[15]INDIGINEOUS ITEMS '!#REF!</definedName>
    <definedName name="Excel_BuiltIn_Print_Titles_3_9_8_1_3">'[15]INDIGINEOUS ITEMS '!#REF!</definedName>
    <definedName name="Excel_BuiltIn_Print_Titles_3_9_8_3">'[15]INDIGINEOUS ITEMS '!#REF!</definedName>
    <definedName name="Excel_BuiltIn_Print_Titles_3_9_9">'[15]INDIGINEOUS ITEMS '!#REF!</definedName>
    <definedName name="Excel_BuiltIn_Print_Titles_3_9_9_1">'[19]INDIGINEOUS ITEMS '!#REF!</definedName>
    <definedName name="Excel_BuiltIn_Print_Titles_3_9_9_1_1">'[14]INDIGINEOUS ITEMS '!#REF!</definedName>
    <definedName name="Excel_BuiltIn_Print_Titles_3_9_9_1_1_1">'[15]INDIGINEOUS ITEMS '!#REF!</definedName>
    <definedName name="Excel_BuiltIn_Print_Titles_3_9_9_1_1_3">'[17]INDIGINEOUS ITEMS '!#REF!</definedName>
    <definedName name="Excel_BuiltIn_Print_Titles_3_9_9_1_1_3_1">'[15]INDIGINEOUS ITEMS '!#REF!</definedName>
    <definedName name="Excel_BuiltIn_Print_Titles_3_9_9_3">'[15]INDIGINEOUS ITEMS '!#REF!</definedName>
    <definedName name="Excel_BuiltIn_Print_Titles_4">#REF!</definedName>
    <definedName name="Excel_BuiltIn_Print_Titles_4_1">"$#REF!.$A$5:$IV$7"</definedName>
    <definedName name="Excel_BuiltIn_Print_Titles_4_1_1">#REF!</definedName>
    <definedName name="Excel_BuiltIn_Print_Titles_4_1_3">#REF!</definedName>
    <definedName name="Excel_BuiltIn_Print_Titles_4_10">#REF!</definedName>
    <definedName name="Excel_BuiltIn_Print_Titles_4_10_3">#REF!</definedName>
    <definedName name="Excel_BuiltIn_Print_Titles_4_12">#REF!</definedName>
    <definedName name="Excel_BuiltIn_Print_Titles_4_12_3">#REF!</definedName>
    <definedName name="Excel_BuiltIn_Print_Titles_4_13">#REF!</definedName>
    <definedName name="Excel_BuiltIn_Print_Titles_4_13_3">#REF!</definedName>
    <definedName name="Excel_BuiltIn_Print_Titles_4_14">#REF!</definedName>
    <definedName name="Excel_BuiltIn_Print_Titles_4_14_3">#REF!</definedName>
    <definedName name="Excel_BuiltIn_Print_Titles_4_15">#REF!</definedName>
    <definedName name="Excel_BuiltIn_Print_Titles_4_15_3">#REF!</definedName>
    <definedName name="Excel_BuiltIn_Print_Titles_4_16">#REF!</definedName>
    <definedName name="Excel_BuiltIn_Print_Titles_4_16_3">#REF!</definedName>
    <definedName name="Excel_BuiltIn_Print_Titles_4_17">#REF!</definedName>
    <definedName name="Excel_BuiltIn_Print_Titles_4_17_3">#REF!</definedName>
    <definedName name="Excel_BuiltIn_Print_Titles_4_18">#REF!</definedName>
    <definedName name="Excel_BuiltIn_Print_Titles_4_18_1">#REF!</definedName>
    <definedName name="Excel_BuiltIn_Print_Titles_4_18_1_3">#REF!</definedName>
    <definedName name="Excel_BuiltIn_Print_Titles_4_18_3">#REF!</definedName>
    <definedName name="Excel_BuiltIn_Print_Titles_4_19">#REF!</definedName>
    <definedName name="Excel_BuiltIn_Print_Titles_4_19_3">#REF!</definedName>
    <definedName name="Excel_BuiltIn_Print_Titles_4_20">#REF!</definedName>
    <definedName name="Excel_BuiltIn_Print_Titles_4_20_3">#REF!</definedName>
    <definedName name="Excel_BuiltIn_Print_Titles_4_21">#REF!</definedName>
    <definedName name="Excel_BuiltIn_Print_Titles_4_21_1">#REF!</definedName>
    <definedName name="Excel_BuiltIn_Print_Titles_4_21_1_3">#REF!</definedName>
    <definedName name="Excel_BuiltIn_Print_Titles_4_21_3">#REF!</definedName>
    <definedName name="Excel_BuiltIn_Print_Titles_4_22">#REF!</definedName>
    <definedName name="Excel_BuiltIn_Print_Titles_4_22_3">#REF!</definedName>
    <definedName name="Excel_BuiltIn_Print_Titles_4_23">#REF!</definedName>
    <definedName name="Excel_BuiltIn_Print_Titles_4_23_3">#REF!</definedName>
    <definedName name="Excel_BuiltIn_Print_Titles_4_24">#REF!</definedName>
    <definedName name="Excel_BuiltIn_Print_Titles_4_24_3">#REF!</definedName>
    <definedName name="Excel_BuiltIn_Print_Titles_4_25">#REF!</definedName>
    <definedName name="Excel_BuiltIn_Print_Titles_4_25_3">#REF!</definedName>
    <definedName name="Excel_BuiltIn_Print_Titles_4_26">#REF!</definedName>
    <definedName name="Excel_BuiltIn_Print_Titles_4_26_3">#REF!</definedName>
    <definedName name="Excel_BuiltIn_Print_Titles_4_27">#REF!</definedName>
    <definedName name="Excel_BuiltIn_Print_Titles_4_27_3">#REF!</definedName>
    <definedName name="Excel_BuiltIn_Print_Titles_4_28">#REF!</definedName>
    <definedName name="Excel_BuiltIn_Print_Titles_4_28_3">#REF!</definedName>
    <definedName name="Excel_BuiltIn_Print_Titles_4_3">#REF!</definedName>
    <definedName name="Excel_BuiltIn_Print_Titles_4_6">#REF!</definedName>
    <definedName name="Excel_BuiltIn_Print_Titles_4_6_3">#REF!</definedName>
    <definedName name="Excel_BuiltIn_Print_Titles_4_7">#REF!</definedName>
    <definedName name="Excel_BuiltIn_Print_Titles_4_7_3">#REF!</definedName>
    <definedName name="Excel_BuiltIn_Print_Titles_4_8">#REF!</definedName>
    <definedName name="Excel_BuiltIn_Print_Titles_4_8_3">#REF!</definedName>
    <definedName name="Excel_BuiltIn_Print_Titles_4_9">#REF!</definedName>
    <definedName name="Excel_BuiltIn_Print_Titles_4_9_3">#REF!</definedName>
    <definedName name="Excel_BuiltIn_Print_Titles_5">#REF!</definedName>
    <definedName name="Excel_BuiltIn_Print_Titles_6">#REF!</definedName>
    <definedName name="Exchange_rate">#REF!</definedName>
    <definedName name="Exchange_rate_1">#REF!</definedName>
    <definedName name="Exchange_rate_1_3">#REF!</definedName>
    <definedName name="Exchange_rate_10">#REF!</definedName>
    <definedName name="Exchange_rate_10_3">#REF!</definedName>
    <definedName name="Exchange_rate_12">#REF!</definedName>
    <definedName name="Exchange_rate_12_3">#REF!</definedName>
    <definedName name="Exchange_rate_13">#REF!</definedName>
    <definedName name="Exchange_rate_13_3">#REF!</definedName>
    <definedName name="Exchange_rate_14">#REF!</definedName>
    <definedName name="Exchange_rate_14_3">#REF!</definedName>
    <definedName name="Exchange_rate_15">#REF!</definedName>
    <definedName name="Exchange_rate_15_3">#REF!</definedName>
    <definedName name="Exchange_rate_16">#REF!</definedName>
    <definedName name="Exchange_rate_16_3">#REF!</definedName>
    <definedName name="Exchange_rate_17">#REF!</definedName>
    <definedName name="Exchange_rate_17_3">#REF!</definedName>
    <definedName name="Exchange_rate_18">#REF!</definedName>
    <definedName name="Exchange_rate_18_3">#REF!</definedName>
    <definedName name="Exchange_rate_19">#REF!</definedName>
    <definedName name="Exchange_rate_19_3">#REF!</definedName>
    <definedName name="Exchange_rate_20">#REF!</definedName>
    <definedName name="Exchange_rate_20_3">#REF!</definedName>
    <definedName name="Exchange_rate_21">#REF!</definedName>
    <definedName name="Exchange_rate_21_3">#REF!</definedName>
    <definedName name="Exchange_rate_22">#REF!</definedName>
    <definedName name="Exchange_rate_22_3">#REF!</definedName>
    <definedName name="Exchange_rate_23">#REF!</definedName>
    <definedName name="Exchange_rate_23_1">#REF!</definedName>
    <definedName name="Exchange_rate_23_1_3">#REF!</definedName>
    <definedName name="Exchange_rate_23_17">#REF!</definedName>
    <definedName name="Exchange_rate_23_17_3">#REF!</definedName>
    <definedName name="Exchange_rate_23_28">#REF!</definedName>
    <definedName name="Exchange_rate_23_28_3">#REF!</definedName>
    <definedName name="Exchange_rate_23_3">#REF!</definedName>
    <definedName name="Exchange_rate_23_6">#REF!</definedName>
    <definedName name="Exchange_rate_23_6_3">#REF!</definedName>
    <definedName name="Exchange_rate_24">#REF!</definedName>
    <definedName name="Exchange_rate_24_3">#REF!</definedName>
    <definedName name="Exchange_rate_25">#REF!</definedName>
    <definedName name="Exchange_rate_25_3">#REF!</definedName>
    <definedName name="Exchange_rate_26">#REF!</definedName>
    <definedName name="Exchange_rate_26_3">#REF!</definedName>
    <definedName name="Exchange_rate_27">#REF!</definedName>
    <definedName name="Exchange_rate_27_3">#REF!</definedName>
    <definedName name="Exchange_rate_28">#REF!</definedName>
    <definedName name="Exchange_rate_28_3">#REF!</definedName>
    <definedName name="Exchange_rate_3">#REF!</definedName>
    <definedName name="Exchange_rate_6">#REF!</definedName>
    <definedName name="Exchange_rate_6_3">#REF!</definedName>
    <definedName name="Exchange_rate_7">#REF!</definedName>
    <definedName name="Exchange_rate_7_3">#REF!</definedName>
    <definedName name="Exchange_rate_8">#REF!</definedName>
    <definedName name="Exchange_rate_8_3">#REF!</definedName>
    <definedName name="Exchange_rate_9">#REF!</definedName>
    <definedName name="Exchange_rate_9_1">#REF!</definedName>
    <definedName name="Exchange_rate_9_1_1">#REF!</definedName>
    <definedName name="Exchange_rate_9_1_1_3">#REF!</definedName>
    <definedName name="Exchange_rate_9_1_3">#REF!</definedName>
    <definedName name="Exchange_rate_9_3">#REF!</definedName>
    <definedName name="Export">#REF!</definedName>
    <definedName name="eyrc">#REF!</definedName>
    <definedName name="eyrlp">#REF!</definedName>
    <definedName name="eyrlp_18">#REF!</definedName>
    <definedName name="eyrlp_18_1">#REF!</definedName>
    <definedName name="eyrlp_21">#REF!</definedName>
    <definedName name="FACP">'[9]FAS-C(4)'!#REF!</definedName>
    <definedName name="FACP_1">'[9]FAS-C(4)'!#REF!</definedName>
    <definedName name="fcf">#REF!</definedName>
    <definedName name="fdgdf">#REF!</definedName>
    <definedName name="ff">#REF!</definedName>
    <definedName name="ff_1">#REF!</definedName>
    <definedName name="ff_10">#REF!</definedName>
    <definedName name="ff_10_3">#REF!</definedName>
    <definedName name="ff_12">#REF!</definedName>
    <definedName name="ff_12_3">#REF!</definedName>
    <definedName name="ff_13">#REF!</definedName>
    <definedName name="ff_13_3">#REF!</definedName>
    <definedName name="ff_14">#REF!</definedName>
    <definedName name="ff_14_3">#REF!</definedName>
    <definedName name="ff_15">#REF!</definedName>
    <definedName name="ff_15_3">#REF!</definedName>
    <definedName name="ff_16">#REF!</definedName>
    <definedName name="ff_16_3">#REF!</definedName>
    <definedName name="ff_17">#REF!</definedName>
    <definedName name="ff_17_3">#REF!</definedName>
    <definedName name="ff_18">#REF!</definedName>
    <definedName name="ff_18_1">#REF!</definedName>
    <definedName name="ff_18_1_3">#REF!</definedName>
    <definedName name="ff_18_3">#REF!</definedName>
    <definedName name="ff_19">#REF!</definedName>
    <definedName name="ff_19_3">#REF!</definedName>
    <definedName name="ff_20">#REF!</definedName>
    <definedName name="ff_20_3">#REF!</definedName>
    <definedName name="ff_21">#REF!</definedName>
    <definedName name="ff_21_1">#REF!</definedName>
    <definedName name="ff_21_1_3">#REF!</definedName>
    <definedName name="ff_21_3">#REF!</definedName>
    <definedName name="ff_22">#REF!</definedName>
    <definedName name="ff_22_3">#REF!</definedName>
    <definedName name="ff_23">#REF!</definedName>
    <definedName name="ff_23_3">#REF!</definedName>
    <definedName name="ff_24">#REF!</definedName>
    <definedName name="ff_24_3">#REF!</definedName>
    <definedName name="ff_25">#REF!</definedName>
    <definedName name="ff_25_3">#REF!</definedName>
    <definedName name="ff_26">#REF!</definedName>
    <definedName name="ff_26_3">#REF!</definedName>
    <definedName name="ff_27">#REF!</definedName>
    <definedName name="ff_27_3">#REF!</definedName>
    <definedName name="ff_28">#REF!</definedName>
    <definedName name="ff_28_3">#REF!</definedName>
    <definedName name="ff_3">#REF!</definedName>
    <definedName name="ff_6">#REF!</definedName>
    <definedName name="ff_6_3">#REF!</definedName>
    <definedName name="ff_7">#REF!</definedName>
    <definedName name="ff_7_3">#REF!</definedName>
    <definedName name="ff_8">#REF!</definedName>
    <definedName name="ff_8_3">#REF!</definedName>
    <definedName name="ff_9">#REF!</definedName>
    <definedName name="ff_9_3">#REF!</definedName>
    <definedName name="fff">#REF!</definedName>
    <definedName name="fff_1">#REF!</definedName>
    <definedName name="fgf">#REF!</definedName>
    <definedName name="fgf_10">#REF!</definedName>
    <definedName name="fgf_12">#REF!</definedName>
    <definedName name="fgf_13">#REF!</definedName>
    <definedName name="fgf_14">#REF!</definedName>
    <definedName name="fgf_15">#REF!</definedName>
    <definedName name="fgf_16">#REF!</definedName>
    <definedName name="fgf_17">#REF!</definedName>
    <definedName name="fgf_18">#REF!</definedName>
    <definedName name="fgf_19">#REF!</definedName>
    <definedName name="fgf_20">#REF!</definedName>
    <definedName name="fgf_21">#REF!</definedName>
    <definedName name="fgf_22">#REF!</definedName>
    <definedName name="fgf_23">#REF!</definedName>
    <definedName name="fgf_24">#REF!</definedName>
    <definedName name="fgf_25">#REF!</definedName>
    <definedName name="fgf_26">#REF!</definedName>
    <definedName name="fgf_27">#REF!</definedName>
    <definedName name="fgf_28">#REF!</definedName>
    <definedName name="fgf_6">#REF!</definedName>
    <definedName name="fgf_7">#REF!</definedName>
    <definedName name="fgf_8">#REF!</definedName>
    <definedName name="fgf_9">#REF!</definedName>
    <definedName name="fgf_9_1">#REF!</definedName>
    <definedName name="fgf_9_1_1">#REF!</definedName>
    <definedName name="fghh">#REF!</definedName>
    <definedName name="FIFTH">#REF!</definedName>
    <definedName name="FIFTH_1">#REF!</definedName>
    <definedName name="filters">[10]Sheet2!$G$2:$G$5</definedName>
    <definedName name="firstValve">#REF!</definedName>
    <definedName name="firstValve_1">#REF!</definedName>
    <definedName name="FiscalIDNum">#REF!</definedName>
    <definedName name="FiscalIDNum_1">#REF!</definedName>
    <definedName name="FiscalIDNum_1_3">#REF!</definedName>
    <definedName name="FiscalIDNum_10">#REF!</definedName>
    <definedName name="FiscalIDNum_10_1">#REF!</definedName>
    <definedName name="FiscalIDNum_10_1_3">#REF!</definedName>
    <definedName name="FiscalIDNum_10_17">#REF!</definedName>
    <definedName name="FiscalIDNum_10_17_3">#REF!</definedName>
    <definedName name="FiscalIDNum_11">#REF!</definedName>
    <definedName name="FiscalIDNum_11_1">#REF!</definedName>
    <definedName name="FiscalIDNum_12">#REF!</definedName>
    <definedName name="FiscalIDNum_12_3">#REF!</definedName>
    <definedName name="FiscalIDNum_13">#REF!</definedName>
    <definedName name="FiscalIDNum_13_3">#REF!</definedName>
    <definedName name="FiscalIDNum_14">#REF!</definedName>
    <definedName name="FiscalIDNum_15">#REF!</definedName>
    <definedName name="FiscalIDNum_15_1">#REF!</definedName>
    <definedName name="FiscalIDNum_15_1_3">#REF!</definedName>
    <definedName name="FiscalIDNum_15_3">#REF!</definedName>
    <definedName name="FiscalIDNum_16">#REF!</definedName>
    <definedName name="FiscalIDNum_16_1">#REF!</definedName>
    <definedName name="FiscalIDNum_16_1_3">#REF!</definedName>
    <definedName name="FiscalIDNum_16_3">#REF!</definedName>
    <definedName name="FiscalIDNum_17">#REF!</definedName>
    <definedName name="FiscalIDNum_17_1">#REF!</definedName>
    <definedName name="FiscalIDNum_17_3">#REF!</definedName>
    <definedName name="FiscalIDNum_18">#REF!</definedName>
    <definedName name="FiscalIDNum_18_1">#REF!</definedName>
    <definedName name="FiscalIDNum_18_1_3">#REF!</definedName>
    <definedName name="FiscalIDNum_19">#REF!</definedName>
    <definedName name="FiscalIDNum_19_1">#REF!</definedName>
    <definedName name="FiscalIDNum_2">#REF!</definedName>
    <definedName name="FiscalIDNum_20">#REF!</definedName>
    <definedName name="FiscalIDNum_20_1">#REF!</definedName>
    <definedName name="FiscalIDNum_20_1_3">#REF!</definedName>
    <definedName name="FiscalIDNum_21">#REF!</definedName>
    <definedName name="FiscalIDNum_21_1">#REF!</definedName>
    <definedName name="FiscalIDNum_21_1_1">#REF!</definedName>
    <definedName name="FiscalIDNum_21_1_1_3">#REF!</definedName>
    <definedName name="FiscalIDNum_21_1_3">#REF!</definedName>
    <definedName name="FiscalIDNum_22">#REF!</definedName>
    <definedName name="FiscalIDNum_22_3">#REF!</definedName>
    <definedName name="FiscalIDNum_23">#REF!</definedName>
    <definedName name="FiscalIDNum_23_3">#REF!</definedName>
    <definedName name="FiscalIDNum_24">#REF!</definedName>
    <definedName name="FiscalIDNum_24_3">#REF!</definedName>
    <definedName name="FiscalIDNum_25">#REF!</definedName>
    <definedName name="FiscalIDNum_25_3">#REF!</definedName>
    <definedName name="FiscalIDNum_26">#REF!</definedName>
    <definedName name="FiscalIDNum_26_1">#REF!</definedName>
    <definedName name="FiscalIDNum_26_1_3">#REF!</definedName>
    <definedName name="FiscalIDNum_26_3">#REF!</definedName>
    <definedName name="FiscalIDNum_27">#REF!</definedName>
    <definedName name="FiscalIDNum_27_1">#REF!</definedName>
    <definedName name="FiscalIDNum_27_1_3">#REF!</definedName>
    <definedName name="FiscalIDNum_27_3">#REF!</definedName>
    <definedName name="FiscalIDNum_28">#REF!</definedName>
    <definedName name="FiscalIDNum_28_1">#REF!</definedName>
    <definedName name="FiscalIDNum_28_1_3">#REF!</definedName>
    <definedName name="FiscalIDNum_28_3">#REF!</definedName>
    <definedName name="FiscalIDNum_29">#REF!</definedName>
    <definedName name="FiscalIDNum_29_3">#REF!</definedName>
    <definedName name="FiscalIDNum_3">#REF!</definedName>
    <definedName name="FiscalIDNum_4">#REF!</definedName>
    <definedName name="FiscalIDNum_4_1">#REF!</definedName>
    <definedName name="FiscalIDNum_4_1_1">#REF!</definedName>
    <definedName name="FiscalIDNum_4_1_1_1">#REF!</definedName>
    <definedName name="FiscalIDNum_4_1_1_1_1">#REF!</definedName>
    <definedName name="FiscalIDNum_4_1_1_1_1_1">#REF!</definedName>
    <definedName name="FiscalIDNum_4_1_1_1_1_3">#REF!</definedName>
    <definedName name="FiscalIDNum_4_1_1_1_3">#REF!</definedName>
    <definedName name="FiscalIDNum_4_1_1_1_3_1">#REF!</definedName>
    <definedName name="FiscalIDNum_4_1_1_3">#REF!</definedName>
    <definedName name="FiscalIDNum_4_1_1_3_1">#REF!</definedName>
    <definedName name="FiscalIDNum_4_1_17">#REF!</definedName>
    <definedName name="FiscalIDNum_4_1_17_3">#REF!</definedName>
    <definedName name="FiscalIDNum_4_1_28">#REF!</definedName>
    <definedName name="FiscalIDNum_4_1_28_3">#REF!</definedName>
    <definedName name="FiscalIDNum_4_1_3">#REF!</definedName>
    <definedName name="FiscalIDNum_4_1_6">#REF!</definedName>
    <definedName name="FiscalIDNum_4_1_6_3">#REF!</definedName>
    <definedName name="FiscalIDNum_4_10">#REF!</definedName>
    <definedName name="FiscalIDNum_4_10_3">#REF!</definedName>
    <definedName name="FiscalIDNum_4_12">#REF!</definedName>
    <definedName name="FiscalIDNum_4_12_3">#REF!</definedName>
    <definedName name="FiscalIDNum_4_13">#REF!</definedName>
    <definedName name="FiscalIDNum_4_13_3">#REF!</definedName>
    <definedName name="FiscalIDNum_4_14">#REF!</definedName>
    <definedName name="FiscalIDNum_4_14_3">#REF!</definedName>
    <definedName name="FiscalIDNum_4_15">#REF!</definedName>
    <definedName name="FiscalIDNum_4_15_3">#REF!</definedName>
    <definedName name="FiscalIDNum_4_16">#REF!</definedName>
    <definedName name="FiscalIDNum_4_16_3">#REF!</definedName>
    <definedName name="FiscalIDNum_4_17">#REF!</definedName>
    <definedName name="FiscalIDNum_4_17_3">#REF!</definedName>
    <definedName name="FiscalIDNum_4_18">#REF!</definedName>
    <definedName name="FiscalIDNum_4_18_1">#REF!</definedName>
    <definedName name="FiscalIDNum_4_18_1_3">#REF!</definedName>
    <definedName name="FiscalIDNum_4_19">#REF!</definedName>
    <definedName name="FiscalIDNum_4_20">#REF!</definedName>
    <definedName name="FiscalIDNum_4_20_3">#REF!</definedName>
    <definedName name="FiscalIDNum_4_21">#REF!</definedName>
    <definedName name="FiscalIDNum_4_21_1">#REF!</definedName>
    <definedName name="FiscalIDNum_4_21_1_3">#REF!</definedName>
    <definedName name="FiscalIDNum_4_22">#REF!</definedName>
    <definedName name="FiscalIDNum_4_22_3">#REF!</definedName>
    <definedName name="FiscalIDNum_4_23">#REF!</definedName>
    <definedName name="FiscalIDNum_4_23_3">#REF!</definedName>
    <definedName name="FiscalIDNum_4_24">#REF!</definedName>
    <definedName name="FiscalIDNum_4_24_3">#REF!</definedName>
    <definedName name="FiscalIDNum_4_25">#REF!</definedName>
    <definedName name="FiscalIDNum_4_25_3">#REF!</definedName>
    <definedName name="FiscalIDNum_4_26">#REF!</definedName>
    <definedName name="FiscalIDNum_4_26_3">#REF!</definedName>
    <definedName name="FiscalIDNum_4_27">#REF!</definedName>
    <definedName name="FiscalIDNum_4_27_3">#REF!</definedName>
    <definedName name="FiscalIDNum_4_28">#REF!</definedName>
    <definedName name="FiscalIDNum_4_28_3">#REF!</definedName>
    <definedName name="FiscalIDNum_4_6">#REF!</definedName>
    <definedName name="FiscalIDNum_4_6_3">#REF!</definedName>
    <definedName name="FiscalIDNum_4_7">#REF!</definedName>
    <definedName name="FiscalIDNum_4_7_3">#REF!</definedName>
    <definedName name="FiscalIDNum_4_8">#REF!</definedName>
    <definedName name="FiscalIDNum_4_8_3">#REF!</definedName>
    <definedName name="FiscalIDNum_4_9">#REF!</definedName>
    <definedName name="FiscalIDNum_4_9_3">#REF!</definedName>
    <definedName name="FiscalIDNum_5">#REF!</definedName>
    <definedName name="FiscalIDNum_5_17">#REF!</definedName>
    <definedName name="FiscalIDNum_5_17_3">#REF!</definedName>
    <definedName name="FiscalIDNum_5_28">#REF!</definedName>
    <definedName name="FiscalIDNum_5_28_3">#REF!</definedName>
    <definedName name="FiscalIDNum_5_3">#REF!</definedName>
    <definedName name="FiscalIDNum_5_6">#REF!</definedName>
    <definedName name="FiscalIDNum_5_6_3">#REF!</definedName>
    <definedName name="FiscalIDNum_6">#REF!</definedName>
    <definedName name="FiscalIDNum_6_1">#REF!</definedName>
    <definedName name="FiscalIDNum_6_10">#REF!</definedName>
    <definedName name="FiscalIDNum_6_10_3">#REF!</definedName>
    <definedName name="FiscalIDNum_6_12">#REF!</definedName>
    <definedName name="FiscalIDNum_6_12_3">#REF!</definedName>
    <definedName name="FiscalIDNum_6_13">#REF!</definedName>
    <definedName name="FiscalIDNum_6_13_3">#REF!</definedName>
    <definedName name="FiscalIDNum_6_14">#REF!</definedName>
    <definedName name="FiscalIDNum_6_14_3">#REF!</definedName>
    <definedName name="FiscalIDNum_6_15">#REF!</definedName>
    <definedName name="FiscalIDNum_6_15_3">#REF!</definedName>
    <definedName name="FiscalIDNum_6_16">#REF!</definedName>
    <definedName name="FiscalIDNum_6_16_3">#REF!</definedName>
    <definedName name="FiscalIDNum_6_17">#REF!</definedName>
    <definedName name="FiscalIDNum_6_17_3">#REF!</definedName>
    <definedName name="FiscalIDNum_6_18">#REF!</definedName>
    <definedName name="FiscalIDNum_6_18_1">#REF!</definedName>
    <definedName name="FiscalIDNum_6_18_1_3">#REF!</definedName>
    <definedName name="FiscalIDNum_6_19">#REF!</definedName>
    <definedName name="FiscalIDNum_6_20">#REF!</definedName>
    <definedName name="FiscalIDNum_6_20_3">#REF!</definedName>
    <definedName name="FiscalIDNum_6_21">#REF!</definedName>
    <definedName name="FiscalIDNum_6_21_1">#REF!</definedName>
    <definedName name="FiscalIDNum_6_21_1_3">#REF!</definedName>
    <definedName name="FiscalIDNum_6_22">#REF!</definedName>
    <definedName name="FiscalIDNum_6_22_3">#REF!</definedName>
    <definedName name="FiscalIDNum_6_23">#REF!</definedName>
    <definedName name="FiscalIDNum_6_23_3">#REF!</definedName>
    <definedName name="FiscalIDNum_6_24">#REF!</definedName>
    <definedName name="FiscalIDNum_6_24_3">#REF!</definedName>
    <definedName name="FiscalIDNum_6_25">#REF!</definedName>
    <definedName name="FiscalIDNum_6_25_3">#REF!</definedName>
    <definedName name="FiscalIDNum_6_26">#REF!</definedName>
    <definedName name="FiscalIDNum_6_26_3">#REF!</definedName>
    <definedName name="FiscalIDNum_6_27">#REF!</definedName>
    <definedName name="FiscalIDNum_6_27_3">#REF!</definedName>
    <definedName name="FiscalIDNum_6_28">#REF!</definedName>
    <definedName name="FiscalIDNum_6_28_3">#REF!</definedName>
    <definedName name="FiscalIDNum_6_6">#REF!</definedName>
    <definedName name="FiscalIDNum_6_6_3">#REF!</definedName>
    <definedName name="FiscalIDNum_6_7">#REF!</definedName>
    <definedName name="FiscalIDNum_6_7_3">#REF!</definedName>
    <definedName name="FiscalIDNum_6_8">#REF!</definedName>
    <definedName name="FiscalIDNum_6_8_3">#REF!</definedName>
    <definedName name="FiscalIDNum_6_9">#REF!</definedName>
    <definedName name="FiscalIDNum_6_9_1">#REF!</definedName>
    <definedName name="FiscalIDNum_6_9_1_1">#REF!</definedName>
    <definedName name="FiscalIDNum_6_9_1_1_3">#REF!</definedName>
    <definedName name="FiscalIDNum_6_9_1_3">#REF!</definedName>
    <definedName name="FiscalIDNum_7">#REF!</definedName>
    <definedName name="FiscalIDNum_8">#REF!</definedName>
    <definedName name="FiscalIDNum_8_3">#REF!</definedName>
    <definedName name="FiscalIDNum_9">#REF!</definedName>
    <definedName name="FiscalIDNum_9_3">#REF!</definedName>
    <definedName name="Fixed_Lens">#REF!</definedName>
    <definedName name="Fixed_Lens_1">#REF!</definedName>
    <definedName name="Fixed_Lens2">'[9]CCTV(old)'!#REF!</definedName>
    <definedName name="Fixed_Lens2_1">'[9]CCTV(old)'!#REF!</definedName>
    <definedName name="Floorsqty">#REF!</definedName>
    <definedName name="FormTitle">#REF!</definedName>
    <definedName name="FormTitle_1">#REF!</definedName>
    <definedName name="FormTitle_1_3">#REF!</definedName>
    <definedName name="FormTitle_10">#REF!</definedName>
    <definedName name="FormTitle_11">#REF!</definedName>
    <definedName name="FormTitle_11_1">#REF!</definedName>
    <definedName name="FormTitle_14">#REF!</definedName>
    <definedName name="FormTitle_15">#REF!</definedName>
    <definedName name="FormTitle_16">#REF!</definedName>
    <definedName name="FormTitle_17">#REF!</definedName>
    <definedName name="FormTitle_17_1">#REF!</definedName>
    <definedName name="FormTitle_18">#REF!</definedName>
    <definedName name="FormTitle_18_1">#REF!</definedName>
    <definedName name="FormTitle_19">#REF!</definedName>
    <definedName name="FormTitle_2">#REF!</definedName>
    <definedName name="FormTitle_20">#REF!</definedName>
    <definedName name="FormTitle_21">#REF!</definedName>
    <definedName name="FormTitle_21_1">#REF!</definedName>
    <definedName name="FormTitle_26">#REF!</definedName>
    <definedName name="FormTitle_27">#REF!</definedName>
    <definedName name="FormTitle_28">#REF!</definedName>
    <definedName name="FormTitle_29">#REF!</definedName>
    <definedName name="FormTitle_3">#REF!</definedName>
    <definedName name="FormTitle_4">#REF!</definedName>
    <definedName name="FormTitle_4_1">#REF!</definedName>
    <definedName name="FormTitle_4_1_1">#REF!</definedName>
    <definedName name="FormTitle_4_1_1_1">#REF!</definedName>
    <definedName name="FormTitle_4_1_1_1_1">#REF!</definedName>
    <definedName name="FormTitle_4_1_1_1_1_1">#REF!</definedName>
    <definedName name="FormTitle_4_18">#REF!</definedName>
    <definedName name="FormTitle_4_18_1">#REF!</definedName>
    <definedName name="FormTitle_4_21">#REF!</definedName>
    <definedName name="FormTitle_5">#REF!</definedName>
    <definedName name="FormTitle_6">#REF!</definedName>
    <definedName name="FormTitle_6_1">#REF!</definedName>
    <definedName name="FormTitle_6_18">#REF!</definedName>
    <definedName name="FormTitle_6_18_1">#REF!</definedName>
    <definedName name="FormTitle_6_21">#REF!</definedName>
    <definedName name="FormTitle_7">#REF!</definedName>
    <definedName name="fsg">#REF!</definedName>
    <definedName name="fsg_10">#REF!</definedName>
    <definedName name="fsg_10_3">#REF!</definedName>
    <definedName name="fsg_12">#REF!</definedName>
    <definedName name="fsg_12_3">#REF!</definedName>
    <definedName name="fsg_13">#REF!</definedName>
    <definedName name="fsg_13_3">#REF!</definedName>
    <definedName name="fsg_14">#REF!</definedName>
    <definedName name="fsg_14_3">#REF!</definedName>
    <definedName name="fsg_15">#REF!</definedName>
    <definedName name="fsg_15_3">#REF!</definedName>
    <definedName name="fsg_16">#REF!</definedName>
    <definedName name="fsg_16_3">#REF!</definedName>
    <definedName name="fsg_17">#REF!</definedName>
    <definedName name="fsg_17_3">#REF!</definedName>
    <definedName name="fsg_18">#REF!</definedName>
    <definedName name="fsg_19">#REF!</definedName>
    <definedName name="fsg_20">#REF!</definedName>
    <definedName name="fsg_20_3">#REF!</definedName>
    <definedName name="fsg_21">#REF!</definedName>
    <definedName name="fsg_21_3">#REF!</definedName>
    <definedName name="fsg_22">#REF!</definedName>
    <definedName name="fsg_22_3">#REF!</definedName>
    <definedName name="fsg_23">#REF!</definedName>
    <definedName name="fsg_23_3">#REF!</definedName>
    <definedName name="fsg_24">#REF!</definedName>
    <definedName name="fsg_24_3">#REF!</definedName>
    <definedName name="fsg_25">#REF!</definedName>
    <definedName name="fsg_25_3">#REF!</definedName>
    <definedName name="fsg_26">#REF!</definedName>
    <definedName name="fsg_26_3">#REF!</definedName>
    <definedName name="fsg_27">#REF!</definedName>
    <definedName name="fsg_27_3">#REF!</definedName>
    <definedName name="fsg_28">#REF!</definedName>
    <definedName name="fsg_6">#REF!</definedName>
    <definedName name="fsg_7">#REF!</definedName>
    <definedName name="fsg_7_3">#REF!</definedName>
    <definedName name="fsg_8">#REF!</definedName>
    <definedName name="fsg_8_3">#REF!</definedName>
    <definedName name="fsg_9">#REF!</definedName>
    <definedName name="fsg_9_1">#REF!</definedName>
    <definedName name="fsg_9_1_1">#REF!</definedName>
    <definedName name="fsg_9_1_1_3">#REF!</definedName>
    <definedName name="fsg_9_1_3">#REF!</definedName>
    <definedName name="FTH">[3]Labels!$A$7:$A$9</definedName>
    <definedName name="FTH_Types">[3]Labels!$C$12:$C$13</definedName>
    <definedName name="gcl">#REF!</definedName>
    <definedName name="gdfgf">#REF!</definedName>
    <definedName name="gfg">#REF!</definedName>
    <definedName name="GHJT">#REF!</definedName>
    <definedName name="GHJT_1">#REF!</definedName>
    <definedName name="GHJT_10">#REF!</definedName>
    <definedName name="GHJT_12">#REF!</definedName>
    <definedName name="GHJT_13">#REF!</definedName>
    <definedName name="GHJT_14">#REF!</definedName>
    <definedName name="GHJT_15">#REF!</definedName>
    <definedName name="GHJT_16">#REF!</definedName>
    <definedName name="GHJT_17">#REF!</definedName>
    <definedName name="GHJT_18">#REF!</definedName>
    <definedName name="GHJT_19">#REF!</definedName>
    <definedName name="GHJT_20">#REF!</definedName>
    <definedName name="GHJT_21">#REF!</definedName>
    <definedName name="GHJT_22">#REF!</definedName>
    <definedName name="GHJT_23">#REF!</definedName>
    <definedName name="GHJT_23_1">#REF!</definedName>
    <definedName name="GHJT_23_17">#REF!</definedName>
    <definedName name="GHJT_23_28">#REF!</definedName>
    <definedName name="GHJT_23_6">#REF!</definedName>
    <definedName name="GHJT_24">#REF!</definedName>
    <definedName name="GHJT_25">#REF!</definedName>
    <definedName name="GHJT_26">#REF!</definedName>
    <definedName name="GHJT_27">#REF!</definedName>
    <definedName name="GHJT_28">#REF!</definedName>
    <definedName name="GHJT_6">#REF!</definedName>
    <definedName name="GHJT_7">#REF!</definedName>
    <definedName name="GHJT_8">#REF!</definedName>
    <definedName name="GHJT_9">#REF!</definedName>
    <definedName name="GHJT_9_1">#REF!</definedName>
    <definedName name="GHJT_9_1_1">#REF!</definedName>
    <definedName name="gif">#REF!</definedName>
    <definedName name="GMAmount">#REF!</definedName>
    <definedName name="GMAmount_1">#REF!</definedName>
    <definedName name="GMAmount_1_3">#REF!</definedName>
    <definedName name="GMAmount_10">#REF!</definedName>
    <definedName name="GMAmount_10_1">#REF!</definedName>
    <definedName name="GMAmount_10_1_3">#REF!</definedName>
    <definedName name="GMAmount_10_17">#REF!</definedName>
    <definedName name="GMAmount_10_17_3">#REF!</definedName>
    <definedName name="GMAmount_11">#REF!</definedName>
    <definedName name="GMAmount_11_1">#REF!</definedName>
    <definedName name="GMAmount_12">#REF!</definedName>
    <definedName name="GMAmount_12_3">#REF!</definedName>
    <definedName name="GMAmount_13">#REF!</definedName>
    <definedName name="GMAmount_13_3">#REF!</definedName>
    <definedName name="GMAmount_14">#REF!</definedName>
    <definedName name="GMAmount_15">#REF!</definedName>
    <definedName name="GMAmount_15_1">#REF!</definedName>
    <definedName name="GMAmount_15_1_3">#REF!</definedName>
    <definedName name="GMAmount_15_3">#REF!</definedName>
    <definedName name="GMAmount_16">#REF!</definedName>
    <definedName name="GMAmount_16_1">#REF!</definedName>
    <definedName name="GMAmount_16_1_3">#REF!</definedName>
    <definedName name="GMAmount_16_3">#REF!</definedName>
    <definedName name="GMAmount_17">#REF!</definedName>
    <definedName name="GMAmount_17_1">#REF!</definedName>
    <definedName name="GMAmount_17_3">#REF!</definedName>
    <definedName name="GMAmount_18">#REF!</definedName>
    <definedName name="GMAmount_18_1">#REF!</definedName>
    <definedName name="GMAmount_19">#REF!</definedName>
    <definedName name="GMAmount_19_1">#REF!</definedName>
    <definedName name="GMAmount_2">#REF!</definedName>
    <definedName name="GMAmount_20">#REF!</definedName>
    <definedName name="GMAmount_20_1">#REF!</definedName>
    <definedName name="GMAmount_20_1_3">#REF!</definedName>
    <definedName name="GMAmount_21">#REF!</definedName>
    <definedName name="GMAmount_21_1">#REF!</definedName>
    <definedName name="GMAmount_21_1_1">#REF!</definedName>
    <definedName name="GMAmount_21_1_1_3">#REF!</definedName>
    <definedName name="GMAmount_21_1_3">#REF!</definedName>
    <definedName name="GMAmount_22">#REF!</definedName>
    <definedName name="GMAmount_22_3">#REF!</definedName>
    <definedName name="GMAmount_23">#REF!</definedName>
    <definedName name="GMAmount_23_3">#REF!</definedName>
    <definedName name="GMAmount_24">#REF!</definedName>
    <definedName name="GMAmount_24_3">#REF!</definedName>
    <definedName name="GMAmount_25">#REF!</definedName>
    <definedName name="GMAmount_25_3">#REF!</definedName>
    <definedName name="GMAmount_26">#REF!</definedName>
    <definedName name="GMAmount_26_1">#REF!</definedName>
    <definedName name="GMAmount_26_1_3">#REF!</definedName>
    <definedName name="GMAmount_26_3">#REF!</definedName>
    <definedName name="GMAmount_27">#REF!</definedName>
    <definedName name="GMAmount_27_1">#REF!</definedName>
    <definedName name="GMAmount_27_1_3">#REF!</definedName>
    <definedName name="GMAmount_27_3">#REF!</definedName>
    <definedName name="GMAmount_28">#REF!</definedName>
    <definedName name="GMAmount_28_1">#REF!</definedName>
    <definedName name="GMAmount_28_1_3">#REF!</definedName>
    <definedName name="GMAmount_28_3">#REF!</definedName>
    <definedName name="GMAmount_29">#REF!</definedName>
    <definedName name="GMAmount_29_3">#REF!</definedName>
    <definedName name="GMAmount_3">#REF!</definedName>
    <definedName name="GMAmount_4">#REF!</definedName>
    <definedName name="GMAmount_4_1">#REF!</definedName>
    <definedName name="GMAmount_4_1_1">#REF!</definedName>
    <definedName name="GMAmount_4_1_1_1">#REF!</definedName>
    <definedName name="GMAmount_4_1_1_1_1">#REF!</definedName>
    <definedName name="GMAmount_4_1_1_1_1_1">#REF!</definedName>
    <definedName name="GMAmount_4_1_1_1_1_3">#REF!</definedName>
    <definedName name="GMAmount_4_1_1_1_3">#REF!</definedName>
    <definedName name="GMAmount_4_1_1_1_3_1">#REF!</definedName>
    <definedName name="GMAmount_4_1_1_3">#REF!</definedName>
    <definedName name="GMAmount_4_1_17">#REF!</definedName>
    <definedName name="GMAmount_4_1_17_3">#REF!</definedName>
    <definedName name="GMAmount_4_1_28">#REF!</definedName>
    <definedName name="GMAmount_4_1_28_3">#REF!</definedName>
    <definedName name="GMAmount_4_1_6">#REF!</definedName>
    <definedName name="GMAmount_4_1_6_3">#REF!</definedName>
    <definedName name="GMAmount_4_10">#REF!</definedName>
    <definedName name="GMAmount_4_10_3">#REF!</definedName>
    <definedName name="GMAmount_4_12">#REF!</definedName>
    <definedName name="GMAmount_4_12_3">#REF!</definedName>
    <definedName name="GMAmount_4_13">#REF!</definedName>
    <definedName name="GMAmount_4_13_3">#REF!</definedName>
    <definedName name="GMAmount_4_14">#REF!</definedName>
    <definedName name="GMAmount_4_14_3">#REF!</definedName>
    <definedName name="GMAmount_4_15">#REF!</definedName>
    <definedName name="GMAmount_4_15_3">#REF!</definedName>
    <definedName name="GMAmount_4_16">#REF!</definedName>
    <definedName name="GMAmount_4_16_3">#REF!</definedName>
    <definedName name="GMAmount_4_17">#REF!</definedName>
    <definedName name="GMAmount_4_17_3">#REF!</definedName>
    <definedName name="GMAmount_4_18">#REF!</definedName>
    <definedName name="GMAmount_4_18_1">#REF!</definedName>
    <definedName name="GMAmount_4_19">#REF!</definedName>
    <definedName name="GMAmount_4_20">#REF!</definedName>
    <definedName name="GMAmount_4_20_3">#REF!</definedName>
    <definedName name="GMAmount_4_21">#REF!</definedName>
    <definedName name="GMAmount_4_21_1">#REF!</definedName>
    <definedName name="GMAmount_4_21_1_3">#REF!</definedName>
    <definedName name="GMAmount_4_22">#REF!</definedName>
    <definedName name="GMAmount_4_22_3">#REF!</definedName>
    <definedName name="GMAmount_4_23">#REF!</definedName>
    <definedName name="GMAmount_4_23_3">#REF!</definedName>
    <definedName name="GMAmount_4_24">#REF!</definedName>
    <definedName name="GMAmount_4_24_3">#REF!</definedName>
    <definedName name="GMAmount_4_25">#REF!</definedName>
    <definedName name="GMAmount_4_25_3">#REF!</definedName>
    <definedName name="GMAmount_4_26">#REF!</definedName>
    <definedName name="GMAmount_4_26_3">#REF!</definedName>
    <definedName name="GMAmount_4_27">#REF!</definedName>
    <definedName name="GMAmount_4_27_3">#REF!</definedName>
    <definedName name="GMAmount_4_28">#REF!</definedName>
    <definedName name="GMAmount_4_28_3">#REF!</definedName>
    <definedName name="GMAmount_4_6">#REF!</definedName>
    <definedName name="GMAmount_4_6_3">#REF!</definedName>
    <definedName name="GMAmount_4_7">#REF!</definedName>
    <definedName name="GMAmount_4_7_3">#REF!</definedName>
    <definedName name="GMAmount_4_8">#REF!</definedName>
    <definedName name="GMAmount_4_8_3">#REF!</definedName>
    <definedName name="GMAmount_4_9">#REF!</definedName>
    <definedName name="GMAmount_4_9_3">#REF!</definedName>
    <definedName name="GMAmount_5">#REF!</definedName>
    <definedName name="GMAmount_5_17">#REF!</definedName>
    <definedName name="GMAmount_5_17_3">#REF!</definedName>
    <definedName name="GMAmount_5_28">#REF!</definedName>
    <definedName name="GMAmount_5_28_3">#REF!</definedName>
    <definedName name="GMAmount_5_3">#REF!</definedName>
    <definedName name="GMAmount_5_6">#REF!</definedName>
    <definedName name="GMAmount_5_6_3">#REF!</definedName>
    <definedName name="GMAmount_6">#REF!</definedName>
    <definedName name="GMAmount_6_1">#REF!</definedName>
    <definedName name="GMAmount_6_10">#REF!</definedName>
    <definedName name="GMAmount_6_10_3">#REF!</definedName>
    <definedName name="GMAmount_6_12">#REF!</definedName>
    <definedName name="GMAmount_6_12_3">#REF!</definedName>
    <definedName name="GMAmount_6_13">#REF!</definedName>
    <definedName name="GMAmount_6_13_3">#REF!</definedName>
    <definedName name="GMAmount_6_14">#REF!</definedName>
    <definedName name="GMAmount_6_14_3">#REF!</definedName>
    <definedName name="GMAmount_6_15">#REF!</definedName>
    <definedName name="GMAmount_6_15_3">#REF!</definedName>
    <definedName name="GMAmount_6_16">#REF!</definedName>
    <definedName name="GMAmount_6_16_3">#REF!</definedName>
    <definedName name="GMAmount_6_17">#REF!</definedName>
    <definedName name="GMAmount_6_17_3">#REF!</definedName>
    <definedName name="GMAmount_6_18">#REF!</definedName>
    <definedName name="GMAmount_6_18_1">#REF!</definedName>
    <definedName name="GMAmount_6_19">#REF!</definedName>
    <definedName name="GMAmount_6_20">#REF!</definedName>
    <definedName name="GMAmount_6_20_3">#REF!</definedName>
    <definedName name="GMAmount_6_21">#REF!</definedName>
    <definedName name="GMAmount_6_21_1">#REF!</definedName>
    <definedName name="GMAmount_6_21_1_3">#REF!</definedName>
    <definedName name="GMAmount_6_22">#REF!</definedName>
    <definedName name="GMAmount_6_22_3">#REF!</definedName>
    <definedName name="GMAmount_6_23">#REF!</definedName>
    <definedName name="GMAmount_6_23_3">#REF!</definedName>
    <definedName name="GMAmount_6_24">#REF!</definedName>
    <definedName name="GMAmount_6_24_3">#REF!</definedName>
    <definedName name="GMAmount_6_25">#REF!</definedName>
    <definedName name="GMAmount_6_25_3">#REF!</definedName>
    <definedName name="GMAmount_6_26">#REF!</definedName>
    <definedName name="GMAmount_6_26_3">#REF!</definedName>
    <definedName name="GMAmount_6_27">#REF!</definedName>
    <definedName name="GMAmount_6_27_3">#REF!</definedName>
    <definedName name="GMAmount_6_28">#REF!</definedName>
    <definedName name="GMAmount_6_28_3">#REF!</definedName>
    <definedName name="GMAmount_6_6">#REF!</definedName>
    <definedName name="GMAmount_6_6_3">#REF!</definedName>
    <definedName name="GMAmount_6_7">#REF!</definedName>
    <definedName name="GMAmount_6_7_3">#REF!</definedName>
    <definedName name="GMAmount_6_8">#REF!</definedName>
    <definedName name="GMAmount_6_8_3">#REF!</definedName>
    <definedName name="GMAmount_6_9">#REF!</definedName>
    <definedName name="GMAmount_6_9_1">#REF!</definedName>
    <definedName name="GMAmount_6_9_1_1">#REF!</definedName>
    <definedName name="GMAmount_6_9_1_1_3">#REF!</definedName>
    <definedName name="GMAmount_6_9_1_3">#REF!</definedName>
    <definedName name="GMAmount_7">#REF!</definedName>
    <definedName name="GMAmount_8">#REF!</definedName>
    <definedName name="GMAmount_8_3">#REF!</definedName>
    <definedName name="GMAmount_9">#REF!</definedName>
    <definedName name="GMAmount_9_3">#REF!</definedName>
    <definedName name="GMPercent">#REF!</definedName>
    <definedName name="GMPercent_1">#REF!</definedName>
    <definedName name="GMPercent_1_3">#REF!</definedName>
    <definedName name="GMPercent_10">#REF!</definedName>
    <definedName name="GMPercent_10_1">#REF!</definedName>
    <definedName name="GMPercent_10_1_3">#REF!</definedName>
    <definedName name="GMPercent_10_17">#REF!</definedName>
    <definedName name="GMPercent_10_17_3">#REF!</definedName>
    <definedName name="GMPercent_11">#REF!</definedName>
    <definedName name="GMPercent_11_1">#REF!</definedName>
    <definedName name="GMPercent_12">#REF!</definedName>
    <definedName name="GMPercent_12_3">#REF!</definedName>
    <definedName name="GMPercent_13">#REF!</definedName>
    <definedName name="GMPercent_13_3">#REF!</definedName>
    <definedName name="GMPercent_14">#REF!</definedName>
    <definedName name="GMPercent_15">#REF!</definedName>
    <definedName name="GMPercent_15_1">#REF!</definedName>
    <definedName name="GMPercent_15_1_3">#REF!</definedName>
    <definedName name="GMPercent_15_3">#REF!</definedName>
    <definedName name="GMPercent_16">#REF!</definedName>
    <definedName name="GMPercent_16_1">#REF!</definedName>
    <definedName name="GMPercent_16_1_3">#REF!</definedName>
    <definedName name="GMPercent_16_3">#REF!</definedName>
    <definedName name="GMPercent_17">#REF!</definedName>
    <definedName name="GMPercent_17_1">#REF!</definedName>
    <definedName name="GMPercent_17_3">#REF!</definedName>
    <definedName name="GMPercent_18">#REF!</definedName>
    <definedName name="GMPercent_18_1">#REF!</definedName>
    <definedName name="GMPercent_19">#REF!</definedName>
    <definedName name="GMPercent_19_1">#REF!</definedName>
    <definedName name="GMPercent_2">#REF!</definedName>
    <definedName name="GMPercent_20">#REF!</definedName>
    <definedName name="GMPercent_20_1">#REF!</definedName>
    <definedName name="GMPercent_20_1_3">#REF!</definedName>
    <definedName name="GMPercent_21">#REF!</definedName>
    <definedName name="GMPercent_21_1">#REF!</definedName>
    <definedName name="GMPercent_21_1_1">#REF!</definedName>
    <definedName name="GMPercent_21_1_1_3">#REF!</definedName>
    <definedName name="GMPercent_21_1_3">#REF!</definedName>
    <definedName name="GMPercent_22">#REF!</definedName>
    <definedName name="GMPercent_22_3">#REF!</definedName>
    <definedName name="GMPercent_23">#REF!</definedName>
    <definedName name="GMPercent_23_3">#REF!</definedName>
    <definedName name="GMPercent_24">#REF!</definedName>
    <definedName name="GMPercent_24_3">#REF!</definedName>
    <definedName name="GMPercent_25">#REF!</definedName>
    <definedName name="GMPercent_25_3">#REF!</definedName>
    <definedName name="GMPercent_26">#REF!</definedName>
    <definedName name="GMPercent_26_1">#REF!</definedName>
    <definedName name="GMPercent_26_1_3">#REF!</definedName>
    <definedName name="GMPercent_26_3">#REF!</definedName>
    <definedName name="GMPercent_27">#REF!</definedName>
    <definedName name="GMPercent_27_1">#REF!</definedName>
    <definedName name="GMPercent_27_1_3">#REF!</definedName>
    <definedName name="GMPercent_27_3">#REF!</definedName>
    <definedName name="GMPercent_28">#REF!</definedName>
    <definedName name="GMPercent_28_1">#REF!</definedName>
    <definedName name="GMPercent_28_1_3">#REF!</definedName>
    <definedName name="GMPercent_28_3">#REF!</definedName>
    <definedName name="GMPercent_29">#REF!</definedName>
    <definedName name="GMPercent_29_3">#REF!</definedName>
    <definedName name="GMPercent_3">#REF!</definedName>
    <definedName name="GMPercent_4">#REF!</definedName>
    <definedName name="GMPercent_4_1">#REF!</definedName>
    <definedName name="GMPercent_4_1_1">#REF!</definedName>
    <definedName name="GMPercent_4_1_1_1">#REF!</definedName>
    <definedName name="GMPercent_4_1_1_1_1">#REF!</definedName>
    <definedName name="GMPercent_4_1_1_1_1_1">#REF!</definedName>
    <definedName name="GMPercent_4_1_1_1_1_3">#REF!</definedName>
    <definedName name="GMPercent_4_1_1_1_3">#REF!</definedName>
    <definedName name="GMPercent_4_1_1_1_3_1">#REF!</definedName>
    <definedName name="GMPercent_4_1_1_3">#REF!</definedName>
    <definedName name="GMPercent_4_1_17">#REF!</definedName>
    <definedName name="GMPercent_4_1_17_3">#REF!</definedName>
    <definedName name="GMPercent_4_1_28">#REF!</definedName>
    <definedName name="GMPercent_4_1_28_3">#REF!</definedName>
    <definedName name="GMPercent_4_1_6">#REF!</definedName>
    <definedName name="GMPercent_4_1_6_3">#REF!</definedName>
    <definedName name="GMPercent_4_10">#REF!</definedName>
    <definedName name="GMPercent_4_10_3">#REF!</definedName>
    <definedName name="GMPercent_4_12">#REF!</definedName>
    <definedName name="GMPercent_4_12_3">#REF!</definedName>
    <definedName name="GMPercent_4_13">#REF!</definedName>
    <definedName name="GMPercent_4_13_3">#REF!</definedName>
    <definedName name="GMPercent_4_14">#REF!</definedName>
    <definedName name="GMPercent_4_14_3">#REF!</definedName>
    <definedName name="GMPercent_4_15">#REF!</definedName>
    <definedName name="GMPercent_4_15_3">#REF!</definedName>
    <definedName name="GMPercent_4_16">#REF!</definedName>
    <definedName name="GMPercent_4_16_3">#REF!</definedName>
    <definedName name="GMPercent_4_17">#REF!</definedName>
    <definedName name="GMPercent_4_17_3">#REF!</definedName>
    <definedName name="GMPercent_4_18">#REF!</definedName>
    <definedName name="GMPercent_4_18_1">#REF!</definedName>
    <definedName name="GMPercent_4_19">#REF!</definedName>
    <definedName name="GMPercent_4_20">#REF!</definedName>
    <definedName name="GMPercent_4_20_3">#REF!</definedName>
    <definedName name="GMPercent_4_21">#REF!</definedName>
    <definedName name="GMPercent_4_21_1">#REF!</definedName>
    <definedName name="GMPercent_4_21_1_3">#REF!</definedName>
    <definedName name="GMPercent_4_22">#REF!</definedName>
    <definedName name="GMPercent_4_22_3">#REF!</definedName>
    <definedName name="GMPercent_4_23">#REF!</definedName>
    <definedName name="GMPercent_4_23_3">#REF!</definedName>
    <definedName name="GMPercent_4_24">#REF!</definedName>
    <definedName name="GMPercent_4_24_3">#REF!</definedName>
    <definedName name="GMPercent_4_25">#REF!</definedName>
    <definedName name="GMPercent_4_25_3">#REF!</definedName>
    <definedName name="GMPercent_4_26">#REF!</definedName>
    <definedName name="GMPercent_4_26_3">#REF!</definedName>
    <definedName name="GMPercent_4_27">#REF!</definedName>
    <definedName name="GMPercent_4_27_3">#REF!</definedName>
    <definedName name="GMPercent_4_28">#REF!</definedName>
    <definedName name="GMPercent_4_28_3">#REF!</definedName>
    <definedName name="GMPercent_4_6">#REF!</definedName>
    <definedName name="GMPercent_4_6_3">#REF!</definedName>
    <definedName name="GMPercent_4_7">#REF!</definedName>
    <definedName name="GMPercent_4_7_3">#REF!</definedName>
    <definedName name="GMPercent_4_8">#REF!</definedName>
    <definedName name="GMPercent_4_8_3">#REF!</definedName>
    <definedName name="GMPercent_4_9">#REF!</definedName>
    <definedName name="GMPercent_4_9_3">#REF!</definedName>
    <definedName name="GMPercent_5">#REF!</definedName>
    <definedName name="GMPercent_5_17">#REF!</definedName>
    <definedName name="GMPercent_5_17_3">#REF!</definedName>
    <definedName name="GMPercent_5_28">#REF!</definedName>
    <definedName name="GMPercent_5_28_3">#REF!</definedName>
    <definedName name="GMPercent_5_3">#REF!</definedName>
    <definedName name="GMPercent_5_6">#REF!</definedName>
    <definedName name="GMPercent_5_6_3">#REF!</definedName>
    <definedName name="GMPercent_6">#REF!</definedName>
    <definedName name="GMPercent_6_1">#REF!</definedName>
    <definedName name="GMPercent_6_10">#REF!</definedName>
    <definedName name="GMPercent_6_10_3">#REF!</definedName>
    <definedName name="GMPercent_6_12">#REF!</definedName>
    <definedName name="GMPercent_6_12_3">#REF!</definedName>
    <definedName name="GMPercent_6_13">#REF!</definedName>
    <definedName name="GMPercent_6_13_3">#REF!</definedName>
    <definedName name="GMPercent_6_14">#REF!</definedName>
    <definedName name="GMPercent_6_14_3">#REF!</definedName>
    <definedName name="GMPercent_6_15">#REF!</definedName>
    <definedName name="GMPercent_6_15_3">#REF!</definedName>
    <definedName name="GMPercent_6_16">#REF!</definedName>
    <definedName name="GMPercent_6_16_3">#REF!</definedName>
    <definedName name="GMPercent_6_17">#REF!</definedName>
    <definedName name="GMPercent_6_17_3">#REF!</definedName>
    <definedName name="GMPercent_6_18">#REF!</definedName>
    <definedName name="GMPercent_6_18_1">#REF!</definedName>
    <definedName name="GMPercent_6_19">#REF!</definedName>
    <definedName name="GMPercent_6_20">#REF!</definedName>
    <definedName name="GMPercent_6_20_3">#REF!</definedName>
    <definedName name="GMPercent_6_21">#REF!</definedName>
    <definedName name="GMPercent_6_21_1">#REF!</definedName>
    <definedName name="GMPercent_6_21_1_3">#REF!</definedName>
    <definedName name="GMPercent_6_22">#REF!</definedName>
    <definedName name="GMPercent_6_22_3">#REF!</definedName>
    <definedName name="GMPercent_6_23">#REF!</definedName>
    <definedName name="GMPercent_6_23_3">#REF!</definedName>
    <definedName name="GMPercent_6_24">#REF!</definedName>
    <definedName name="GMPercent_6_24_3">#REF!</definedName>
    <definedName name="GMPercent_6_25">#REF!</definedName>
    <definedName name="GMPercent_6_25_3">#REF!</definedName>
    <definedName name="GMPercent_6_26">#REF!</definedName>
    <definedName name="GMPercent_6_26_3">#REF!</definedName>
    <definedName name="GMPercent_6_27">#REF!</definedName>
    <definedName name="GMPercent_6_27_3">#REF!</definedName>
    <definedName name="GMPercent_6_28">#REF!</definedName>
    <definedName name="GMPercent_6_28_3">#REF!</definedName>
    <definedName name="GMPercent_6_6">#REF!</definedName>
    <definedName name="GMPercent_6_6_3">#REF!</definedName>
    <definedName name="GMPercent_6_7">#REF!</definedName>
    <definedName name="GMPercent_6_7_3">#REF!</definedName>
    <definedName name="GMPercent_6_8">#REF!</definedName>
    <definedName name="GMPercent_6_8_3">#REF!</definedName>
    <definedName name="GMPercent_6_9">#REF!</definedName>
    <definedName name="GMPercent_6_9_1">#REF!</definedName>
    <definedName name="GMPercent_6_9_1_1">#REF!</definedName>
    <definedName name="GMPercent_6_9_1_1_3">#REF!</definedName>
    <definedName name="GMPercent_6_9_1_3">#REF!</definedName>
    <definedName name="GMPercent_7">#REF!</definedName>
    <definedName name="GMPercent_8">#REF!</definedName>
    <definedName name="GMPercent_8_3">#REF!</definedName>
    <definedName name="GMPercent_9">#REF!</definedName>
    <definedName name="GMPercent_9_3">#REF!</definedName>
    <definedName name="Group1">#REF!</definedName>
    <definedName name="Group1_10">#REF!</definedName>
    <definedName name="Group1_12">#REF!</definedName>
    <definedName name="Group1_13">#REF!</definedName>
    <definedName name="Group1_14">#REF!</definedName>
    <definedName name="Group1_15">#REF!</definedName>
    <definedName name="Group1_16">#REF!</definedName>
    <definedName name="Group1_17">#REF!</definedName>
    <definedName name="Group1_18">#REF!</definedName>
    <definedName name="Group1_19">#REF!</definedName>
    <definedName name="Group1_20">#REF!</definedName>
    <definedName name="Group1_21">#REF!</definedName>
    <definedName name="Group1_22">#REF!</definedName>
    <definedName name="Group1_23">#REF!</definedName>
    <definedName name="Group1_24">#REF!</definedName>
    <definedName name="Group1_25">#REF!</definedName>
    <definedName name="Group1_26">#REF!</definedName>
    <definedName name="Group1_27">#REF!</definedName>
    <definedName name="Group1_28">#REF!</definedName>
    <definedName name="Group1_6">#REF!</definedName>
    <definedName name="Group1_7">#REF!</definedName>
    <definedName name="Group1_8">#REF!</definedName>
    <definedName name="Group1_9">#REF!</definedName>
    <definedName name="Group1_9_1">#REF!</definedName>
    <definedName name="Group1_9_1_1">#REF!</definedName>
    <definedName name="Group2">#REF!</definedName>
    <definedName name="Group2_10">#REF!</definedName>
    <definedName name="Group2_12">#REF!</definedName>
    <definedName name="Group2_13">#REF!</definedName>
    <definedName name="Group2_14">#REF!</definedName>
    <definedName name="Group2_15">#REF!</definedName>
    <definedName name="Group2_16">#REF!</definedName>
    <definedName name="Group2_17">#REF!</definedName>
    <definedName name="Group2_18">#REF!</definedName>
    <definedName name="Group2_19">#REF!</definedName>
    <definedName name="Group2_20">#REF!</definedName>
    <definedName name="Group2_21">#REF!</definedName>
    <definedName name="Group2_22">#REF!</definedName>
    <definedName name="Group2_23">#REF!</definedName>
    <definedName name="Group2_24">#REF!</definedName>
    <definedName name="Group2_25">#REF!</definedName>
    <definedName name="Group2_26">#REF!</definedName>
    <definedName name="Group2_27">#REF!</definedName>
    <definedName name="Group2_28">#REF!</definedName>
    <definedName name="Group2_6">#REF!</definedName>
    <definedName name="Group2_7">#REF!</definedName>
    <definedName name="Group2_8">#REF!</definedName>
    <definedName name="Group2_9">#REF!</definedName>
    <definedName name="Group2_9_1">#REF!</definedName>
    <definedName name="Group2_9_1_1">#REF!</definedName>
    <definedName name="Group3">#REF!</definedName>
    <definedName name="Group3_10">#REF!</definedName>
    <definedName name="Group3_10_3">#REF!</definedName>
    <definedName name="Group3_12">#REF!</definedName>
    <definedName name="Group3_12_3">#REF!</definedName>
    <definedName name="Group3_13">#REF!</definedName>
    <definedName name="Group3_13_3">#REF!</definedName>
    <definedName name="Group3_14">#REF!</definedName>
    <definedName name="Group3_14_3">#REF!</definedName>
    <definedName name="Group3_15">#REF!</definedName>
    <definedName name="Group3_15_3">#REF!</definedName>
    <definedName name="Group3_16">#REF!</definedName>
    <definedName name="Group3_16_3">#REF!</definedName>
    <definedName name="Group3_17">#REF!</definedName>
    <definedName name="Group3_17_3">#REF!</definedName>
    <definedName name="Group3_18">#REF!</definedName>
    <definedName name="Group3_19">#REF!</definedName>
    <definedName name="Group3_20">#REF!</definedName>
    <definedName name="Group3_20_3">#REF!</definedName>
    <definedName name="Group3_21">#REF!</definedName>
    <definedName name="Group3_21_3">#REF!</definedName>
    <definedName name="Group3_22">#REF!</definedName>
    <definedName name="Group3_22_3">#REF!</definedName>
    <definedName name="Group3_23">#REF!</definedName>
    <definedName name="Group3_23_3">#REF!</definedName>
    <definedName name="Group3_24">#REF!</definedName>
    <definedName name="Group3_24_3">#REF!</definedName>
    <definedName name="Group3_25">#REF!</definedName>
    <definedName name="Group3_25_3">#REF!</definedName>
    <definedName name="Group3_26">#REF!</definedName>
    <definedName name="Group3_26_3">#REF!</definedName>
    <definedName name="Group3_27">#REF!</definedName>
    <definedName name="Group3_27_3">#REF!</definedName>
    <definedName name="Group3_28">#REF!</definedName>
    <definedName name="Group3_28_3">#REF!</definedName>
    <definedName name="Group3_6">#REF!</definedName>
    <definedName name="Group3_6_3">#REF!</definedName>
    <definedName name="Group3_7">#REF!</definedName>
    <definedName name="Group3_7_3">#REF!</definedName>
    <definedName name="Group3_8">#REF!</definedName>
    <definedName name="Group3_8_3">#REF!</definedName>
    <definedName name="Group3_9">#REF!</definedName>
    <definedName name="Group3_9_1">#REF!</definedName>
    <definedName name="Group3_9_1_1">#REF!</definedName>
    <definedName name="Group3_9_1_1_3">#REF!</definedName>
    <definedName name="Group3_9_1_3">#REF!</definedName>
    <definedName name="Group4">#REF!</definedName>
    <definedName name="Group4_10">#REF!</definedName>
    <definedName name="Group4_10_3">#REF!</definedName>
    <definedName name="Group4_12">#REF!</definedName>
    <definedName name="Group4_12_3">#REF!</definedName>
    <definedName name="Group4_13">#REF!</definedName>
    <definedName name="Group4_13_3">#REF!</definedName>
    <definedName name="Group4_14">#REF!</definedName>
    <definedName name="Group4_14_3">#REF!</definedName>
    <definedName name="Group4_15">#REF!</definedName>
    <definedName name="Group4_15_3">#REF!</definedName>
    <definedName name="Group4_16">#REF!</definedName>
    <definedName name="Group4_16_3">#REF!</definedName>
    <definedName name="Group4_17">#REF!</definedName>
    <definedName name="Group4_17_3">#REF!</definedName>
    <definedName name="Group4_18">#REF!</definedName>
    <definedName name="Group4_19">#REF!</definedName>
    <definedName name="Group4_20">#REF!</definedName>
    <definedName name="Group4_20_3">#REF!</definedName>
    <definedName name="Group4_21">#REF!</definedName>
    <definedName name="Group4_21_3">#REF!</definedName>
    <definedName name="Group4_22">#REF!</definedName>
    <definedName name="Group4_22_3">#REF!</definedName>
    <definedName name="Group4_23">#REF!</definedName>
    <definedName name="Group4_23_3">#REF!</definedName>
    <definedName name="Group4_24">#REF!</definedName>
    <definedName name="Group4_24_3">#REF!</definedName>
    <definedName name="Group4_25">#REF!</definedName>
    <definedName name="Group4_25_3">#REF!</definedName>
    <definedName name="Group4_26">#REF!</definedName>
    <definedName name="Group4_26_3">#REF!</definedName>
    <definedName name="Group4_27">#REF!</definedName>
    <definedName name="Group4_27_3">#REF!</definedName>
    <definedName name="Group4_28">#REF!</definedName>
    <definedName name="Group4_28_3">#REF!</definedName>
    <definedName name="Group4_6">#REF!</definedName>
    <definedName name="Group4_6_3">#REF!</definedName>
    <definedName name="Group4_7">#REF!</definedName>
    <definedName name="Group4_7_3">#REF!</definedName>
    <definedName name="Group4_8">#REF!</definedName>
    <definedName name="Group4_8_3">#REF!</definedName>
    <definedName name="Group4_9">#REF!</definedName>
    <definedName name="Group4_9_1">#REF!</definedName>
    <definedName name="Group4_9_1_1">#REF!</definedName>
    <definedName name="Group4_9_1_1_3">#REF!</definedName>
    <definedName name="Group4_9_1_3">#REF!</definedName>
    <definedName name="HDD">#REF!</definedName>
    <definedName name="Headings">[28]Headings!$A$2:$L$129</definedName>
    <definedName name="Headings_10">"'file://Utk-fileserver/design_09_10/Raviraj%20Mall,%20Pune/BOQ%20Revised(04.06.08)/BOQ/DOCUME~1/Ravi/LOCALS~1/Temp/notes6030C8/BookingForm%20jcs.xls'#$''.$A$2:$K$121"</definedName>
    <definedName name="Headings_10_1">"'file://Utk-fileserver/design_09_10/DOCUME~1/Ravi/LOCALS~1/Temp/notes6030C8/BookingForm%20jcs.xls'#$''.$A$2:$K$121"</definedName>
    <definedName name="Headings_10_17">"'file://Utk-fileserver/design_09_10/Raviraj%20Mall,%20Pune/BOQ%20Revised(04.06.08)/BOQ/IT%20park%20,%20KRC,Juinagar/BOQ/DOCUME~1/Ravi/LOCALS~1/Temp/notes6030C8/BookingForm%20jcs.xls'#$''.$A$2:$K$121"</definedName>
    <definedName name="Headings_10_28">"'file://Utk-fileserver/design_09_10/DOCUME~1/Ravi/LOCALS~1/Temp/notes6030C8/BookingForm%20jcs.xls'#$''.$A$2:$K$121"</definedName>
    <definedName name="Headings_10_6">"'file://Utk-fileserver/design_09_10/DOCUME~1/Ravi/LOCALS~1/Temp/notes6030C8/BookingForm%20jcs.xls'#$''.$A$2:$K$121"</definedName>
    <definedName name="Headings_11">"'file://Utk-fileserver/design_09_10/DOCUME~1/Ravi/LOCALS~1/Temp/notes6030C8/BookingForm%20jcs.xls'#$''.$A$2:$K$121"</definedName>
    <definedName name="Headings_11_1">"'file://Utk-fileserver/design_09_10/DOCUME~1/Ravi/LOCALS~1/Temp/notes6030C8/BookingForm%20jcs.xls'#$''.$A$2:$K$121"</definedName>
    <definedName name="Headings_11_1_1">"'file://Utk-fileserver/design_09_10/Raviraj%20Mall,%20Pune/BOQ%20Revised(04.06.08)/BOQ/IT%20Park,%20KOBA,Ahmedabad/BOQ/IT%20park%20,%20KRC,Juinagar/BOQ/DOCUME~1/Ravi/LOCALS~1/Temp/notes6030C8/BookingForm%20jcs.xls'#$''.$A$2:$K$121"</definedName>
    <definedName name="Headings_11_17">"'file://Utk-fileserver/design_09_10/Raviraj%20Mall,%20Pune/BOQ%20Revised(04.06.08)/BOQ/IT%20park%20,%20KRC,Juinagar/BOQ/DOCUME~1/Ravi/LOCALS~1/Temp/notes6030C8/BookingForm%20jcs.xls'#$''.$A$2:$K$121"</definedName>
    <definedName name="Headings_11_28">"'file://Utk-fileserver/design_09_10/DOCUME~1/Ravi/LOCALS~1/Temp/notes6030C8/BookingForm%20jcs.xls'#$''.$A$2:$K$121"</definedName>
    <definedName name="Headings_11_6">"'file://Utk-fileserver/design_09_10/DOCUME~1/Ravi/LOCALS~1/Temp/notes6030C8/BookingForm%20jcs.xls'#$''.$A$2:$K$121"</definedName>
    <definedName name="Headings_12">"'file://Utk-fileserver/design_09_10/Raviraj%20Mall,%20Pune/BOQ%20Revised(04.06.08)/BOQ/Durgapur%20Mall/BOQ/DOCUME~1/Ravi/LOCALS~1/Temp/notes6030C8/BookingForm%20jcs.xls'#$''.$A$2:$K$121"</definedName>
    <definedName name="Headings_12_17">"'file://Utk-fileserver/design_09_10/DOCUME~1/Ravi/LOCALS~1/Temp/notes6030C8/BookingForm%20jcs.xls'#$''.$A$2:$K$121"</definedName>
    <definedName name="Headings_12_28">"'file://Utk-fileserver/design_09_10/Raviraj%20Mall,%20Pune/BOQ%20Revised(04.06.08)/BOQ/IT%20Park,%20KOBA,Ahmedabad/BOQ/Durgapur%20Mall/BOQ/DOCUME~1/Ravi/LOCALS~1/Temp/notes6030C8/BookingForm%20jcs.xls'#$''.$A$2:$K$121"</definedName>
    <definedName name="Headings_12_6">"'file://Utk-fileserver/design_09_10/Raviraj%20Mall,%20Pune/BOQ%20Revised(04.06.08)/BOQ/IT%20Park,%20KOBA,Ahmedabad/BOQ/Durgapur%20Mall/BOQ/DOCUME~1/Ravi/LOCALS~1/Temp/notes6030C8/BookingForm%20jcs.xls'#$''.$A$2:$K$121"</definedName>
    <definedName name="Headings_13">"'file://Utk-fileserver/design_09_10/Raviraj%20Mall,%20Pune/BOQ%20Revised(04.06.08)/BOQ/Durgapur%20Mall/BOQ/DOCUME~1/Ravi/LOCALS~1/Temp/notes6030C8/BookingForm%20jcs.xls'#$''.$A$2:$K$121"</definedName>
    <definedName name="Headings_13_17">"'file://Utk-fileserver/design_09_10/Raviraj%20Mall,%20Pune/BOQ%20Revised(04.06.08)/BOQ/IT%20park%20,%20KRC,Juinagar/BOQ/DOCUME~1/Ravi/LOCALS~1/Temp/notes6030C8/BookingForm%20jcs.xls'#$''.$A$2:$K$121"</definedName>
    <definedName name="Headings_13_28">"'file://Utk-fileserver/design_09_10/Raviraj%20Mall,%20Pune/BOQ%20Revised(04.06.08)/BOQ/IT%20Park,%20KOBA,Ahmedabad/BOQ/Durgapur%20Mall/BOQ/DOCUME~1/Ravi/LOCALS~1/Temp/notes6030C8/BookingForm%20jcs.xls'#$''.$A$2:$K$121"</definedName>
    <definedName name="Headings_13_6">"'file://Utk-fileserver/design_09_10/Raviraj%20Mall,%20Pune/BOQ%20Revised(04.06.08)/BOQ/IT%20Park,%20KOBA,Ahmedabad/BOQ/Durgapur%20Mall/BOQ/DOCUME~1/Ravi/LOCALS~1/Temp/notes6030C8/BookingForm%20jcs.xls'#$''.$A$2:$K$121"</definedName>
    <definedName name="Headings_14">"'file://Utk-fileserver/design_09_10/Raviraj%20Mall,%20Pune/BOQ%20Revised(04.06.08)/BOQ/Durgapur%20Mall/BOQ/DOCUME~1/Ravi/LOCALS~1/Temp/notes6030C8/BookingForm%20jcs.xls'#$''.$A$2:$K$121"</definedName>
    <definedName name="Headings_14_17">"'file://Utk-fileserver/design_09_10/Raviraj%20Mall,%20Pune/BOQ%20Revised(04.06.08)/BOQ/IT%20park%20,%20KRC,Juinagar/BOQ/DOCUME~1/Ravi/LOCALS~1/Temp/notes6030C8/BookingForm%20jcs.xls'#$''.$A$2:$K$121"</definedName>
    <definedName name="Headings_14_28">"'file://Utk-fileserver/design_09_10/Raviraj%20Mall,%20Pune/BOQ%20Revised(04.06.08)/BOQ/IT%20Park,%20KOBA,Ahmedabad/BOQ/Durgapur%20Mall/BOQ/DOCUME~1/Ravi/LOCALS~1/Temp/notes6030C8/BookingForm%20jcs.xls'#$''.$A$2:$K$121"</definedName>
    <definedName name="Headings_14_6">"'file://Utk-fileserver/design_09_10/Raviraj%20Mall,%20Pune/BOQ%20Revised(04.06.08)/BOQ/IT%20Park,%20KOBA,Ahmedabad/BOQ/Durgapur%20Mall/BOQ/DOCUME~1/Ravi/LOCALS~1/Temp/notes6030C8/BookingForm%20jcs.xls'#$''.$A$2:$K$121"</definedName>
    <definedName name="Headings_15">"'file://Utk-fileserver/design_09_10/Raviraj%20Mall,%20Pune/BOQ%20Revised(04.06.08)/BOQ/Durgapur%20Mall/BOQ/DOCUME~1/Ravi/LOCALS~1/Temp/notes6030C8/BookingForm%20jcs.xls'#$''.$A$2:$K$121"</definedName>
    <definedName name="Headings_15_17">"'file://Utk-fileserver/design_09_10/Raviraj%20Mall,%20Pune/BOQ%20Revised(04.06.08)/BOQ/IT%20park%20,%20KRC,Juinagar/BOQ/DOCUME~1/Ravi/LOCALS~1/Temp/notes6030C8/BookingForm%20jcs.xls'#$''.$A$2:$K$121"</definedName>
    <definedName name="Headings_15_28">"'file://Utk-fileserver/design_09_10/Raviraj%20Mall,%20Pune/BOQ%20Revised(04.06.08)/BOQ/IT%20Park,%20KOBA,Ahmedabad/BOQ/Durgapur%20Mall/BOQ/DOCUME~1/Ravi/LOCALS~1/Temp/notes6030C8/BookingForm%20jcs.xls'#$''.$A$2:$K$121"</definedName>
    <definedName name="Headings_15_6">"'file://Utk-fileserver/design_09_10/Raviraj%20Mall,%20Pune/BOQ%20Revised(04.06.08)/BOQ/IT%20Park,%20KOBA,Ahmedabad/BOQ/Durgapur%20Mall/BOQ/DOCUME~1/Ravi/LOCALS~1/Temp/notes6030C8/BookingForm%20jcs.xls'#$''.$A$2:$K$121"</definedName>
    <definedName name="Headings_16">"'file://Utk-fileserver/design_09_10/DOCUME~1/Ravi/LOCALS~1/Temp/notes6030C8/BookingForm%20jcs.xls'#$''.$A$2:$K$121"</definedName>
    <definedName name="Headings_16_1">"'file://Utk-fileserver/design_09_10/Raviraj%20Mall,%20Pune/BOQ%20Revised(04.06.08)/BOQ/Durgapur%20Mall/BOQ/DOCUME~1/Ravi/LOCALS~1/Temp/notes6030C8/BookingForm%20jcs.xls'#$''.$A$2:$K$121"</definedName>
    <definedName name="Headings_16_1_17">"'file://Utk-fileserver/design_09_10/Raviraj%20Mall,%20Pune/BOQ%20Revised(04.06.08)/BOQ/IT%20park%20,%20KRC,Juinagar/BOQ/DOCUME~1/Ravi/LOCALS~1/Temp/notes6030C8/BookingForm%20jcs.xls'#$''.$A$2:$K$121"</definedName>
    <definedName name="Headings_16_1_28">"'file://Utk-fileserver/design_09_10/Raviraj%20Mall,%20Pune/BOQ%20Revised(04.06.08)/BOQ/IT%20Park,%20KOBA,Ahmedabad/BOQ/Durgapur%20Mall/BOQ/DOCUME~1/Ravi/LOCALS~1/Temp/notes6030C8/BookingForm%20jcs.xls'#$''.$A$2:$K$121"</definedName>
    <definedName name="Headings_16_1_6">"'file://Utk-fileserver/design_09_10/Raviraj%20Mall,%20Pune/BOQ%20Revised(04.06.08)/BOQ/IT%20Park,%20KOBA,Ahmedabad/BOQ/Durgapur%20Mall/BOQ/DOCUME~1/Ravi/LOCALS~1/Temp/notes6030C8/BookingForm%20jcs.xls'#$''.$A$2:$K$121"</definedName>
    <definedName name="Headings_16_10">"'file://Utk-fileserver/design_09_10/DOCUME~1/Ravi/LOCALS~1/Temp/notes6030C8/BookingForm%20jcs.xls'#$''.$A$2:$K$121"</definedName>
    <definedName name="Headings_16_10_1">"'file://Utk-fileserver/design_09_10/DOCUME~1/Ravi/LOCALS~1/Temp/notes6030C8/BookingForm%20jcs.xls'#$''.$A$2:$K$121"</definedName>
    <definedName name="Headings_16_11">"'file://Utk-fileserver/design_09_10/DOCUME~1/Ravi/LOCALS~1/Temp/notes6030C8/BookingForm%20jcs.xls'#$''.$A$2:$K$121"</definedName>
    <definedName name="Headings_16_11_1">"'file://Utk-fileserver/design_09_10/DOCUME~1/Ravi/LOCALS~1/Temp/notes6030C8/BookingForm%20jcs.xls'#$''.$A$2:$K$121"</definedName>
    <definedName name="Headings_16_12">"'file://Utk-fileserver/design_09_10/DOCUME~1/Ravi/LOCALS~1/Temp/notes6030C8/BookingForm%20jcs.xls'#$''.$A$2:$K$121"</definedName>
    <definedName name="Headings_16_12_1">"'file://Utk-fileserver/design_09_10/DOCUME~1/Ravi/LOCALS~1/Temp/notes6030C8/BookingForm%20jcs.xls'#$''.$A$2:$K$121"</definedName>
    <definedName name="Headings_16_13">"'file://Utk-fileserver/design_09_10/Raviraj%20Mall,%20Pune/BOQ%20Revised(04.06.08)/BOQ/IT%20Park,%20KOBA,Ahmedabad/BOQ/IT%20park%20,%20KRC,Juinagar/BOQ/DOCUME~1/Ravi/LOCALS~1/Temp/notes6030C8/BookingForm%20jcs.xls'#$''.$A$2:$K$121"</definedName>
    <definedName name="Headings_16_14">"'file://Utk-fileserver/design_09_10/DOCUME~1/Ravi/LOCALS~1/Temp/notes6030C8/BookingForm%20jcs.xls'#$''.$A$2:$K$121"</definedName>
    <definedName name="Headings_16_14_1">"'file://Utk-fileserver/design_09_10/DOCUME~1/Ravi/LOCALS~1/Temp/notes6030C8/BookingForm%20jcs.xls'#$''.$A$2:$K$121"</definedName>
    <definedName name="Headings_16_15">"'file://Utk-fileserver/design_09_10/DOCUME~1/Ravi/LOCALS~1/Temp/notes6030C8/BookingForm%20jcs.xls'#$''.$A$2:$K$121"</definedName>
    <definedName name="Headings_16_15_1">"'file://Utk-fileserver/design_09_10/DOCUME~1/Ravi/LOCALS~1/Temp/notes6030C8/BookingForm%20jcs.xls'#$''.$A$2:$K$121"</definedName>
    <definedName name="Headings_16_16">"'file://Utk-fileserver/design_09_10/Raviraj%20Mall,%20Pune/BOQ%20Revised(04.06.08)/BOQ/IT%20Park,%20KOBA,Ahmedabad/BOQ/IT%20park%20,%20KRC,Juinagar/BOQ/DOCUME~1/Ravi/LOCALS~1/Temp/notes6030C8/BookingForm%20jcs.xls'#$''.$A$2:$K$121"</definedName>
    <definedName name="Headings_16_17">"'file://Utk-fileserver/design_09_10/Raviraj%20Mall,%20Pune/BOQ%20Revised(04.06.08)/BOQ/IT%20park%20,%20KRC,Juinagar/BOQ/DOCUME~1/Ravi/LOCALS~1/Temp/notes6030C8/BookingForm%20jcs.xls'#$''.$A$2:$K$121"</definedName>
    <definedName name="Headings_16_17_1">"'file://Utk-fileserver/design_09_10/DOCUME~1/Ravi/LOCALS~1/Temp/notes6030C8/BookingForm%20jcs.xls'#$''.$A$2:$K$121"</definedName>
    <definedName name="Headings_16_17_17">"'file://Utk-fileserver/design_09_10/Raviraj%20Mall,%20Pune/BOQ%20Revised(04.06.08)/BOQ/IT%20park%20,%20KRC,Juinagar/BOQ/DOCUME~1/Ravi/LOCALS~1/Temp/notes6030C8/BookingForm%20jcs.xls'#$''.$A$2:$K$121"</definedName>
    <definedName name="Headings_16_17_28">"'file://Utk-fileserver/design_09_10/DOCUME~1/Ravi/LOCALS~1/Temp/notes6030C8/BookingForm%20jcs.xls'#$''.$A$2:$K$121"</definedName>
    <definedName name="Headings_16_17_6">"'file://Utk-fileserver/design_09_10/DOCUME~1/Ravi/LOCALS~1/Temp/notes6030C8/BookingForm%20jcs.xls'#$''.$A$2:$K$121"</definedName>
    <definedName name="Headings_16_18">"'file://Utk-fileserver/design_09_10/Raviraj%20Mall,%20Pune/BOQ%20Revised(04.06.08)/BOQ/DOCUME~1/Ravi/LOCALS~1/Temp/notes6030C8/BookingForm%20jcs.xls'#$''.$A$2:$K$121"</definedName>
    <definedName name="Headings_16_18_1">"'file://Utk-fileserver/design_09_10/DOCUME~1/Ravi/LOCALS~1/Temp/notes6030C8/BookingForm%20jcs.xls'#$''.$A$2:$K$121"</definedName>
    <definedName name="Headings_16_18_1_1">"'file://Utk-fileserver/design_09_10/DOCUME~1/Ravi/LOCALS~1/Temp/notes6030C8/BookingForm%20jcs.xls'#$''.$A$2:$K$121"</definedName>
    <definedName name="Headings_16_19">"'file://Utk-fileserver/design_09_10/DOCUME~1/Ravi/LOCALS~1/Temp/notes6030C8/BookingForm%20jcs.xls'#$''.$A$2:$K$121"</definedName>
    <definedName name="Headings_16_19_1">"'file://Utk-fileserver/design_09_10/DOCUME~1/Ravi/LOCALS~1/Temp/notes6030C8/BookingForm%20jcs.xls'#$''.$A$2:$K$121"</definedName>
    <definedName name="Headings_16_2">"'file://Utk-fileserver/design_09_10/DOCUME~1/Ravi/LOCALS~1/Temp/notes6030C8/BookingForm%20jcs.xls'#$''.$A$2:$K$121"</definedName>
    <definedName name="Headings_16_20">"'file://Utk-fileserver/design_09_10/Raviraj%20Mall,%20Pune/BOQ%20Revised(04.06.08)/BOQ/Durgapur%20Mall/BOQ/DOCUME~1/Ravi/LOCALS~1/Temp/notes6030C8/BookingForm%20jcs.xls'#$''.$A$2:$K$121"</definedName>
    <definedName name="Headings_16_20_1">"'file://Utk-fileserver/design_09_10/DOCUME~1/Ravi/LOCALS~1/Temp/notes6030C8/BookingForm%20jcs.xls'#$''.$A$2:$K$121"</definedName>
    <definedName name="Headings_16_20_17">"'file://Utk-fileserver/design_09_10/DOCUME~1/Ravi/LOCALS~1/Temp/notes6030C8/BookingForm%20jcs.xls'#$''.$A$2:$K$121"</definedName>
    <definedName name="Headings_16_20_28">"'file://Utk-fileserver/design_09_10/Raviraj%20Mall,%20Pune/BOQ%20Revised(04.06.08)/BOQ/IT%20Park,%20KOBA,Ahmedabad/BOQ/Durgapur%20Mall/BOQ/DOCUME~1/Ravi/LOCALS~1/Temp/notes6030C8/BookingForm%20jcs.xls'#$''.$A$2:$K$121"</definedName>
    <definedName name="Headings_16_20_6">"'file://Utk-fileserver/design_09_10/Raviraj%20Mall,%20Pune/BOQ%20Revised(04.06.08)/BOQ/IT%20Park,%20KOBA,Ahmedabad/BOQ/Durgapur%20Mall/BOQ/DOCUME~1/Ravi/LOCALS~1/Temp/notes6030C8/BookingForm%20jcs.xls'#$''.$A$2:$K$121"</definedName>
    <definedName name="Headings_16_21">"'file://Utk-fileserver/design_09_10/Raviraj%20Mall,%20Pune/BOQ%20Revised(04.06.08)/BOQ/DOCUME~1/Ravi/LOCALS~1/Temp/notes6030C8/BookingForm%20jcs.xls'#$''.$A$2:$K$121"</definedName>
    <definedName name="Headings_16_21_1">"'file://Utk-fileserver/design_09_10/Raviraj%20Mall,%20Pune/BOQ%20Revised(04.06.08)/BOQ/IT%20Park,%20KOBA,Ahmedabad/BOQ/IT%20park%20,%20KRC,Juinagar/BOQ/DOCUME~1/Ravi/LOCALS~1/Temp/notes6030C8/BookingForm%20jcs.xls'#$''.$A$2:$K$121"</definedName>
    <definedName name="Headings_16_22">"'file://Utk-fileserver/design_09_10/DOCUME~1/Ravi/LOCALS~1/Temp/notes6030C8/BookingForm%20jcs.xls'#$''.$A$2:$K$121"</definedName>
    <definedName name="Headings_16_22_1">"'file://Utk-fileserver/design_09_10/DOCUME~1/Ravi/LOCALS~1/Temp/notes6030C8/BookingForm%20jcs.xls'#$''.$A$2:$K$121"</definedName>
    <definedName name="Headings_16_23">"'file://Utk-fileserver/design_09_10/Raviraj%20Mall,%20Pune/BOQ%20Revised(04.06.08)/BOQ/IT%20Park,%20KOBA,Ahmedabad/BOQ/IT%20park%20,%20KRC,Juinagar/BOQ/DOCUME~1/Ravi/LOCALS~1/Temp/notes6030C8/BookingForm%20jcs.xls'#$''.$A$2:$K$121"</definedName>
    <definedName name="Headings_16_24">"'file://Utk-fileserver/design_09_10/DOCUME~1/Ravi/LOCALS~1/Temp/notes6030C8/BookingForm%20jcs.xls'#$''.$A$2:$K$121"</definedName>
    <definedName name="Headings_16_24_1">"'file://Utk-fileserver/design_09_10/DOCUME~1/Ravi/LOCALS~1/Temp/notes6030C8/BookingForm%20jcs.xls'#$''.$A$2:$K$121"</definedName>
    <definedName name="Headings_16_25">"'file://Utk-fileserver/design_09_10/DOCUME~1/Ravi/LOCALS~1/Temp/notes6030C8/BookingForm%20jcs.xls'#$''.$A$2:$K$121"</definedName>
    <definedName name="Headings_16_25_1">"'file://Utk-fileserver/design_09_10/DOCUME~1/Ravi/LOCALS~1/Temp/notes6030C8/BookingForm%20jcs.xls'#$''.$A$2:$K$121"</definedName>
    <definedName name="Headings_16_26">"'file://Utk-fileserver/design_09_10/Raviraj%20Mall,%20Pune/BOQ%20Revised(04.06.08)/BOQ/IT%20Park,%20KOBA,Ahmedabad/BOQ/IT%20park%20,%20KRC,Juinagar/BOQ/DOCUME~1/Ravi/LOCALS~1/Temp/notes6030C8/BookingForm%20jcs.xls'#$''.$A$2:$K$121"</definedName>
    <definedName name="Headings_16_27">"'file://Utk-fileserver/design_09_10/Raviraj%20Mall,%20Pune/BOQ%20Revised(04.06.08)/BOQ/IT%20Park,%20KOBA,Ahmedabad/BOQ/IT%20park%20,%20KRC,Juinagar/BOQ/DOCUME~1/Ravi/LOCALS~1/Temp/notes6030C8/BookingForm%20jcs.xls'#$''.$A$2:$K$121"</definedName>
    <definedName name="Headings_16_28">"'file://Utk-fileserver/design_09_10/Raviraj%20Mall,%20Pune/BOQ%20Revised(04.06.08)/BOQ/IT%20Park,%20KOBA,Ahmedabad/BOQ/Durgapur%20Mall/BOQ/DOCUME~1/Ravi/LOCALS~1/Temp/notes6030C8/BookingForm%20jcs.xls'#$''.$A$2:$K$121"</definedName>
    <definedName name="Headings_16_4">"'file://Utk-fileserver/design_09_10/DOCUME~1/Ravi/LOCALS~1/Temp/notes6030C8/BookingForm%20jcs.xls'#$''.$A$2:$K$121"</definedName>
    <definedName name="Headings_16_5">"'file://Utk-fileserver/design_09_10/DOCUME~1/Ravi/LOCALS~1/Temp/notes6030C8/BookingForm%20jcs.xls'#$''.$A$2:$K$121"</definedName>
    <definedName name="Headings_16_6">"'file://Utk-fileserver/design_09_10/Raviraj%20Mall,%20Pune/BOQ%20Revised(04.06.08)/BOQ/IT%20Park,%20KOBA,Ahmedabad/BOQ/Durgapur%20Mall/BOQ/DOCUME~1/Ravi/LOCALS~1/Temp/notes6030C8/BookingForm%20jcs.xls'#$''.$A$2:$K$121"</definedName>
    <definedName name="Headings_16_7">"'file://Utk-fileserver/design_09_10/DOCUME~1/Ravi/LOCALS~1/Temp/notes6030C8/BookingForm%20jcs.xls'#$''.$A$2:$K$121"</definedName>
    <definedName name="Headings_16_7_1">"'file://Utk-fileserver/design_09_10/DOCUME~1/Ravi/LOCALS~1/Temp/notes6030C8/BookingForm%20jcs.xls'#$''.$A$2:$K$121"</definedName>
    <definedName name="Headings_16_8">"'file://Utk-fileserver/design_09_10/DOCUME~1/Ravi/LOCALS~1/Temp/notes6030C8/BookingForm%20jcs.xls'#$''.$A$2:$K$121"</definedName>
    <definedName name="Headings_16_8_1">"'file://Utk-fileserver/design_09_10/DOCUME~1/Ravi/LOCALS~1/Temp/notes6030C8/BookingForm%20jcs.xls'#$''.$A$2:$K$121"</definedName>
    <definedName name="Headings_16_9">"'file://Utk-fileserver/design_09_10/DOCUME~1/Ravi/LOCALS~1/Temp/notes6030C8/BookingForm%20jcs.xls'#$''.$A$2:$K$121"</definedName>
    <definedName name="Headings_16_9_1">"'file://Utk-fileserver/design_09_10/IT%20Park,%20KOBA,Ahmedabad/BOQ/IT%20park%20,%20KRC,Juinagar/BOQ/DOCUME~1/Ravi/LOCALS~1/Temp/notes6030C8/BookingForm%20jcs.xls'#$''.$A$2:$K$121"</definedName>
    <definedName name="Headings_16_9_1_1">"'file://Utk-fileserver/design_09_10/Raviraj%20Mall,%20Pune/BOQ%20Revised(04.06.08)/BOQ/IT%20Park,%20KOBA,Ahmedabad/BOQ/IT%20park%20,%20KRC,Juinagar/BOQ/DOCUME~1/Ravi/LOCALS~1/Temp/notes6030C8/BookingForm%20jcs.xls'#$''.$A$2:$K$121"</definedName>
    <definedName name="Headings_16_9_1_1_1">"'file://Utk-fileserver/design_09_10/DOCUME~1/Ravi/LOCALS~1/Temp/notes6030C8/BookingForm%20jcs.xls'#$''.$A$2:$K$121"</definedName>
    <definedName name="Headings_17">"'file://Utk-fileserver/design_09_10/DOCUME~1/Ravi/LOCALS~1/Temp/notes6030C8/BookingForm%20jcs.xls'#$''.$A$2:$K$121"</definedName>
    <definedName name="Headings_17_1">"'file://Utk-fileserver/design_09_10/DOCUME~1/Ravi/LOCALS~1/Temp/notes6030C8/BookingForm%20jcs.xls'#$''.$A$2:$K$121"</definedName>
    <definedName name="Headings_17_1_1">"'file://Utk-fileserver/design_09_10/Raviraj%20Mall,%20Pune/BOQ%20Revised(04.06.08)/BOQ/IT%20Park,%20KOBA,Ahmedabad/BOQ/IT%20park%20,%20KRC,Juinagar/BOQ/DOCUME~1/Ravi/LOCALS~1/Temp/notes6030C8/BookingForm%20jcs.xls'#$''.$A$2:$K$121"</definedName>
    <definedName name="Headings_17_17">"'file://Utk-fileserver/design_09_10/Raviraj%20Mall,%20Pune/BOQ%20Revised(04.06.08)/BOQ/IT%20park%20,%20KRC,Juinagar/BOQ/DOCUME~1/Ravi/LOCALS~1/Temp/notes6030C8/BookingForm%20jcs.xls'#$''.$A$2:$K$121"</definedName>
    <definedName name="Headings_17_28">"'file://Utk-fileserver/design_09_10/DOCUME~1/Ravi/LOCALS~1/Temp/notes6030C8/BookingForm%20jcs.xls'#$''.$A$2:$K$121"</definedName>
    <definedName name="Headings_17_6">"'file://Utk-fileserver/design_09_10/DOCUME~1/Ravi/LOCALS~1/Temp/notes6030C8/BookingForm%20jcs.xls'#$''.$A$2:$K$121"</definedName>
    <definedName name="Headings_18">"'file://Utk-fileserver/design_09_10/Raviraj%20Mall,%20Pune/BOQ%20Revised(04.06.08)/BOQ/DOCUME~1/Ravi/LOCALS~1/Temp/notes6030C8/BookingForm%20jcs.xls'#$''.$A$2:$K$121"</definedName>
    <definedName name="Headings_18_1">"'file://Utk-fileserver/design_09_10/DOCUME~1/Ravi/LOCALS~1/Temp/notes6030C8/BookingForm%20jcs.xls'#$''.$A$2:$K$121"</definedName>
    <definedName name="Headings_19">"'file://Utk-fileserver/design_09_10/Raviraj%20Mall,%20Pune/BOQ%20Revised(04.06.08)/BOQ/DOCUME~1/Ravi/LOCALS~1/Temp/notes6030C8/BookingForm%20jcs.xls'#$''.$A$2:$K$121"</definedName>
    <definedName name="Headings_19_1">"'file://Utk-fileserver/design_09_10/DOCUME~1/Ravi/LOCALS~1/Temp/notes6030C8/BookingForm%20jcs.xls'#$''.$A$2:$K$121"</definedName>
    <definedName name="Headings_2">"'file://Utk-fileserver/design_09_10/Raviraj%20Mall,%20Pune/BOQ%20Revised(04.06.08)/BOQ/Grand%20Hotel,%20Jaipur/BOQ/DOCUME~1/Ravi/LOCALS~1/Temp/notes6030C8/BookingForm%20jcs.xls'#$''.$A$2:$K$121"</definedName>
    <definedName name="Headings_20">"'file://Utk-fileserver/design_09_10/DOCUME~1/Ravi/LOCALS~1/Temp/notes6030C8/BookingForm%20jcs.xls'#$''.$A$2:$K$121"</definedName>
    <definedName name="Headings_20_1">"'file://Utk-fileserver/design_09_10/Raviraj%20Mall,%20Pune/BOQ%20Revised(04.06.08)/BOQ/Durgapur%20Mall/BOQ/DOCUME~1/Ravi/LOCALS~1/Temp/notes6030C8/BookingForm%20jcs.xls'#$''.$A$2:$K$121"</definedName>
    <definedName name="Headings_20_17">"'file://Utk-fileserver/design_09_10/DOCUME~1/Ravi/LOCALS~1/Temp/notes6030C8/BookingForm%20jcs.xls'#$''.$A$2:$K$121"</definedName>
    <definedName name="Headings_20_28">"'file://Utk-fileserver/design_09_10/Raviraj%20Mall,%20Pune/BOQ%20Revised(04.06.08)/BOQ/IT%20Park,%20KOBA,Ahmedabad/BOQ/Durgapur%20Mall/BOQ/DOCUME~1/Ravi/LOCALS~1/Temp/notes6030C8/BookingForm%20jcs.xls'#$''.$A$2:$K$121"</definedName>
    <definedName name="Headings_20_6">"'file://Utk-fileserver/design_09_10/Raviraj%20Mall,%20Pune/BOQ%20Revised(04.06.08)/BOQ/IT%20Park,%20KOBA,Ahmedabad/BOQ/Durgapur%20Mall/BOQ/DOCUME~1/Ravi/LOCALS~1/Temp/notes6030C8/BookingForm%20jcs.xls'#$''.$A$2:$K$121"</definedName>
    <definedName name="Headings_21">"'file://Utk-fileserver/design_09_10/Raviraj%20Mall,%20Pune/BOQ%20Revised(04.06.08)/BOQ/DOCUME~1/Ravi/LOCALS~1/Temp/notes6030C8/BookingForm%20jcs.xls'#$''.$A$2:$K$121"</definedName>
    <definedName name="Headings_21_1">"'file://Utk-fileserver/design_09_10/Raviraj%20Mall,%20Pune/BOQ%20Revised(04.06.08)/BOQ/Durgapur%20Mall/BOQ/DOCUME~1/Ravi/LOCALS~1/Temp/notes6030C8/BookingForm%20jcs.xls'#$''.$A$2:$K$121"</definedName>
    <definedName name="Headings_22">"'file://Utk-fileserver/design_09_10/DOCUME~1/Ravi/LOCALS~1/Temp/notes6030C8/BookingForm%20jcs.xls'#$''.$A$2:$K$121"</definedName>
    <definedName name="Headings_22_17">"'file://Utk-fileserver/design_09_10/Raviraj%20Mall,%20Pune/BOQ%20Revised(04.06.08)/BOQ/IT%20park%20,%20KRC,Juinagar/BOQ/DOCUME~1/Ravi/LOCALS~1/Temp/notes6030C8/BookingForm%20jcs.xls'#$''.$A$2:$K$121"</definedName>
    <definedName name="Headings_22_28">"'file://Utk-fileserver/design_09_10/DOCUME~1/Ravi/LOCALS~1/Temp/notes6030C8/BookingForm%20jcs.xls'#$''.$A$2:$K$121"</definedName>
    <definedName name="Headings_22_6">"'file://Utk-fileserver/design_09_10/DOCUME~1/Ravi/LOCALS~1/Temp/notes6030C8/BookingForm%20jcs.xls'#$''.$A$2:$K$121"</definedName>
    <definedName name="Headings_23">"'file://Server/sales07-08/India%20Bulls,%20Mumbai/BOQ/DOCUME~1/Ravi/LOCALS~1/Temp/notes6030C8/BookingForm%20jcs.xls'#$''.$A$2:$K$121"</definedName>
    <definedName name="Headings_24">"'file://Utk-fileserver/design_09_10/DOCUME~1/Ravi/LOCALS~1/Temp/notes6030C8/BookingForm%20jcs.xls'#$''.$A$2:$K$121"</definedName>
    <definedName name="Headings_25">"'file://Utk-fileserver/design_09_10/DOCUME~1/Ravi/LOCALS~1/Temp/notes6030C8/BookingForm%20jcs.xls'#$''.$A$2:$K$121"</definedName>
    <definedName name="Headings_26">"'file://Utk-fileserver/design_09_10/Raviraj%20Mall,%20Pune/BOQ%20Revised(04.06.08)/BOQ/Durgapur%20Mall/BOQ/DOCUME~1/Ravi/LOCALS~1/Temp/notes6030C8/BookingForm%20jcs.xls'#$''.$A$2:$K$121"</definedName>
    <definedName name="Headings_27">"'file://Utk-fileserver/design_09_10/DOCUME~1/Ravi/LOCALS~1/Temp/notes6030C8/BookingForm%20jcs.xls'#$''.$A$2:$K$121"</definedName>
    <definedName name="Headings_28">"'file://Utk-fileserver/design_09_10/Raviraj%20Mall,%20Pune/BOQ%20Revised(04.06.08)/BOQ/Durgapur%20Mall/BOQ/DOCUME~1/Ravi/LOCALS~1/Temp/notes6030C8/BookingForm%20jcs.xls'#$''.$A$2:$K$121"</definedName>
    <definedName name="Headings_29">"'file://Utk-fileserver/design_09_10/Raviraj%20Mall,%20Pune/BOQ%20Revised(04.06.08)/BOQ/Durgapur%20Mall/BOQ/DOCUME~1/Ravi/LOCALS~1/Temp/notes6030C8/BookingForm%20jcs.xls'#$''.$A$2:$K$121"</definedName>
    <definedName name="Headings_3">"'file://Utk-fileserver/design_09_10/DOCUME~1/Ravi/LOCALS~1/Temp/notes6030C8/BookingForm%20jcs.xls'#$''.$A$2:$K$121"</definedName>
    <definedName name="Headings_3_10">"'file://Utk-fileserver/design_09_10/DOCUME~1/Ravi/LOCALS~1/Temp/notes6030C8/BookingForm%20jcs.xls'#$''.$A$2:$K$121"</definedName>
    <definedName name="Headings_3_10_1">"'file://Utk-fileserver/design_09_10/DOCUME~1/Ravi/LOCALS~1/Temp/notes6030C8/BookingForm%20jcs.xls'#$''.$A$2:$K$121"</definedName>
    <definedName name="Headings_3_11">"'file://Utk-fileserver/design_09_10/DOCUME~1/Ravi/LOCALS~1/Temp/notes6030C8/BookingForm%20jcs.xls'#$''.$A$2:$K$121"</definedName>
    <definedName name="Headings_3_11_1">"'file://Utk-fileserver/design_09_10/DOCUME~1/Ravi/LOCALS~1/Temp/notes6030C8/BookingForm%20jcs.xls'#$''.$A$2:$K$121"</definedName>
    <definedName name="Headings_3_12">"'file://Utk-fileserver/design_09_10/DOCUME~1/Ravi/LOCALS~1/Temp/notes6030C8/BookingForm%20jcs.xls'#$''.$A$2:$K$121"</definedName>
    <definedName name="Headings_3_12_1">"'file://Utk-fileserver/design_09_10/DOCUME~1/Ravi/LOCALS~1/Temp/notes6030C8/BookingForm%20jcs.xls'#$''.$A$2:$K$121"</definedName>
    <definedName name="Headings_3_13">"'file://Utk-fileserver/design_09_10/Raviraj%20Mall,%20Pune/BOQ%20Revised(04.06.08)/BOQ/IT%20Park,%20KOBA,Ahmedabad/BOQ/IT%20park%20,%20KRC,Juinagar/BOQ/DOCUME~1/Ravi/LOCALS~1/Temp/notes6030C8/BookingForm%20jcs.xls'#$''.$A$2:$K$121"</definedName>
    <definedName name="Headings_3_14">"'file://Utk-fileserver/design_09_10/DOCUME~1/Ravi/LOCALS~1/Temp/notes6030C8/BookingForm%20jcs.xls'#$''.$A$2:$K$121"</definedName>
    <definedName name="Headings_3_14_1">"'file://Utk-fileserver/design_09_10/DOCUME~1/Ravi/LOCALS~1/Temp/notes6030C8/BookingForm%20jcs.xls'#$''.$A$2:$K$121"</definedName>
    <definedName name="Headings_3_15">"'file://Utk-fileserver/design_09_10/DOCUME~1/Ravi/LOCALS~1/Temp/notes6030C8/BookingForm%20jcs.xls'#$''.$A$2:$K$121"</definedName>
    <definedName name="Headings_3_15_1">"'file://Utk-fileserver/design_09_10/DOCUME~1/Ravi/LOCALS~1/Temp/notes6030C8/BookingForm%20jcs.xls'#$''.$A$2:$K$121"</definedName>
    <definedName name="Headings_3_16">"'file://Utk-fileserver/design_09_10/Raviraj%20Mall,%20Pune/BOQ%20Revised(04.06.08)/BOQ/IT%20Park,%20KOBA,Ahmedabad/BOQ/IT%20park%20,%20KRC,Juinagar/BOQ/DOCUME~1/Ravi/LOCALS~1/Temp/notes6030C8/BookingForm%20jcs.xls'#$''.$A$2:$K$121"</definedName>
    <definedName name="Headings_3_17">"'file://Utk-fileserver/design_09_10/Raviraj%20Mall,%20Pune/BOQ%20Revised(04.06.08)/BOQ/IT%20park%20,%20KRC,Juinagar/BOQ/DOCUME~1/Ravi/LOCALS~1/Temp/notes6030C8/BookingForm%20jcs.xls'#$''.$A$2:$K$121"</definedName>
    <definedName name="Headings_3_17_1">"'file://Utk-fileserver/design_09_10/DOCUME~1/Ravi/LOCALS~1/Temp/notes6030C8/BookingForm%20jcs.xls'#$''.$A$2:$K$121"</definedName>
    <definedName name="Headings_3_17_17">"'file://Utk-fileserver/design_09_10/Raviraj%20Mall,%20Pune/BOQ%20Revised(04.06.08)/BOQ/IT%20park%20,%20KRC,Juinagar/BOQ/DOCUME~1/Ravi/LOCALS~1/Temp/notes6030C8/BookingForm%20jcs.xls'#$''.$A$2:$K$121"</definedName>
    <definedName name="Headings_3_17_28">"'file://Utk-fileserver/design_09_10/DOCUME~1/Ravi/LOCALS~1/Temp/notes6030C8/BookingForm%20jcs.xls'#$''.$A$2:$K$121"</definedName>
    <definedName name="Headings_3_17_6">"'file://Utk-fileserver/design_09_10/DOCUME~1/Ravi/LOCALS~1/Temp/notes6030C8/BookingForm%20jcs.xls'#$''.$A$2:$K$121"</definedName>
    <definedName name="Headings_3_18">"'file://Utk-fileserver/design_09_10/Raviraj%20Mall,%20Pune/BOQ%20Revised(04.06.08)/BOQ/DOCUME~1/Ravi/LOCALS~1/Temp/notes6030C8/BookingForm%20jcs.xls'#$''.$A$2:$K$121"</definedName>
    <definedName name="Headings_3_18_1">"'file://Utk-fileserver/design_09_10/DOCUME~1/Ravi/LOCALS~1/Temp/notes6030C8/BookingForm%20jcs.xls'#$''.$A$2:$K$121"</definedName>
    <definedName name="Headings_3_18_1_1">"'file://Utk-fileserver/design_09_10/DOCUME~1/Ravi/LOCALS~1/Temp/notes6030C8/BookingForm%20jcs.xls'#$''.$A$2:$K$121"</definedName>
    <definedName name="Headings_3_19">"'file://Utk-fileserver/design_09_10/DOCUME~1/Ravi/LOCALS~1/Temp/notes6030C8/BookingForm%20jcs.xls'#$''.$A$2:$K$121"</definedName>
    <definedName name="Headings_3_19_1">"'file://Utk-fileserver/design_09_10/DOCUME~1/Ravi/LOCALS~1/Temp/notes6030C8/BookingForm%20jcs.xls'#$''.$A$2:$K$121"</definedName>
    <definedName name="Headings_3_2">"'file://Utk-fileserver/design_09_10/DOCUME~1/Ravi/LOCALS~1/Temp/notes6030C8/BookingForm%20jcs.xls'#$''.$A$2:$K$121"</definedName>
    <definedName name="Headings_3_20">"'file://Utk-fileserver/design_09_10/Raviraj%20Mall,%20Pune/BOQ%20Revised(04.06.08)/BOQ/Durgapur%20Mall/BOQ/DOCUME~1/Ravi/LOCALS~1/Temp/notes6030C8/BookingForm%20jcs.xls'#$''.$A$2:$K$121"</definedName>
    <definedName name="Headings_3_20_1">"'file://Utk-fileserver/design_09_10/DOCUME~1/Ravi/LOCALS~1/Temp/notes6030C8/BookingForm%20jcs.xls'#$''.$A$2:$K$121"</definedName>
    <definedName name="Headings_3_20_17">"'file://Utk-fileserver/design_09_10/DOCUME~1/Ravi/LOCALS~1/Temp/notes6030C8/BookingForm%20jcs.xls'#$''.$A$2:$K$121"</definedName>
    <definedName name="Headings_3_20_28">"'file://Utk-fileserver/design_09_10/Raviraj%20Mall,%20Pune/BOQ%20Revised(04.06.08)/BOQ/IT%20Park,%20KOBA,Ahmedabad/BOQ/Durgapur%20Mall/BOQ/DOCUME~1/Ravi/LOCALS~1/Temp/notes6030C8/BookingForm%20jcs.xls'#$''.$A$2:$K$121"</definedName>
    <definedName name="Headings_3_20_6">"'file://Utk-fileserver/design_09_10/Raviraj%20Mall,%20Pune/BOQ%20Revised(04.06.08)/BOQ/IT%20Park,%20KOBA,Ahmedabad/BOQ/Durgapur%20Mall/BOQ/DOCUME~1/Ravi/LOCALS~1/Temp/notes6030C8/BookingForm%20jcs.xls'#$''.$A$2:$K$121"</definedName>
    <definedName name="Headings_3_21">"'file://Utk-fileserver/design_09_10/Raviraj%20Mall,%20Pune/BOQ%20Revised(04.06.08)/BOQ/DOCUME~1/Ravi/LOCALS~1/Temp/notes6030C8/BookingForm%20jcs.xls'#$''.$A$2:$K$121"</definedName>
    <definedName name="Headings_3_21_1">"'file://Utk-fileserver/design_09_10/Raviraj%20Mall,%20Pune/BOQ%20Revised(04.06.08)/BOQ/IT%20Park,%20KOBA,Ahmedabad/BOQ/IT%20park%20,%20KRC,Juinagar/BOQ/DOCUME~1/Ravi/LOCALS~1/Temp/notes6030C8/BookingForm%20jcs.xls'#$''.$A$2:$K$121"</definedName>
    <definedName name="Headings_3_22">"'file://Utk-fileserver/design_09_10/DOCUME~1/Ravi/LOCALS~1/Temp/notes6030C8/BookingForm%20jcs.xls'#$''.$A$2:$K$121"</definedName>
    <definedName name="Headings_3_22_1">"'file://Utk-fileserver/design_09_10/DOCUME~1/Ravi/LOCALS~1/Temp/notes6030C8/BookingForm%20jcs.xls'#$''.$A$2:$K$121"</definedName>
    <definedName name="Headings_3_23">"'file://Utk-fileserver/design_09_10/Raviraj%20Mall,%20Pune/BOQ%20Revised(04.06.08)/BOQ/IT%20Park,%20KOBA,Ahmedabad/BOQ/IT%20park%20,%20KRC,Juinagar/BOQ/DOCUME~1/Ravi/LOCALS~1/Temp/notes6030C8/BookingForm%20jcs.xls'#$''.$A$2:$K$121"</definedName>
    <definedName name="Headings_3_24">"'file://Utk-fileserver/design_09_10/DOCUME~1/Ravi/LOCALS~1/Temp/notes6030C8/BookingForm%20jcs.xls'#$''.$A$2:$K$121"</definedName>
    <definedName name="Headings_3_24_1">"'file://Utk-fileserver/design_09_10/DOCUME~1/Ravi/LOCALS~1/Temp/notes6030C8/BookingForm%20jcs.xls'#$''.$A$2:$K$121"</definedName>
    <definedName name="Headings_3_25">"'file://Utk-fileserver/design_09_10/DOCUME~1/Ravi/LOCALS~1/Temp/notes6030C8/BookingForm%20jcs.xls'#$''.$A$2:$K$121"</definedName>
    <definedName name="Headings_3_25_1">"'file://Utk-fileserver/design_09_10/DOCUME~1/Ravi/LOCALS~1/Temp/notes6030C8/BookingForm%20jcs.xls'#$''.$A$2:$K$121"</definedName>
    <definedName name="Headings_3_26">"'file://Utk-fileserver/design_09_10/Raviraj%20Mall,%20Pune/BOQ%20Revised(04.06.08)/BOQ/IT%20Park,%20KOBA,Ahmedabad/BOQ/IT%20park%20,%20KRC,Juinagar/BOQ/DOCUME~1/Ravi/LOCALS~1/Temp/notes6030C8/BookingForm%20jcs.xls'#$''.$A$2:$K$121"</definedName>
    <definedName name="Headings_3_27">"'file://Utk-fileserver/design_09_10/Raviraj%20Mall,%20Pune/BOQ%20Revised(04.06.08)/BOQ/IT%20Park,%20KOBA,Ahmedabad/BOQ/IT%20park%20,%20KRC,Juinagar/BOQ/DOCUME~1/Ravi/LOCALS~1/Temp/notes6030C8/BookingForm%20jcs.xls'#$''.$A$2:$K$121"</definedName>
    <definedName name="Headings_3_28">"'file://Utk-fileserver/design_09_10/Raviraj%20Mall,%20Pune/BOQ%20Revised(04.06.08)/BOQ/IT%20Park,%20KOBA,Ahmedabad/BOQ/Durgapur%20Mall/BOQ/DOCUME~1/Ravi/LOCALS~1/Temp/notes6030C8/BookingForm%20jcs.xls'#$''.$A$2:$K$121"</definedName>
    <definedName name="Headings_3_4">"'file://Utk-fileserver/design_09_10/DOCUME~1/Ravi/LOCALS~1/Temp/notes6030C8/BookingForm%20jcs.xls'#$''.$A$2:$K$121"</definedName>
    <definedName name="Headings_3_5">"'file://Utk-fileserver/design_09_10/DOCUME~1/Ravi/LOCALS~1/Temp/notes6030C8/BookingForm%20jcs.xls'#$''.$A$2:$K$121"</definedName>
    <definedName name="Headings_3_6">"'file://Utk-fileserver/design_09_10/Raviraj%20Mall,%20Pune/BOQ%20Revised(04.06.08)/BOQ/IT%20Park,%20KOBA,Ahmedabad/BOQ/Durgapur%20Mall/BOQ/DOCUME~1/Ravi/LOCALS~1/Temp/notes6030C8/BookingForm%20jcs.xls'#$''.$A$2:$K$121"</definedName>
    <definedName name="Headings_3_7">"'file://Utk-fileserver/design_09_10/DOCUME~1/Ravi/LOCALS~1/Temp/notes6030C8/BookingForm%20jcs.xls'#$''.$A$2:$K$121"</definedName>
    <definedName name="Headings_3_7_1">"'file://Utk-fileserver/design_09_10/DOCUME~1/Ravi/LOCALS~1/Temp/notes6030C8/BookingForm%20jcs.xls'#$''.$A$2:$K$121"</definedName>
    <definedName name="Headings_3_8">"'file://Utk-fileserver/design_09_10/DOCUME~1/Ravi/LOCALS~1/Temp/notes6030C8/BookingForm%20jcs.xls'#$''.$A$2:$K$121"</definedName>
    <definedName name="Headings_3_8_1">"'file://Utk-fileserver/design_09_10/DOCUME~1/Ravi/LOCALS~1/Temp/notes6030C8/BookingForm%20jcs.xls'#$''.$A$2:$K$121"</definedName>
    <definedName name="Headings_3_9">"'file://Utk-fileserver/design_09_10/DOCUME~1/Ravi/LOCALS~1/Temp/notes6030C8/BookingForm%20jcs.xls'#$''.$A$2:$K$121"</definedName>
    <definedName name="Headings_3_9_1">"'file://Utk-fileserver/design_09_10/IT%20Park,%20KOBA,Ahmedabad/BOQ/IT%20park%20,%20KRC,Juinagar/BOQ/DOCUME~1/Ravi/LOCALS~1/Temp/notes6030C8/BookingForm%20jcs.xls'#$''.$A$2:$K$121"</definedName>
    <definedName name="Headings_3_9_1_1">"'file://Utk-fileserver/design_09_10/Raviraj%20Mall,%20Pune/BOQ%20Revised(04.06.08)/BOQ/IT%20Park,%20KOBA,Ahmedabad/BOQ/IT%20park%20,%20KRC,Juinagar/BOQ/DOCUME~1/Ravi/LOCALS~1/Temp/notes6030C8/BookingForm%20jcs.xls'#$''.$A$2:$K$121"</definedName>
    <definedName name="Headings_3_9_1_1_1">"'file://Utk-fileserver/design_09_10/DOCUME~1/Ravi/LOCALS~1/Temp/notes6030C8/BookingForm%20jcs.xls'#$''.$A$2:$K$121"</definedName>
    <definedName name="Headings_4">"'file://Utk-fileserver/design_09_10/sachin/BOQ/DOCUME~1/Ravi/LOCALS~1/Temp/notes6030C8/BookingForm%20jcs.xls'#$''.$A$2:$K$121"</definedName>
    <definedName name="Headings_4_1">"'file://Utk-fileserver/design_09_10/sachin/BOQ/DOCUME~1/Ravi/LOCALS~1/Temp/notes6030C8/BookingForm%20jcs.xls'#$''.$A$2:$K$121"</definedName>
    <definedName name="Headings_4_1_1">"'file://Utk-fileserver/design_09_10/sachin/BOQ/DOCUME~1/Ravi/LOCALS~1/Temp/notes6030C8/BookingForm%20jcs.xls'#$''.$A$2:$K$121"</definedName>
    <definedName name="Headings_4_1_1_1">"'file://Utk-fileserver/design_09_10/Raviraj%20Mall,%20Pune/BOQ%20Revised(04.06.08)/BOQ/Durgapur%20Mall/BOQ/sachin/BOQ/DOCUME~1/Ravi/LOCALS~1/Temp/notes6030C8/BookingForm%20jcs.xls'#$''.$A$2:$K$121"</definedName>
    <definedName name="Headings_4_1_1_1_1">"'file://Utk-fileserver/design_09_10/Raviraj%20Mall,%20Pune/BOQ%20Revised(04.06.08)/BOQ/Durgapur%20Mall/BOQ/sachin/BOQ/DOCUME~1/Ravi/LOCALS~1/Temp/notes6030C8/BookingForm%20jcs.xls'#$''.$A$2:$K$121"</definedName>
    <definedName name="Headings_4_1_1_1_1_1">"'file://Utk-fileserver/design_09_10/Raviraj%20Mall,%20Pune/BOQ%20Revised(04.06.08)/BOQ/IT%20Park,%20KOBA,Ahmedabad/BOQ/IT%20park%20,%20KRC,Juinagar/BOQ/sachin/BOQ/DOCUME~1/Ravi/LOCALS~1/Temp/notes6030C8/BookingForm%20jcs.xls'#$''.$A$2:$K$121"</definedName>
    <definedName name="Headings_4_1_1_1_1_1_1">"'file://Utk-fileserver/design_09_10/Raviraj%20Mall,%20Pune/BOQ%20Revised(04.06.08)/BOQ/IT%20Park,%20KOBA,Ahmedabad/BOQ/Durgapur%20Mall/BOQ/sachin/BOQ/DOCUME~1/Ravi/LOCALS~1/Temp/notes6030C8/BookingForm%20jcs.xls'#$''.$A$2:$K$121"</definedName>
    <definedName name="Headings_4_1_11">"'file://Utk-fileserver/design_09_10/Raviraj%20Mall,%20Pune/BOQ%20Revised(04.06.08)/BOQ/IT%20Park,%20KOBA,Ahmedabad/BOQ/sachin/BOQ/DOCUME~1/Ravi/LOCALS~1/Temp/notes6030C8/BookingForm%20jcs.xls'#$''.$A$2:$K$121"</definedName>
    <definedName name="Headings_4_1_17">"'file://Utk-fileserver/design_09_10/sachin/BOQ/DOCUME~1/Ravi/LOCALS~1/Temp/notes6030C8/BookingForm%20jcs.xls'#$''.$A$2:$K$121"</definedName>
    <definedName name="Headings_4_1_17_1">"'file://Utk-fileserver/design_09_10/Raviraj%20Mall,%20Pune/BOQ%20Revised(04.06.08)/BOQ/IT%20park%20,%20KRC,Juinagar/BOQ/sachin/BOQ/DOCUME~1/Ravi/LOCALS~1/Temp/notes6030C8/BookingForm%20jcs.xls'#$''.$A$2:$K$121"</definedName>
    <definedName name="Headings_4_1_18">"'file://Utk-fileserver/design_09_10/Raviraj%20Mall,%20Pune/BOQ%20Revised(04.06.08)/BOQ/sachin/BOQ/DOCUME~1/Ravi/LOCALS~1/Temp/notes6030C8/BookingForm%20jcs.xls'#$''.$A$2:$K$121"</definedName>
    <definedName name="Headings_4_1_18_1">"'file://Utk-fileserver/design_09_10/sachin/BOQ/DOCUME~1/Ravi/LOCALS~1/Temp/notes6030C8/BookingForm%20jcs.xls'#$''.$A$2:$K$121"</definedName>
    <definedName name="Headings_4_1_19">"'file://Utk-fileserver/design_09_10/Raviraj%20Mall,%20Pune/BOQ%20Revised(04.06.08)/BOQ/sachin/BOQ/DOCUME~1/Ravi/LOCALS~1/Temp/notes6030C8/BookingForm%20jcs.xls'#$''.$A$2:$K$121"</definedName>
    <definedName name="Headings_4_1_20">"'file://Utk-fileserver/design_09_10/Raviraj%20Mall,%20Pune/BOQ%20Revised(04.06.08)/BOQ/sachin/BOQ/DOCUME~1/Ravi/LOCALS~1/Temp/notes6030C8/BookingForm%20jcs.xls'#$''.$A$2:$K$121"</definedName>
    <definedName name="Headings_4_1_21">"'file://Utk-fileserver/design_09_10/Raviraj%20Mall,%20Pune/BOQ%20Revised(04.06.08)/BOQ/sachin/BOQ/DOCUME~1/Ravi/LOCALS~1/Temp/notes6030C8/BookingForm%20jcs.xls'#$''.$A$2:$K$121"</definedName>
    <definedName name="Headings_4_1_28">"'file://Utk-fileserver/design_09_10/Raviraj%20Mall,%20Pune/BOQ%20Revised(04.06.08)/BOQ/IT%20Park,%20KOBA,Ahmedabad/BOQ/Durgapur%20Mall/BOQ/sachin/BOQ/DOCUME~1/Ravi/LOCALS~1/Temp/notes6030C8/BookingForm%20jcs.xls'#$''.$A$2:$K$121"</definedName>
    <definedName name="Headings_4_1_6">"'file://Utk-fileserver/design_09_10/Raviraj%20Mall,%20Pune/BOQ%20Revised(04.06.08)/BOQ/IT%20Park,%20KOBA,Ahmedabad/BOQ/Durgapur%20Mall/BOQ/sachin/BOQ/DOCUME~1/Ravi/LOCALS~1/Temp/notes6030C8/BookingForm%20jcs.xls'#$''.$A$2:$K$121"</definedName>
    <definedName name="Headings_4_10">"'file://Utk-fileserver/design_09_10/Raviraj%20Mall,%20Pune/BOQ%20Revised(04.06.08)/BOQ/IT%20Park,%20KOBA,Ahmedabad/BOQ/IT%20park%20,%20KRC,Juinagar/BOQ/sachin/BOQ/DOCUME~1/Ravi/LOCALS~1/Temp/notes6030C8/BookingForm%20jcs.xls'#$''.$A$2:$K$121"</definedName>
    <definedName name="Headings_4_11">"'file://Utk-fileserver/design_09_10/sachin/BOQ/DOCUME~1/Ravi/LOCALS~1/Temp/notes6030C8/BookingForm%20jcs.xls'#$''.$A$2:$K$121"</definedName>
    <definedName name="Headings_4_11_1">"'file://Utk-fileserver/design_09_10/sachin/BOQ/DOCUME~1/Ravi/LOCALS~1/Temp/notes6030C8/BookingForm%20jcs.xls'#$''.$A$2:$K$121"</definedName>
    <definedName name="Headings_4_12">"'file://Utk-fileserver/design_09_10/sachin/BOQ/DOCUME~1/Ravi/LOCALS~1/Temp/notes6030C8/BookingForm%20jcs.xls'#$''.$A$2:$K$121"</definedName>
    <definedName name="Headings_4_12_1">"'file://Utk-fileserver/design_09_10/sachin/BOQ/DOCUME~1/Ravi/LOCALS~1/Temp/notes6030C8/BookingForm%20jcs.xls'#$''.$A$2:$K$121"</definedName>
    <definedName name="Headings_4_13">"'file://Utk-fileserver/design_09_10/Raviraj%20Mall,%20Pune/BOQ%20Revised(04.06.08)/BOQ/IT%20park%20,%20KRC,Juinagar/BOQ/sachin/BOQ/DOCUME~1/Ravi/LOCALS~1/Temp/notes6030C8/BookingForm%20jcs.xls'#$''.$A$2:$K$121"</definedName>
    <definedName name="Headings_4_13_1">"'file://Utk-fileserver/design_09_10/Raviraj%20Mall,%20Pune/BOQ%20Revised(04.06.08)/BOQ/IT%20Park,%20KOBA,Ahmedabad/BOQ/IT%20park%20,%20KRC,Juinagar/BOQ/sachin/BOQ/DOCUME~1/Ravi/LOCALS~1/Temp/notes6030C8/BookingForm%20jcs.xls'#$''.$A$2:$K$121"</definedName>
    <definedName name="Headings_4_14">"'file://Utk-fileserver/design_09_10/sachin/BOQ/DOCUME~1/Ravi/LOCALS~1/Temp/notes6030C8/BookingForm%20jcs.xls'#$''.$A$2:$K$121"</definedName>
    <definedName name="Headings_4_14_1">"'file://Utk-fileserver/design_09_10/sachin/BOQ/DOCUME~1/Ravi/LOCALS~1/Temp/notes6030C8/BookingForm%20jcs.xls'#$''.$A$2:$K$121"</definedName>
    <definedName name="Headings_4_15">"'file://Utk-fileserver/design_09_10/Raviraj%20Mall,%20Pune/BOQ%20Revised(04.06.08)/BOQ/IT%20Park,%20KOBA,Ahmedabad/BOQ/IT%20park%20,%20KRC,Juinagar/BOQ/sachin/BOQ/DOCUME~1/Ravi/LOCALS~1/Temp/notes6030C8/BookingForm%20jcs.xls'#$''.$A$2:$K$121"</definedName>
    <definedName name="Headings_4_16">"'file://Utk-fileserver/design_09_10/Raviraj%20Mall,%20Pune/BOQ%20Revised(04.06.08)/BOQ/Durgapur%20Mall/BOQ/sachin/BOQ/DOCUME~1/Ravi/LOCALS~1/Temp/notes6030C8/BookingForm%20jcs.xls'#$''.$A$2:$K$121"</definedName>
    <definedName name="Headings_4_16_1">"'file://Utk-fileserver/design_09_10/Raviraj%20Mall,%20Pune/BOQ%20Revised(04.06.08)/BOQ/IT%20Park,%20KOBA,Ahmedabad/BOQ/Durgapur%20Mall/BOQ/sachin/BOQ/DOCUME~1/Ravi/LOCALS~1/Temp/notes6030C8/BookingForm%20jcs.xls'#$''.$A$2:$K$121"</definedName>
    <definedName name="Headings_4_17">"'file://Utk-fileserver/design_09_10/Raviraj%20Mall,%20Pune/BOQ%20Revised(04.06.08)/BOQ/IT%20park%20,%20KRC,Juinagar/BOQ/sachin/BOQ/DOCUME~1/Ravi/LOCALS~1/Temp/notes6030C8/BookingForm%20jcs.xls'#$''.$A$2:$K$121"</definedName>
    <definedName name="Headings_4_17_1">"'file://Utk-fileserver/design_09_10/Raviraj%20Mall,%20Pune/BOQ%20Revised(04.06.08)/BOQ/Grand%20Hotel,%20Jaipur/BOQ/sachin/BOQ/DOCUME~1/Ravi/LOCALS~1/Temp/notes6030C8/BookingForm%20jcs.xls'#$''.$A$2:$K$121"</definedName>
    <definedName name="Headings_4_18">"'file://Utk-fileserver/design_09_10/Raviraj%20Mall,%20Pune/BOQ%20Revised(04.06.08)/BOQ/sachin/BOQ/DOCUME~1/Ravi/LOCALS~1/Temp/notes6030C8/BookingForm%20jcs.xls'#$''.$A$2:$K$121"</definedName>
    <definedName name="Headings_4_18_1">"'file://Utk-fileserver/design_09_10/sachin/BOQ/DOCUME~1/Ravi/LOCALS~1/Temp/notes6030C8/BookingForm%20jcs.xls'#$''.$A$2:$K$121"</definedName>
    <definedName name="Headings_4_18_1_1">"'file://Utk-fileserver/design_09_10/sachin/BOQ/DOCUME~1/Ravi/LOCALS~1/Temp/notes6030C8/BookingForm%20jcs.xls'#$''.$A$2:$K$121"</definedName>
    <definedName name="Headings_4_19">"'file://Utk-fileserver/design_09_10/sachin/BOQ/DOCUME~1/Ravi/LOCALS~1/Temp/notes6030C8/BookingForm%20jcs.xls'#$''.$A$2:$K$121"</definedName>
    <definedName name="Headings_4_19_1">"'file://Utk-fileserver/design_09_10/sachin/BOQ/DOCUME~1/Ravi/LOCALS~1/Temp/notes6030C8/BookingForm%20jcs.xls'#$''.$A$2:$K$121"</definedName>
    <definedName name="Headings_4_2">"'file://Utk-fileserver/design_09_10/Raviraj%20Mall,%20Pune/BOQ%20Revised(04.06.08)/BOQ/Grand%20Hotel,%20Jaipur/BOQ/sachin/BOQ/DOCUME~1/Ravi/LOCALS~1/Temp/notes6030C8/BookingForm%20jcs.xls'#$''.$A$2:$K$121"</definedName>
    <definedName name="Headings_4_20">"'file://Utk-fileserver/design_09_10/Raviraj%20Mall,%20Pune/BOQ%20Revised(04.06.08)/BOQ/IT%20Park,%20KOBA,Ahmedabad/BOQ/IT%20park%20,%20KRC,Juinagar/BOQ/sachin/BOQ/DOCUME~1/Ravi/LOCALS~1/Temp/notes6030C8/BookingForm%20jcs.xls'#$''.$A$2:$K$121"</definedName>
    <definedName name="Headings_4_21">"'file://Utk-fileserver/design_09_10/Raviraj%20Mall,%20Pune/BOQ%20Revised(04.06.08)/BOQ/sachin/BOQ/DOCUME~1/Ravi/LOCALS~1/Temp/notes6030C8/BookingForm%20jcs.xls'#$''.$A$2:$K$121"</definedName>
    <definedName name="Headings_4_21_1">"'file://Utk-fileserver/design_09_10/Raviraj%20Mall,%20Pune/BOQ%20Revised(04.06.08)/BOQ/IT%20Park,%20KOBA,Ahmedabad/BOQ/IT%20park%20,%20KRC,Juinagar/BOQ/sachin/BOQ/DOCUME~1/Ravi/LOCALS~1/Temp/notes6030C8/BookingForm%20jcs.xls'#$''.$A$2:$K$121"</definedName>
    <definedName name="Headings_4_22">"'file://Utk-fileserver/design_09_10/sachin/BOQ/DOCUME~1/Ravi/LOCALS~1/Temp/notes6030C8/BookingForm%20jcs.xls'#$''.$A$2:$K$121"</definedName>
    <definedName name="Headings_4_22_1">"'file://Utk-fileserver/design_09_10/sachin/BOQ/DOCUME~1/Ravi/LOCALS~1/Temp/notes6030C8/BookingForm%20jcs.xls'#$''.$A$2:$K$121"</definedName>
    <definedName name="Headings_4_23">"'file://Utk-fileserver/design_09_10/Raviraj%20Mall,%20Pune/BOQ%20Revised(04.06.08)/BOQ/Durgapur%20Mall/BOQ/sachin/BOQ/DOCUME~1/Ravi/LOCALS~1/Temp/notes6030C8/BookingForm%20jcs.xls'#$''.$A$2:$K$121"</definedName>
    <definedName name="Headings_4_23_1">"'file://Utk-fileserver/design_09_10/Raviraj%20Mall,%20Pune/BOQ%20Revised(04.06.08)/BOQ/IT%20Park,%20KOBA,Ahmedabad/BOQ/IT%20park%20,%20KRC,Juinagar/BOQ/sachin/BOQ/DOCUME~1/Ravi/LOCALS~1/Temp/notes6030C8/BookingForm%20jcs.xls'#$''.$A$2:$K$121"</definedName>
    <definedName name="Headings_4_23_17">"'file://Utk-fileserver/design_09_10/Raviraj%20Mall,%20Pune/BOQ%20Revised(04.06.08)/BOQ/IT%20park%20,%20KRC,Juinagar/BOQ/sachin/BOQ/DOCUME~1/Ravi/LOCALS~1/Temp/notes6030C8/BookingForm%20jcs.xls'#$''.$A$2:$K$121"</definedName>
    <definedName name="Headings_4_23_28">"'file://Utk-fileserver/design_09_10/Raviraj%20Mall,%20Pune/BOQ%20Revised(04.06.08)/BOQ/IT%20Park,%20KOBA,Ahmedabad/BOQ/Durgapur%20Mall/BOQ/sachin/BOQ/DOCUME~1/Ravi/LOCALS~1/Temp/notes6030C8/BookingForm%20jcs.xls'#$''.$A$2:$K$121"</definedName>
    <definedName name="Headings_4_23_6">"'file://Utk-fileserver/design_09_10/Raviraj%20Mall,%20Pune/BOQ%20Revised(04.06.08)/BOQ/IT%20Park,%20KOBA,Ahmedabad/BOQ/Durgapur%20Mall/BOQ/sachin/BOQ/DOCUME~1/Ravi/LOCALS~1/Temp/notes6030C8/BookingForm%20jcs.xls'#$''.$A$2:$K$121"</definedName>
    <definedName name="Headings_4_24">"'file://Utk-fileserver/design_09_10/sachin/BOQ/DOCUME~1/Ravi/LOCALS~1/Temp/notes6030C8/BookingForm%20jcs.xls'#$''.$A$2:$K$121"</definedName>
    <definedName name="Headings_4_24_1">"'file://Utk-fileserver/design_09_10/sachin/BOQ/DOCUME~1/Ravi/LOCALS~1/Temp/notes6030C8/BookingForm%20jcs.xls'#$''.$A$2:$K$121"</definedName>
    <definedName name="Headings_4_25">"'file://Utk-fileserver/design_09_10/sachin/BOQ/DOCUME~1/Ravi/LOCALS~1/Temp/notes6030C8/BookingForm%20jcs.xls'#$''.$A$2:$K$121"</definedName>
    <definedName name="Headings_4_25_1">"'file://Utk-fileserver/design_09_10/sachin/BOQ/DOCUME~1/Ravi/LOCALS~1/Temp/notes6030C8/BookingForm%20jcs.xls'#$''.$A$2:$K$121"</definedName>
    <definedName name="Headings_4_26">"'file://Utk-fileserver/design_09_10/Raviraj%20Mall,%20Pune/BOQ%20Revised(04.06.08)/BOQ/IT%20Park,%20KOBA,Ahmedabad/BOQ/IT%20park%20,%20KRC,Juinagar/BOQ/sachin/BOQ/DOCUME~1/Ravi/LOCALS~1/Temp/notes6030C8/BookingForm%20jcs.xls'#$''.$A$2:$K$121"</definedName>
    <definedName name="Headings_4_27">"'file://Utk-fileserver/design_09_10/Raviraj%20Mall,%20Pune/BOQ%20Revised(04.06.08)/BOQ/IT%20Park,%20KOBA,Ahmedabad/BOQ/IT%20park%20,%20KRC,Juinagar/BOQ/sachin/BOQ/DOCUME~1/Ravi/LOCALS~1/Temp/notes6030C8/BookingForm%20jcs.xls'#$''.$A$2:$K$121"</definedName>
    <definedName name="Headings_4_28">"'file://Utk-fileserver/design_09_10/Raviraj%20Mall,%20Pune/BOQ%20Revised(04.06.08)/BOQ/IT%20Park,%20KOBA,Ahmedabad/BOQ/Durgapur%20Mall/BOQ/DOCUME~1/Ravi/LOCALS~1/Temp/notes6030C8/BookingForm%20jcs.xls'#$''.$A$2:$K$121"</definedName>
    <definedName name="Headings_4_5">"'file://Utk-fileserver/design_09_10/Raviraj%20Mall,%20Pune/BOQ%20Revised(04.06.08)/BOQ/Grand%20Hotel,%20Jaipur/BOQ/sachin/BOQ/DOCUME~1/Ravi/LOCALS~1/Temp/notes6030C8/BookingForm%20jcs.xls'#$''.$A$2:$K$121"</definedName>
    <definedName name="Headings_4_6">"'file://Utk-fileserver/design_09_10/Raviraj%20Mall,%20Pune/BOQ%20Revised(04.06.08)/BOQ/IT%20Park,%20KOBA,Ahmedabad/BOQ/Durgapur%20Mall/BOQ/DOCUME~1/Ravi/LOCALS~1/Temp/notes6030C8/BookingForm%20jcs.xls'#$''.$A$2:$K$121"</definedName>
    <definedName name="Headings_4_7">"'file://Utk-fileserver/design_09_10/Raviraj%20Mall,%20Pune/BOQ%20Revised(04.06.08)/BOQ/Durgapur%20Mall/BOQ/sachin/BOQ/DOCUME~1/Ravi/LOCALS~1/Temp/notes6030C8/BookingForm%20jcs.xls'#$''.$A$2:$K$121"</definedName>
    <definedName name="Headings_4_7_1">"'file://Utk-fileserver/design_09_10/Raviraj%20Mall,%20Pune/BOQ%20Revised(04.06.08)/BOQ/IT%20Park,%20KOBA,Ahmedabad/BOQ/Durgapur%20Mall/BOQ/sachin/BOQ/DOCUME~1/Ravi/LOCALS~1/Temp/notes6030C8/BookingForm%20jcs.xls'#$''.$A$2:$K$121"</definedName>
    <definedName name="Headings_4_8">"'file://Utk-fileserver/design_09_10/Raviraj%20Mall,%20Pune/BOQ%20Revised(04.06.08)/BOQ/IT%20Park,%20KOBA,Ahmedabad/BOQ/IT%20park%20,%20KRC,Juinagar/BOQ/sachin/BOQ/DOCUME~1/Ravi/LOCALS~1/Temp/notes6030C8/BookingForm%20jcs.xls'#$''.$A$2:$K$121"</definedName>
    <definedName name="Headings_4_9">"'file://Utk-fileserver/design_09_10/sachin/BOQ/DOCUME~1/Ravi/LOCALS~1/Temp/notes6030C8/BookingForm%20jcs.xls'#$''.$A$2:$K$121"</definedName>
    <definedName name="Headings_4_9_1">"'file://Utk-fileserver/design_09_10/IT%20Park,%20KOBA,Ahmedabad/BOQ/IT%20park%20,%20KRC,Juinagar/BOQ/sachin/BOQ/DOCUME~1/Ravi/LOCALS~1/Temp/notes6030C8/BookingForm%20jcs.xls'#$''.$A$2:$K$121"</definedName>
    <definedName name="Headings_4_9_1_1">"'file://Utk-fileserver/design_09_10/Raviraj%20Mall,%20Pune/BOQ%20Revised(04.06.08)/BOQ/IT%20Park,%20KOBA,Ahmedabad/BOQ/IT%20park%20,%20KRC,Juinagar/BOQ/sachin/BOQ/DOCUME~1/Ravi/LOCALS~1/Temp/notes6030C8/BookingForm%20jcs.xls'#$''.$A$2:$K$121"</definedName>
    <definedName name="Headings_4_9_1_1_1">"'file://Utk-fileserver/design_09_10/Raviraj%20Mall,%20Pune/BOQ%20Revised(04.06.08)/BOQ/IT%20Park,%20KOBA,Ahmedabad/BOQ/IT%20park%20,%20KRC,Juinagar/BOQ/sachin/BOQ/DOCUME~1/Ravi/LOCALS~1/Temp/notes6030C8/BookingForm%20jcs.xls'#$''.$A$2:$K$121"</definedName>
    <definedName name="Headings_4_9_17">"'file://Utk-fileserver/design_09_10/Raviraj%20Mall,%20Pune/BOQ%20Revised(04.06.08)/BOQ/IT%20park%20,%20KRC,Juinagar/BOQ/sachin/BOQ/DOCUME~1/Ravi/LOCALS~1/Temp/notes6030C8/BookingForm%20jcs.xls'#$''.$A$2:$K$121"</definedName>
    <definedName name="Headings_4_9_28">"'file://Utk-fileserver/design_09_10/sachin/BOQ/DOCUME~1/Ravi/LOCALS~1/Temp/notes6030C8/BookingForm%20jcs.xls'#$''.$A$2:$K$121"</definedName>
    <definedName name="Headings_4_9_6">"'file://Utk-fileserver/design_09_10/sachin/BOQ/DOCUME~1/Ravi/LOCALS~1/Temp/notes6030C8/BookingForm%20jcs.xls'#$''.$A$2:$K$121"</definedName>
    <definedName name="Headings_5">"'file://Utk-fileserver/design_09_10/Raviraj%20Mall,%20Pune/BOQ%20Revised(04.06.08)/BOQ/Durgapur%20Mall/BOQ/DOCUME~1/Ravi/LOCALS~1/Temp/notes6030C8/BookingForm%20jcs.xls'#$''.$A$2:$K$121"</definedName>
    <definedName name="Headings_5_17">"'file://Utk-fileserver/design_09_10/Raviraj%20Mall,%20Pune/BOQ%20Revised(04.06.08)/BOQ/IT%20park%20,%20KRC,Juinagar/BOQ/DOCUME~1/Ravi/LOCALS~1/Temp/notes6030C8/BookingForm%20jcs.xls'#$''.$A$2:$K$121"</definedName>
    <definedName name="Headings_5_28">"'file://Utk-fileserver/design_09_10/Raviraj%20Mall,%20Pune/BOQ%20Revised(04.06.08)/BOQ/IT%20Park,%20KOBA,Ahmedabad/BOQ/Durgapur%20Mall/BOQ/DOCUME~1/Ravi/LOCALS~1/Temp/notes6030C8/BookingForm%20jcs.xls'#$''.$A$2:$K$121"</definedName>
    <definedName name="Headings_5_6">"'file://Utk-fileserver/design_09_10/Raviraj%20Mall,%20Pune/BOQ%20Revised(04.06.08)/BOQ/IT%20Park,%20KOBA,Ahmedabad/BOQ/Durgapur%20Mall/BOQ/DOCUME~1/Ravi/LOCALS~1/Temp/notes6030C8/BookingForm%20jcs.xls'#$''.$A$2:$K$121"</definedName>
    <definedName name="Headings_6">"'file://Utk-fileserver/design_09_10/sachin/BOQ/DOCUME~1/Ravi/LOCALS~1/Temp/notes6030C8/BookingForm%20jcs.xls'#$''.$A$2:$K$121"</definedName>
    <definedName name="Headings_6_1">"'file://Utk-fileserver/design_09_10/sachin/BOQ/DOCUME~1/Ravi/LOCALS~1/Temp/notes6030C8/BookingForm%20jcs.xls'#$''.$A$2:$K$121"</definedName>
    <definedName name="Headings_6_10">"'file://Utk-fileserver/design_09_10/Raviraj%20Mall,%20Pune/BOQ%20Revised(04.06.08)/BOQ/IT%20Park,%20KOBA,Ahmedabad/BOQ/IT%20park%20,%20KRC,Juinagar/BOQ/sachin/BOQ/DOCUME~1/Ravi/LOCALS~1/Temp/notes6030C8/BookingForm%20jcs.xls'#$''.$A$2:$K$121"</definedName>
    <definedName name="Headings_6_11">"'file://Utk-fileserver/design_09_10/sachin/BOQ/DOCUME~1/Ravi/LOCALS~1/Temp/notes6030C8/BookingForm%20jcs.xls'#$''.$A$2:$K$121"</definedName>
    <definedName name="Headings_6_11_1">"'file://Utk-fileserver/design_09_10/sachin/BOQ/DOCUME~1/Ravi/LOCALS~1/Temp/notes6030C8/BookingForm%20jcs.xls'#$''.$A$2:$K$121"</definedName>
    <definedName name="Headings_6_12">"'file://Utk-fileserver/design_09_10/sachin/BOQ/DOCUME~1/Ravi/LOCALS~1/Temp/notes6030C8/BookingForm%20jcs.xls'#$''.$A$2:$K$121"</definedName>
    <definedName name="Headings_6_12_1">"'file://Utk-fileserver/design_09_10/sachin/BOQ/DOCUME~1/Ravi/LOCALS~1/Temp/notes6030C8/BookingForm%20jcs.xls'#$''.$A$2:$K$121"</definedName>
    <definedName name="Headings_6_13">"'file://Utk-fileserver/design_09_10/Raviraj%20Mall,%20Pune/BOQ%20Revised(04.06.08)/BOQ/IT%20park%20,%20KRC,Juinagar/BOQ/sachin/BOQ/DOCUME~1/Ravi/LOCALS~1/Temp/notes6030C8/BookingForm%20jcs.xls'#$''.$A$2:$K$121"</definedName>
    <definedName name="Headings_6_13_1">"'file://Utk-fileserver/design_09_10/Raviraj%20Mall,%20Pune/BOQ%20Revised(04.06.08)/BOQ/IT%20Park,%20KOBA,Ahmedabad/BOQ/IT%20park%20,%20KRC,Juinagar/BOQ/sachin/BOQ/DOCUME~1/Ravi/LOCALS~1/Temp/notes6030C8/BookingForm%20jcs.xls'#$''.$A$2:$K$121"</definedName>
    <definedName name="Headings_6_14">"'file://Utk-fileserver/design_09_10/sachin/BOQ/DOCUME~1/Ravi/LOCALS~1/Temp/notes6030C8/BookingForm%20jcs.xls'#$''.$A$2:$K$121"</definedName>
    <definedName name="Headings_6_14_1">"'file://Utk-fileserver/design_09_10/sachin/BOQ/DOCUME~1/Ravi/LOCALS~1/Temp/notes6030C8/BookingForm%20jcs.xls'#$''.$A$2:$K$121"</definedName>
    <definedName name="Headings_6_15">"'file://Utk-fileserver/design_09_10/Raviraj%20Mall,%20Pune/BOQ%20Revised(04.06.08)/BOQ/IT%20Park,%20KOBA,Ahmedabad/BOQ/IT%20park%20,%20KRC,Juinagar/BOQ/sachin/BOQ/DOCUME~1/Ravi/LOCALS~1/Temp/notes6030C8/BookingForm%20jcs.xls'#$''.$A$2:$K$121"</definedName>
    <definedName name="Headings_6_16">"'file://Utk-fileserver/design_09_10/Raviraj%20Mall,%20Pune/BOQ%20Revised(04.06.08)/BOQ/Durgapur%20Mall/BOQ/sachin/BOQ/DOCUME~1/Ravi/LOCALS~1/Temp/notes6030C8/BookingForm%20jcs.xls'#$''.$A$2:$K$121"</definedName>
    <definedName name="Headings_6_16_1">"'file://Utk-fileserver/design_09_10/Raviraj%20Mall,%20Pune/BOQ%20Revised(04.06.08)/BOQ/IT%20Park,%20KOBA,Ahmedabad/BOQ/Durgapur%20Mall/BOQ/sachin/BOQ/DOCUME~1/Ravi/LOCALS~1/Temp/notes6030C8/BookingForm%20jcs.xls'#$''.$A$2:$K$121"</definedName>
    <definedName name="Headings_6_17">"'file://Utk-fileserver/design_09_10/Raviraj%20Mall,%20Pune/BOQ%20Revised(04.06.08)/BOQ/IT%20park%20,%20KRC,Juinagar/BOQ/sachin/BOQ/DOCUME~1/Ravi/LOCALS~1/Temp/notes6030C8/BookingForm%20jcs.xls'#$''.$A$2:$K$121"</definedName>
    <definedName name="Headings_6_17_1">"'file://Utk-fileserver/design_09_10/Raviraj%20Mall,%20Pune/BOQ%20Revised(04.06.08)/BOQ/Grand%20Hotel,%20Jaipur/BOQ/sachin/BOQ/DOCUME~1/Ravi/LOCALS~1/Temp/notes6030C8/BookingForm%20jcs.xls'#$''.$A$2:$K$121"</definedName>
    <definedName name="Headings_6_18">"'file://Utk-fileserver/design_09_10/Raviraj%20Mall,%20Pune/BOQ%20Revised(04.06.08)/BOQ/sachin/BOQ/DOCUME~1/Ravi/LOCALS~1/Temp/notes6030C8/BookingForm%20jcs.xls'#$''.$A$2:$K$121"</definedName>
    <definedName name="Headings_6_18_1">"'file://Utk-fileserver/design_09_10/sachin/BOQ/DOCUME~1/Ravi/LOCALS~1/Temp/notes6030C8/BookingForm%20jcs.xls'#$''.$A$2:$K$121"</definedName>
    <definedName name="Headings_6_18_1_1">"'file://Utk-fileserver/design_09_10/sachin/BOQ/DOCUME~1/Ravi/LOCALS~1/Temp/notes6030C8/BookingForm%20jcs.xls'#$''.$A$2:$K$121"</definedName>
    <definedName name="Headings_6_19">"'file://Utk-fileserver/design_09_10/sachin/BOQ/DOCUME~1/Ravi/LOCALS~1/Temp/notes6030C8/BookingForm%20jcs.xls'#$''.$A$2:$K$121"</definedName>
    <definedName name="Headings_6_19_1">"'file://Utk-fileserver/design_09_10/sachin/BOQ/DOCUME~1/Ravi/LOCALS~1/Temp/notes6030C8/BookingForm%20jcs.xls'#$''.$A$2:$K$121"</definedName>
    <definedName name="Headings_6_2">"'file://Utk-fileserver/design_09_10/Raviraj%20Mall,%20Pune/BOQ%20Revised(04.06.08)/BOQ/Grand%20Hotel,%20Jaipur/BOQ/sachin/BOQ/DOCUME~1/Ravi/LOCALS~1/Temp/notes6030C8/BookingForm%20jcs.xls'#$''.$A$2:$K$121"</definedName>
    <definedName name="Headings_6_20">"'file://Utk-fileserver/design_09_10/Raviraj%20Mall,%20Pune/BOQ%20Revised(04.06.08)/BOQ/IT%20Park,%20KOBA,Ahmedabad/BOQ/IT%20park%20,%20KRC,Juinagar/BOQ/sachin/BOQ/DOCUME~1/Ravi/LOCALS~1/Temp/notes6030C8/BookingForm%20jcs.xls'#$''.$A$2:$K$121"</definedName>
    <definedName name="Headings_6_21">"'file://Utk-fileserver/design_09_10/Raviraj%20Mall,%20Pune/BOQ%20Revised(04.06.08)/BOQ/sachin/BOQ/DOCUME~1/Ravi/LOCALS~1/Temp/notes6030C8/BookingForm%20jcs.xls'#$''.$A$2:$K$121"</definedName>
    <definedName name="Headings_6_21_1">"'file://Utk-fileserver/design_09_10/Raviraj%20Mall,%20Pune/BOQ%20Revised(04.06.08)/BOQ/IT%20Park,%20KOBA,Ahmedabad/BOQ/IT%20park%20,%20KRC,Juinagar/BOQ/sachin/BOQ/DOCUME~1/Ravi/LOCALS~1/Temp/notes6030C8/BookingForm%20jcs.xls'#$''.$A$2:$K$121"</definedName>
    <definedName name="Headings_6_22">"'file://Utk-fileserver/design_09_10/sachin/BOQ/DOCUME~1/Ravi/LOCALS~1/Temp/notes6030C8/BookingForm%20jcs.xls'#$''.$A$2:$K$121"</definedName>
    <definedName name="Headings_6_22_1">"'file://Utk-fileserver/design_09_10/sachin/BOQ/DOCUME~1/Ravi/LOCALS~1/Temp/notes6030C8/BookingForm%20jcs.xls'#$''.$A$2:$K$121"</definedName>
    <definedName name="Headings_6_23">"'file://Utk-fileserver/design_09_10/Raviraj%20Mall,%20Pune/BOQ%20Revised(04.06.08)/BOQ/Durgapur%20Mall/BOQ/sachin/BOQ/DOCUME~1/Ravi/LOCALS~1/Temp/notes6030C8/BookingForm%20jcs.xls'#$''.$A$2:$K$121"</definedName>
    <definedName name="Headings_6_23_1">"'file://Utk-fileserver/design_09_10/Raviraj%20Mall,%20Pune/BOQ%20Revised(04.06.08)/BOQ/IT%20Park,%20KOBA,Ahmedabad/BOQ/IT%20park%20,%20KRC,Juinagar/BOQ/sachin/BOQ/DOCUME~1/Ravi/LOCALS~1/Temp/notes6030C8/BookingForm%20jcs.xls'#$''.$A$2:$K$121"</definedName>
    <definedName name="Headings_6_23_17">"'file://Utk-fileserver/design_09_10/Raviraj%20Mall,%20Pune/BOQ%20Revised(04.06.08)/BOQ/IT%20park%20,%20KRC,Juinagar/BOQ/sachin/BOQ/DOCUME~1/Ravi/LOCALS~1/Temp/notes6030C8/BookingForm%20jcs.xls'#$''.$A$2:$K$121"</definedName>
    <definedName name="Headings_6_23_28">"'file://Utk-fileserver/design_09_10/Raviraj%20Mall,%20Pune/BOQ%20Revised(04.06.08)/BOQ/IT%20Park,%20KOBA,Ahmedabad/BOQ/Durgapur%20Mall/BOQ/sachin/BOQ/DOCUME~1/Ravi/LOCALS~1/Temp/notes6030C8/BookingForm%20jcs.xls'#$''.$A$2:$K$121"</definedName>
    <definedName name="Headings_6_23_6">"'file://Utk-fileserver/design_09_10/Raviraj%20Mall,%20Pune/BOQ%20Revised(04.06.08)/BOQ/IT%20Park,%20KOBA,Ahmedabad/BOQ/Durgapur%20Mall/BOQ/sachin/BOQ/DOCUME~1/Ravi/LOCALS~1/Temp/notes6030C8/BookingForm%20jcs.xls'#$''.$A$2:$K$121"</definedName>
    <definedName name="Headings_6_24">"'file://Utk-fileserver/design_09_10/sachin/BOQ/DOCUME~1/Ravi/LOCALS~1/Temp/notes6030C8/BookingForm%20jcs.xls'#$''.$A$2:$K$121"</definedName>
    <definedName name="Headings_6_24_1">"'file://Utk-fileserver/design_09_10/sachin/BOQ/DOCUME~1/Ravi/LOCALS~1/Temp/notes6030C8/BookingForm%20jcs.xls'#$''.$A$2:$K$121"</definedName>
    <definedName name="Headings_6_25">"'file://Utk-fileserver/design_09_10/sachin/BOQ/DOCUME~1/Ravi/LOCALS~1/Temp/notes6030C8/BookingForm%20jcs.xls'#$''.$A$2:$K$121"</definedName>
    <definedName name="Headings_6_25_1">"'file://Utk-fileserver/design_09_10/sachin/BOQ/DOCUME~1/Ravi/LOCALS~1/Temp/notes6030C8/BookingForm%20jcs.xls'#$''.$A$2:$K$121"</definedName>
    <definedName name="Headings_6_26">"'file://Utk-fileserver/design_09_10/Raviraj%20Mall,%20Pune/BOQ%20Revised(04.06.08)/BOQ/IT%20Park,%20KOBA,Ahmedabad/BOQ/IT%20park%20,%20KRC,Juinagar/BOQ/sachin/BOQ/DOCUME~1/Ravi/LOCALS~1/Temp/notes6030C8/BookingForm%20jcs.xls'#$''.$A$2:$K$121"</definedName>
    <definedName name="Headings_6_27">"'file://Utk-fileserver/design_09_10/Raviraj%20Mall,%20Pune/BOQ%20Revised(04.06.08)/BOQ/IT%20Park,%20KOBA,Ahmedabad/BOQ/IT%20park%20,%20KRC,Juinagar/BOQ/sachin/BOQ/DOCUME~1/Ravi/LOCALS~1/Temp/notes6030C8/BookingForm%20jcs.xls'#$''.$A$2:$K$121"</definedName>
    <definedName name="Headings_6_28">"'file://Utk-fileserver/design_09_10/Raviraj%20Mall,%20Pune/BOQ%20Revised(04.06.08)/BOQ/IT%20Park,%20KOBA,Ahmedabad/BOQ/Durgapur%20Mall/BOQ/sachin/BOQ/DOCUME~1/Ravi/LOCALS~1/Temp/notes6030C8/BookingForm%20jcs.xls'#$''.$A$2:$K$121"</definedName>
    <definedName name="Headings_6_5">"'file://Utk-fileserver/design_09_10/Raviraj%20Mall,%20Pune/BOQ%20Revised(04.06.08)/BOQ/Grand%20Hotel,%20Jaipur/BOQ/sachin/BOQ/DOCUME~1/Ravi/LOCALS~1/Temp/notes6030C8/BookingForm%20jcs.xls'#$''.$A$2:$K$121"</definedName>
    <definedName name="Headings_6_6">"'file://Utk-fileserver/design_09_10/Raviraj%20Mall,%20Pune/BOQ%20Revised(04.06.08)/BOQ/IT%20Park,%20KOBA,Ahmedabad/BOQ/Durgapur%20Mall/BOQ/sachin/BOQ/DOCUME~1/Ravi/LOCALS~1/Temp/notes6030C8/BookingForm%20jcs.xls'#$''.$A$2:$K$121"</definedName>
    <definedName name="Headings_6_7">"'file://Utk-fileserver/design_09_10/Raviraj%20Mall,%20Pune/BOQ%20Revised(04.06.08)/BOQ/Durgapur%20Mall/BOQ/sachin/BOQ/DOCUME~1/Ravi/LOCALS~1/Temp/notes6030C8/BookingForm%20jcs.xls'#$''.$A$2:$K$121"</definedName>
    <definedName name="Headings_6_7_1">"'file://Utk-fileserver/design_09_10/Raviraj%20Mall,%20Pune/BOQ%20Revised(04.06.08)/BOQ/IT%20Park,%20KOBA,Ahmedabad/BOQ/Durgapur%20Mall/BOQ/sachin/BOQ/DOCUME~1/Ravi/LOCALS~1/Temp/notes6030C8/BookingForm%20jcs.xls'#$''.$A$2:$K$121"</definedName>
    <definedName name="Headings_6_8">"'file://Utk-fileserver/design_09_10/Raviraj%20Mall,%20Pune/BOQ%20Revised(04.06.08)/BOQ/IT%20Park,%20KOBA,Ahmedabad/BOQ/IT%20park%20,%20KRC,Juinagar/BOQ/sachin/BOQ/DOCUME~1/Ravi/LOCALS~1/Temp/notes6030C8/BookingForm%20jcs.xls'#$''.$A$2:$K$121"</definedName>
    <definedName name="Headings_6_9">"'file://Utk-fileserver/design_09_10/sachin/BOQ/DOCUME~1/Ravi/LOCALS~1/Temp/notes6030C8/BookingForm%20jcs.xls'#$''.$A$2:$K$121"</definedName>
    <definedName name="Headings_6_9_1">"'file://Utk-fileserver/design_09_10/IT%20Park,%20KOBA,Ahmedabad/BOQ/IT%20park%20,%20KRC,Juinagar/BOQ/sachin/BOQ/DOCUME~1/Ravi/LOCALS~1/Temp/notes6030C8/BookingForm%20jcs.xls'#$''.$A$2:$K$121"</definedName>
    <definedName name="Headings_6_9_1_1">"'file://Utk-fileserver/design_09_10/Raviraj%20Mall,%20Pune/BOQ%20Revised(04.06.08)/BOQ/IT%20Park,%20KOBA,Ahmedabad/BOQ/IT%20park%20,%20KRC,Juinagar/BOQ/sachin/BOQ/DOCUME~1/Ravi/LOCALS~1/Temp/notes6030C8/BookingForm%20jcs.xls'#$''.$A$2:$K$121"</definedName>
    <definedName name="Headings_6_9_1_1_1">"'file://Utk-fileserver/design_09_10/Raviraj%20Mall,%20Pune/BOQ%20Revised(04.06.08)/BOQ/IT%20Park,%20KOBA,Ahmedabad/BOQ/IT%20park%20,%20KRC,Juinagar/BOQ/sachin/BOQ/DOCUME~1/Ravi/LOCALS~1/Temp/notes6030C8/BookingForm%20jcs.xls'#$''.$A$2:$K$121"</definedName>
    <definedName name="Headings_6_9_17">"'file://Utk-fileserver/design_09_10/Raviraj%20Mall,%20Pune/BOQ%20Revised(04.06.08)/BOQ/IT%20park%20,%20KRC,Juinagar/BOQ/sachin/BOQ/DOCUME~1/Ravi/LOCALS~1/Temp/notes6030C8/BookingForm%20jcs.xls'#$''.$A$2:$K$121"</definedName>
    <definedName name="Headings_6_9_28">"'file://Utk-fileserver/design_09_10/sachin/BOQ/DOCUME~1/Ravi/LOCALS~1/Temp/notes6030C8/BookingForm%20jcs.xls'#$''.$A$2:$K$121"</definedName>
    <definedName name="Headings_6_9_6">"'file://Utk-fileserver/design_09_10/sachin/BOQ/DOCUME~1/Ravi/LOCALS~1/Temp/notes6030C8/BookingForm%20jcs.xls'#$''.$A$2:$K$121"</definedName>
    <definedName name="Headings_7">"'file://Utk-fileserver/design_09_10/Raviraj%20Mall,%20Pune/BOQ%20Revised(04.06.08)/BOQ/Durgapur%20Mall/BOQ/DOCUME~1/Ravi/LOCALS~1/Temp/notes6030C8/BookingForm%20jcs.xls'#$''.$A$2:$K$121"</definedName>
    <definedName name="Headings_7_17">"'file://Utk-fileserver/design_09_10/DOCUME~1/Ravi/LOCALS~1/Temp/notes6030C8/BookingForm%20jcs.xls'#$''.$A$2:$K$121"</definedName>
    <definedName name="Headings_7_28">"'file://Utk-fileserver/design_09_10/Raviraj%20Mall,%20Pune/BOQ%20Revised(04.06.08)/BOQ/IT%20Park,%20KOBA,Ahmedabad/BOQ/Durgapur%20Mall/BOQ/DOCUME~1/Ravi/LOCALS~1/Temp/notes6030C8/BookingForm%20jcs.xls'#$''.$A$2:$K$121"</definedName>
    <definedName name="Headings_7_6">"'file://Utk-fileserver/design_09_10/Raviraj%20Mall,%20Pune/BOQ%20Revised(04.06.08)/BOQ/IT%20Park,%20KOBA,Ahmedabad/BOQ/Durgapur%20Mall/BOQ/DOCUME~1/Ravi/LOCALS~1/Temp/notes6030C8/BookingForm%20jcs.xls'#$''.$A$2:$K$121"</definedName>
    <definedName name="Headings_8">"'file://Utk-fileserver/design_09_10/Raviraj%20Mall,%20Pune/BOQ%20Revised(04.06.08)/BOQ/Durgapur%20Mall/BOQ/DOCUME~1/Ravi/LOCALS~1/Temp/notes6030C8/BookingForm%20jcs.xls'#$''.$A$2:$K$121"</definedName>
    <definedName name="Headings_8_17">"'file://Utk-fileserver/design_09_10/DOCUME~1/Ravi/LOCALS~1/Temp/notes6030C8/BookingForm%20jcs.xls'#$''.$A$2:$K$121"</definedName>
    <definedName name="Headings_8_28">"'file://Utk-fileserver/design_09_10/Raviraj%20Mall,%20Pune/BOQ%20Revised(04.06.08)/BOQ/IT%20Park,%20KOBA,Ahmedabad/BOQ/Durgapur%20Mall/BOQ/DOCUME~1/Ravi/LOCALS~1/Temp/notes6030C8/BookingForm%20jcs.xls'#$''.$A$2:$K$121"</definedName>
    <definedName name="Headings_8_6">"'file://Utk-fileserver/design_09_10/Raviraj%20Mall,%20Pune/BOQ%20Revised(04.06.08)/BOQ/IT%20Park,%20KOBA,Ahmedabad/BOQ/Durgapur%20Mall/BOQ/DOCUME~1/Ravi/LOCALS~1/Temp/notes6030C8/BookingForm%20jcs.xls'#$''.$A$2:$K$121"</definedName>
    <definedName name="Headings_9">"'file://Utk-fileserver/design_09_10/DOCUME~1/Ravi/LOCALS~1/Temp/notes6030C8/BookingForm%20jcs.xls'#$''.$A$2:$K$121"</definedName>
    <definedName name="Headings_9_1">"'file://Utk-fileserver/design_09_10/DOCUME~1/Ravi/LOCALS~1/Temp/notes6030C8/BookingForm%20jcs.xls'#$''.$A$2:$K$121"</definedName>
    <definedName name="Headings_9_1_1">"'file://Utk-fileserver/design_09_10/DOCUME~1/Ravi/LOCALS~1/Temp/notes6030C8/BookingForm%20jcs.xls'#$''.$A$2:$K$121"</definedName>
    <definedName name="Headings_9_1_1_1">"'file://Utk-fileserver/design_09_10/Raviraj%20Mall,%20Pune/BOQ%20Revised(04.06.08)/BOQ/Durgapur%20Mall/BOQ/DOCUME~1/Ravi/LOCALS~1/Temp/notes6030C8/BookingForm%20jcs.xls'#$''.$A$2:$K$121"</definedName>
    <definedName name="Headings_9_1_17">"'file://Utk-fileserver/design_09_10/Raviraj%20Mall,%20Pune/BOQ%20Revised(04.06.08)/BOQ/IT%20park%20,%20KRC,Juinagar/BOQ/DOCUME~1/Ravi/LOCALS~1/Temp/notes6030C8/BookingForm%20jcs.xls'#$''.$A$2:$K$121"</definedName>
    <definedName name="Headings_9_1_28">"'file://Utk-fileserver/design_09_10/Raviraj%20Mall,%20Pune/BOQ%20Revised(04.06.08)/BOQ/IT%20Park,%20KOBA,Ahmedabad/BOQ/Durgapur%20Mall/BOQ/DOCUME~1/Ravi/LOCALS~1/Temp/notes6030C8/BookingForm%20jcs.xls'#$''.$A$2:$K$121"</definedName>
    <definedName name="Headings_9_1_6">"'file://Utk-fileserver/design_09_10/Raviraj%20Mall,%20Pune/BOQ%20Revised(04.06.08)/BOQ/IT%20Park,%20KOBA,Ahmedabad/BOQ/Durgapur%20Mall/BOQ/DOCUME~1/Ravi/LOCALS~1/Temp/notes6030C8/BookingForm%20jcs.xls'#$''.$A$2:$K$121"</definedName>
    <definedName name="Headings_9_10">"'file://Utk-fileserver/design_09_10/DOCUME~1/Ravi/LOCALS~1/Temp/notes6030C8/BookingForm%20jcs.xls'#$''.$A$2:$K$121"</definedName>
    <definedName name="Headings_9_10_1">"'file://Utk-fileserver/design_09_10/DOCUME~1/Ravi/LOCALS~1/Temp/notes6030C8/BookingForm%20jcs.xls'#$''.$A$2:$K$121"</definedName>
    <definedName name="Headings_9_11">"'file://Utk-fileserver/design_09_10/DOCUME~1/Ravi/LOCALS~1/Temp/notes6030C8/BookingForm%20jcs.xls'#$''.$A$2:$K$121"</definedName>
    <definedName name="Headings_9_11_1">"'file://Utk-fileserver/design_09_10/DOCUME~1/Ravi/LOCALS~1/Temp/notes6030C8/BookingForm%20jcs.xls'#$''.$A$2:$K$121"</definedName>
    <definedName name="Headings_9_12">"'file://Utk-fileserver/design_09_10/DOCUME~1/Ravi/LOCALS~1/Temp/notes6030C8/BookingForm%20jcs.xls'#$''.$A$2:$K$121"</definedName>
    <definedName name="Headings_9_12_1">"'file://Utk-fileserver/design_09_10/DOCUME~1/Ravi/LOCALS~1/Temp/notes6030C8/BookingForm%20jcs.xls'#$''.$A$2:$K$121"</definedName>
    <definedName name="Headings_9_13">"'file://Utk-fileserver/design_09_10/Raviraj%20Mall,%20Pune/BOQ%20Revised(04.06.08)/BOQ/IT%20Park,%20KOBA,Ahmedabad/BOQ/IT%20park%20,%20KRC,Juinagar/BOQ/DOCUME~1/Ravi/LOCALS~1/Temp/notes6030C8/BookingForm%20jcs.xls'#$''.$A$2:$K$121"</definedName>
    <definedName name="Headings_9_14">"'file://Utk-fileserver/design_09_10/DOCUME~1/Ravi/LOCALS~1/Temp/notes6030C8/BookingForm%20jcs.xls'#$''.$A$2:$K$121"</definedName>
    <definedName name="Headings_9_14_1">"'file://Utk-fileserver/design_09_10/DOCUME~1/Ravi/LOCALS~1/Temp/notes6030C8/BookingForm%20jcs.xls'#$''.$A$2:$K$121"</definedName>
    <definedName name="Headings_9_15">"'file://Utk-fileserver/design_09_10/DOCUME~1/Ravi/LOCALS~1/Temp/notes6030C8/BookingForm%20jcs.xls'#$''.$A$2:$K$121"</definedName>
    <definedName name="Headings_9_15_1">"'file://Utk-fileserver/design_09_10/DOCUME~1/Ravi/LOCALS~1/Temp/notes6030C8/BookingForm%20jcs.xls'#$''.$A$2:$K$121"</definedName>
    <definedName name="Headings_9_16">"'file://Utk-fileserver/design_09_10/Raviraj%20Mall,%20Pune/BOQ%20Revised(04.06.08)/BOQ/IT%20Park,%20KOBA,Ahmedabad/BOQ/IT%20park%20,%20KRC,Juinagar/BOQ/DOCUME~1/Ravi/LOCALS~1/Temp/notes6030C8/BookingForm%20jcs.xls'#$''.$A$2:$K$121"</definedName>
    <definedName name="Headings_9_17">"'file://Utk-fileserver/design_09_10/Raviraj%20Mall,%20Pune/BOQ%20Revised(04.06.08)/BOQ/IT%20park%20,%20KRC,Juinagar/BOQ/DOCUME~1/Ravi/LOCALS~1/Temp/notes6030C8/BookingForm%20jcs.xls'#$''.$A$2:$K$121"</definedName>
    <definedName name="Headings_9_17_1">"'file://Utk-fileserver/design_09_10/DOCUME~1/Ravi/LOCALS~1/Temp/notes6030C8/BookingForm%20jcs.xls'#$''.$A$2:$K$121"</definedName>
    <definedName name="Headings_9_17_17">"'file://Utk-fileserver/design_09_10/Raviraj%20Mall,%20Pune/BOQ%20Revised(04.06.08)/BOQ/IT%20park%20,%20KRC,Juinagar/BOQ/DOCUME~1/Ravi/LOCALS~1/Temp/notes6030C8/BookingForm%20jcs.xls'#$''.$A$2:$K$121"</definedName>
    <definedName name="Headings_9_17_28">"'file://Utk-fileserver/design_09_10/DOCUME~1/Ravi/LOCALS~1/Temp/notes6030C8/BookingForm%20jcs.xls'#$''.$A$2:$K$121"</definedName>
    <definedName name="Headings_9_17_6">"'file://Utk-fileserver/design_09_10/DOCUME~1/Ravi/LOCALS~1/Temp/notes6030C8/BookingForm%20jcs.xls'#$''.$A$2:$K$121"</definedName>
    <definedName name="Headings_9_18">"'file://Utk-fileserver/design_09_10/Raviraj%20Mall,%20Pune/BOQ%20Revised(04.06.08)/BOQ/DOCUME~1/Ravi/LOCALS~1/Temp/notes6030C8/BookingForm%20jcs.xls'#$''.$A$2:$K$121"</definedName>
    <definedName name="Headings_9_18_1">"'file://Utk-fileserver/design_09_10/DOCUME~1/Ravi/LOCALS~1/Temp/notes6030C8/BookingForm%20jcs.xls'#$''.$A$2:$K$121"</definedName>
    <definedName name="Headings_9_18_1_1">"'file://Utk-fileserver/design_09_10/DOCUME~1/Ravi/LOCALS~1/Temp/notes6030C8/BookingForm%20jcs.xls'#$''.$A$2:$K$121"</definedName>
    <definedName name="Headings_9_19">"'file://Utk-fileserver/design_09_10/DOCUME~1/Ravi/LOCALS~1/Temp/notes6030C8/BookingForm%20jcs.xls'#$''.$A$2:$K$121"</definedName>
    <definedName name="Headings_9_19_1">"'file://Utk-fileserver/design_09_10/DOCUME~1/Ravi/LOCALS~1/Temp/notes6030C8/BookingForm%20jcs.xls'#$''.$A$2:$K$121"</definedName>
    <definedName name="Headings_9_2">"'file://Utk-fileserver/design_09_10/DOCUME~1/Ravi/LOCALS~1/Temp/notes6030C8/BookingForm%20jcs.xls'#$''.$A$2:$K$121"</definedName>
    <definedName name="Headings_9_20">"'file://Utk-fileserver/design_09_10/Raviraj%20Mall,%20Pune/BOQ%20Revised(04.06.08)/BOQ/Durgapur%20Mall/BOQ/DOCUME~1/Ravi/LOCALS~1/Temp/notes6030C8/BookingForm%20jcs.xls'#$''.$A$2:$K$121"</definedName>
    <definedName name="Headings_9_20_1">"'file://Utk-fileserver/design_09_10/DOCUME~1/Ravi/LOCALS~1/Temp/notes6030C8/BookingForm%20jcs.xls'#$''.$A$2:$K$121"</definedName>
    <definedName name="Headings_9_20_17">"'file://Utk-fileserver/design_09_10/DOCUME~1/Ravi/LOCALS~1/Temp/notes6030C8/BookingForm%20jcs.xls'#$''.$A$2:$K$121"</definedName>
    <definedName name="Headings_9_20_28">"'file://Utk-fileserver/design_09_10/Raviraj%20Mall,%20Pune/BOQ%20Revised(04.06.08)/BOQ/IT%20Park,%20KOBA,Ahmedabad/BOQ/Durgapur%20Mall/BOQ/DOCUME~1/Ravi/LOCALS~1/Temp/notes6030C8/BookingForm%20jcs.xls'#$''.$A$2:$K$121"</definedName>
    <definedName name="Headings_9_20_6">"'file://Utk-fileserver/design_09_10/Raviraj%20Mall,%20Pune/BOQ%20Revised(04.06.08)/BOQ/IT%20Park,%20KOBA,Ahmedabad/BOQ/Durgapur%20Mall/BOQ/DOCUME~1/Ravi/LOCALS~1/Temp/notes6030C8/BookingForm%20jcs.xls'#$''.$A$2:$K$121"</definedName>
    <definedName name="Headings_9_21">"'file://Utk-fileserver/design_09_10/Raviraj%20Mall,%20Pune/BOQ%20Revised(04.06.08)/BOQ/DOCUME~1/Ravi/LOCALS~1/Temp/notes6030C8/BookingForm%20jcs.xls'#$''.$A$2:$K$121"</definedName>
    <definedName name="Headings_9_21_1">"'file://Utk-fileserver/design_09_10/Raviraj%20Mall,%20Pune/BOQ%20Revised(04.06.08)/BOQ/IT%20Park,%20KOBA,Ahmedabad/BOQ/IT%20park%20,%20KRC,Juinagar/BOQ/DOCUME~1/Ravi/LOCALS~1/Temp/notes6030C8/BookingForm%20jcs.xls'#$''.$A$2:$K$121"</definedName>
    <definedName name="Headings_9_22">"'file://Utk-fileserver/design_09_10/DOCUME~1/Ravi/LOCALS~1/Temp/notes6030C8/BookingForm%20jcs.xls'#$''.$A$2:$K$121"</definedName>
    <definedName name="Headings_9_22_1">"'file://Utk-fileserver/design_09_10/DOCUME~1/Ravi/LOCALS~1/Temp/notes6030C8/BookingForm%20jcs.xls'#$''.$A$2:$K$121"</definedName>
    <definedName name="Headings_9_23">"'file://Utk-fileserver/design_09_10/Raviraj%20Mall,%20Pune/BOQ%20Revised(04.06.08)/BOQ/IT%20Park,%20KOBA,Ahmedabad/BOQ/IT%20park%20,%20KRC,Juinagar/BOQ/DOCUME~1/Ravi/LOCALS~1/Temp/notes6030C8/BookingForm%20jcs.xls'#$''.$A$2:$K$121"</definedName>
    <definedName name="Headings_9_24">"'file://Utk-fileserver/design_09_10/DOCUME~1/Ravi/LOCALS~1/Temp/notes6030C8/BookingForm%20jcs.xls'#$''.$A$2:$K$121"</definedName>
    <definedName name="Headings_9_24_1">"'file://Utk-fileserver/design_09_10/DOCUME~1/Ravi/LOCALS~1/Temp/notes6030C8/BookingForm%20jcs.xls'#$''.$A$2:$K$121"</definedName>
    <definedName name="Headings_9_25">"'file://Utk-fileserver/design_09_10/DOCUME~1/Ravi/LOCALS~1/Temp/notes6030C8/BookingForm%20jcs.xls'#$''.$A$2:$K$121"</definedName>
    <definedName name="Headings_9_25_1">"'file://Utk-fileserver/design_09_10/DOCUME~1/Ravi/LOCALS~1/Temp/notes6030C8/BookingForm%20jcs.xls'#$''.$A$2:$K$121"</definedName>
    <definedName name="Headings_9_26">"'file://Utk-fileserver/design_09_10/Raviraj%20Mall,%20Pune/BOQ%20Revised(04.06.08)/BOQ/IT%20Park,%20KOBA,Ahmedabad/BOQ/IT%20park%20,%20KRC,Juinagar/BOQ/DOCUME~1/Ravi/LOCALS~1/Temp/notes6030C8/BookingForm%20jcs.xls'#$''.$A$2:$K$121"</definedName>
    <definedName name="Headings_9_27">"'file://Utk-fileserver/design_09_10/Raviraj%20Mall,%20Pune/BOQ%20Revised(04.06.08)/BOQ/IT%20Park,%20KOBA,Ahmedabad/BOQ/IT%20park%20,%20KRC,Juinagar/BOQ/DOCUME~1/Ravi/LOCALS~1/Temp/notes6030C8/BookingForm%20jcs.xls'#$''.$A$2:$K$121"</definedName>
    <definedName name="Headings_9_28">"'file://Utk-fileserver/design_09_10/Raviraj%20Mall,%20Pune/BOQ%20Revised(04.06.08)/BOQ/IT%20Park,%20KOBA,Ahmedabad/BOQ/Durgapur%20Mall/BOQ/DOCUME~1/Ravi/LOCALS~1/Temp/notes6030C8/BookingForm%20jcs.xls'#$''.$A$2:$K$121"</definedName>
    <definedName name="Headings_9_4">"'file://Utk-fileserver/design_09_10/DOCUME~1/Ravi/LOCALS~1/Temp/notes6030C8/BookingForm%20jcs.xls'#$''.$A$2:$K$121"</definedName>
    <definedName name="Headings_9_5">"'file://Utk-fileserver/design_09_10/DOCUME~1/Ravi/LOCALS~1/Temp/notes6030C8/BookingForm%20jcs.xls'#$''.$A$2:$K$121"</definedName>
    <definedName name="Headings_9_6">"'file://Utk-fileserver/design_09_10/Raviraj%20Mall,%20Pune/BOQ%20Revised(04.06.08)/BOQ/IT%20Park,%20KOBA,Ahmedabad/BOQ/Durgapur%20Mall/BOQ/DOCUME~1/Ravi/LOCALS~1/Temp/notes6030C8/BookingForm%20jcs.xls'#$''.$A$2:$K$121"</definedName>
    <definedName name="Headings_9_7">"'file://Utk-fileserver/design_09_10/DOCUME~1/Ravi/LOCALS~1/Temp/notes6030C8/BookingForm%20jcs.xls'#$''.$A$2:$K$121"</definedName>
    <definedName name="Headings_9_7_1">"'file://Utk-fileserver/design_09_10/DOCUME~1/Ravi/LOCALS~1/Temp/notes6030C8/BookingForm%20jcs.xls'#$''.$A$2:$K$121"</definedName>
    <definedName name="Headings_9_8">"'file://Utk-fileserver/design_09_10/DOCUME~1/Ravi/LOCALS~1/Temp/notes6030C8/BookingForm%20jcs.xls'#$''.$A$2:$K$121"</definedName>
    <definedName name="Headings_9_8_1">"'file://Utk-fileserver/design_09_10/DOCUME~1/Ravi/LOCALS~1/Temp/notes6030C8/BookingForm%20jcs.xls'#$''.$A$2:$K$121"</definedName>
    <definedName name="Headings_9_9">"'file://Utk-fileserver/design_09_10/DOCUME~1/Ravi/LOCALS~1/Temp/notes6030C8/BookingForm%20jcs.xls'#$''.$A$2:$K$121"</definedName>
    <definedName name="Headings_9_9_1">"'file://Utk-fileserver/design_09_10/IT%20Park,%20KOBA,Ahmedabad/BOQ/IT%20park%20,%20KRC,Juinagar/BOQ/DOCUME~1/Ravi/LOCALS~1/Temp/notes6030C8/BookingForm%20jcs.xls'#$''.$A$2:$K$121"</definedName>
    <definedName name="Headings_9_9_1_1">"'file://Utk-fileserver/design_09_10/Raviraj%20Mall,%20Pune/BOQ%20Revised(04.06.08)/BOQ/IT%20Park,%20KOBA,Ahmedabad/BOQ/IT%20park%20,%20KRC,Juinagar/BOQ/DOCUME~1/Ravi/LOCALS~1/Temp/notes6030C8/BookingForm%20jcs.xls'#$''.$A$2:$K$121"</definedName>
    <definedName name="Headings_9_9_1_1_1">"'file://Utk-fileserver/design_09_10/DOCUME~1/Ravi/LOCALS~1/Temp/notes6030C8/BookingForm%20jcs.xls'#$''.$A$2:$K$121"</definedName>
    <definedName name="Housing_Accessories">'[9]CCTV(old)'!#REF!</definedName>
    <definedName name="Housing_Accessories_1">'[9]CCTV(old)'!#REF!</definedName>
    <definedName name="Housing_Prepacs">'[9]CCTV(old)'!#REF!</definedName>
    <definedName name="Housing_Prepacs_1">'[9]CCTV(old)'!#REF!</definedName>
    <definedName name="IBM_Labour">[3]Labels!$A$12:$A$13</definedName>
    <definedName name="iio">#REF!</definedName>
    <definedName name="indf">#REF!</definedName>
    <definedName name="indf_1">#REF!</definedName>
    <definedName name="indf_1_3">#REF!</definedName>
    <definedName name="indf_10">#REF!</definedName>
    <definedName name="indf_11">#REF!</definedName>
    <definedName name="indf_11_1">#REF!</definedName>
    <definedName name="indf_14">#REF!</definedName>
    <definedName name="indf_15">#REF!</definedName>
    <definedName name="indf_16">#REF!</definedName>
    <definedName name="indf_17">#REF!</definedName>
    <definedName name="indf_17_1">#REF!</definedName>
    <definedName name="indf_18">#REF!</definedName>
    <definedName name="indf_18_1">#REF!</definedName>
    <definedName name="indf_19">#REF!</definedName>
    <definedName name="indf_2">#REF!</definedName>
    <definedName name="indf_20">#REF!</definedName>
    <definedName name="indf_21">#REF!</definedName>
    <definedName name="indf_21_1">#REF!</definedName>
    <definedName name="indf_26">#REF!</definedName>
    <definedName name="indf_27">#REF!</definedName>
    <definedName name="indf_28">#REF!</definedName>
    <definedName name="indf_29">#REF!</definedName>
    <definedName name="indf_3">#REF!</definedName>
    <definedName name="indf_4">#REF!</definedName>
    <definedName name="indf_4_1">#REF!</definedName>
    <definedName name="indf_4_1_1">#REF!</definedName>
    <definedName name="indf_4_1_1_1">#REF!</definedName>
    <definedName name="indf_4_1_1_1_1">#REF!</definedName>
    <definedName name="indf_4_1_1_1_1_1">#REF!</definedName>
    <definedName name="indf_4_18">#REF!</definedName>
    <definedName name="indf_4_18_1">#REF!</definedName>
    <definedName name="indf_4_21">#REF!</definedName>
    <definedName name="indf_5">#REF!</definedName>
    <definedName name="indf_6">#REF!</definedName>
    <definedName name="indf_6_1">#REF!</definedName>
    <definedName name="indf_6_18">#REF!</definedName>
    <definedName name="indf_6_18_1">#REF!</definedName>
    <definedName name="indf_6_21">#REF!</definedName>
    <definedName name="indf_7">#REF!</definedName>
    <definedName name="InitialUse">0</definedName>
    <definedName name="INR_Conv">#REF!</definedName>
    <definedName name="INR_Conv_1">#REF!</definedName>
    <definedName name="insert_rows_1">'[29]Basement Budget'!#REF!</definedName>
    <definedName name="insert_rows_1_1">'[29]Basement Budget'!#REF!</definedName>
    <definedName name="InstBillingMethod">#REF!</definedName>
    <definedName name="InstBillingMethod_1">#REF!</definedName>
    <definedName name="InstBillingMethod_1_3">#REF!</definedName>
    <definedName name="InstBillingMethod_10">#REF!</definedName>
    <definedName name="InstBillingMethod_10_1">#REF!</definedName>
    <definedName name="InstBillingMethod_10_17">#REF!</definedName>
    <definedName name="InstBillingMethod_11">#REF!</definedName>
    <definedName name="InstBillingMethod_11_1">#REF!</definedName>
    <definedName name="InstBillingMethod_12">#REF!</definedName>
    <definedName name="InstBillingMethod_13">#REF!</definedName>
    <definedName name="InstBillingMethod_14">#REF!</definedName>
    <definedName name="InstBillingMethod_15">#REF!</definedName>
    <definedName name="InstBillingMethod_15_1">#REF!</definedName>
    <definedName name="InstBillingMethod_16">#REF!</definedName>
    <definedName name="InstBillingMethod_16_1">#REF!</definedName>
    <definedName name="InstBillingMethod_17">#REF!</definedName>
    <definedName name="InstBillingMethod_17_1">#REF!</definedName>
    <definedName name="InstBillingMethod_18">#REF!</definedName>
    <definedName name="InstBillingMethod_18_1">#REF!</definedName>
    <definedName name="InstBillingMethod_18_1_3">#REF!</definedName>
    <definedName name="InstBillingMethod_19">#REF!</definedName>
    <definedName name="InstBillingMethod_19_1">#REF!</definedName>
    <definedName name="InstBillingMethod_2">#REF!</definedName>
    <definedName name="InstBillingMethod_20">#REF!</definedName>
    <definedName name="InstBillingMethod_20_1">#REF!</definedName>
    <definedName name="InstBillingMethod_21">#REF!</definedName>
    <definedName name="InstBillingMethod_21_1">#REF!</definedName>
    <definedName name="InstBillingMethod_21_1_1">#REF!</definedName>
    <definedName name="InstBillingMethod_22">#REF!</definedName>
    <definedName name="InstBillingMethod_23">#REF!</definedName>
    <definedName name="InstBillingMethod_24">#REF!</definedName>
    <definedName name="InstBillingMethod_25">#REF!</definedName>
    <definedName name="InstBillingMethod_26">#REF!</definedName>
    <definedName name="InstBillingMethod_26_1">#REF!</definedName>
    <definedName name="InstBillingMethod_27">#REF!</definedName>
    <definedName name="InstBillingMethod_27_1">#REF!</definedName>
    <definedName name="InstBillingMethod_28">#REF!</definedName>
    <definedName name="InstBillingMethod_28_1">#REF!</definedName>
    <definedName name="InstBillingMethod_29">#REF!</definedName>
    <definedName name="InstBillingMethod_3">#REF!</definedName>
    <definedName name="InstBillingMethod_4">#REF!</definedName>
    <definedName name="InstBillingMethod_4_1">#REF!</definedName>
    <definedName name="InstBillingMethod_4_1_1">#REF!</definedName>
    <definedName name="InstBillingMethod_4_1_1_1">#REF!</definedName>
    <definedName name="InstBillingMethod_4_1_1_1_1">#REF!</definedName>
    <definedName name="InstBillingMethod_4_1_1_1_1_1">#REF!</definedName>
    <definedName name="InstBillingMethod_4_1_1_1_1_3">#REF!</definedName>
    <definedName name="InstBillingMethod_4_1_1_1_3">#REF!</definedName>
    <definedName name="InstBillingMethod_4_1_1_1_3_1">#REF!</definedName>
    <definedName name="InstBillingMethod_4_1_1_3">#REF!</definedName>
    <definedName name="InstBillingMethod_4_1_17">#REF!</definedName>
    <definedName name="InstBillingMethod_4_1_17_3">#REF!</definedName>
    <definedName name="InstBillingMethod_4_1_28">#REF!</definedName>
    <definedName name="InstBillingMethod_4_1_3">#REF!</definedName>
    <definedName name="InstBillingMethod_4_1_6">#REF!</definedName>
    <definedName name="InstBillingMethod_4_10">#REF!</definedName>
    <definedName name="InstBillingMethod_4_12">#REF!</definedName>
    <definedName name="InstBillingMethod_4_13">#REF!</definedName>
    <definedName name="InstBillingMethod_4_14">#REF!</definedName>
    <definedName name="InstBillingMethod_4_15">#REF!</definedName>
    <definedName name="InstBillingMethod_4_16">#REF!</definedName>
    <definedName name="InstBillingMethod_4_17">#REF!</definedName>
    <definedName name="InstBillingMethod_4_18">#REF!</definedName>
    <definedName name="InstBillingMethod_4_18_1">#REF!</definedName>
    <definedName name="InstBillingMethod_4_18_1_3">#REF!</definedName>
    <definedName name="InstBillingMethod_4_19">#REF!</definedName>
    <definedName name="InstBillingMethod_4_20">#REF!</definedName>
    <definedName name="InstBillingMethod_4_21">#REF!</definedName>
    <definedName name="InstBillingMethod_4_21_1">#REF!</definedName>
    <definedName name="InstBillingMethod_4_22">#REF!</definedName>
    <definedName name="InstBillingMethod_4_23">#REF!</definedName>
    <definedName name="InstBillingMethod_4_24">#REF!</definedName>
    <definedName name="InstBillingMethod_4_25">#REF!</definedName>
    <definedName name="InstBillingMethod_4_26">#REF!</definedName>
    <definedName name="InstBillingMethod_4_27">#REF!</definedName>
    <definedName name="InstBillingMethod_4_28">#REF!</definedName>
    <definedName name="InstBillingMethod_4_6">#REF!</definedName>
    <definedName name="InstBillingMethod_4_7">#REF!</definedName>
    <definedName name="InstBillingMethod_4_8">#REF!</definedName>
    <definedName name="InstBillingMethod_4_9">#REF!</definedName>
    <definedName name="InstBillingMethod_5">#REF!</definedName>
    <definedName name="InstBillingMethod_5_17">#REF!</definedName>
    <definedName name="InstBillingMethod_5_28">#REF!</definedName>
    <definedName name="InstBillingMethod_5_6">#REF!</definedName>
    <definedName name="InstBillingMethod_6">#REF!</definedName>
    <definedName name="InstBillingMethod_6_1">#REF!</definedName>
    <definedName name="InstBillingMethod_6_10">#REF!</definedName>
    <definedName name="InstBillingMethod_6_12">#REF!</definedName>
    <definedName name="InstBillingMethod_6_13">#REF!</definedName>
    <definedName name="InstBillingMethod_6_14">#REF!</definedName>
    <definedName name="InstBillingMethod_6_15">#REF!</definedName>
    <definedName name="InstBillingMethod_6_16">#REF!</definedName>
    <definedName name="InstBillingMethod_6_17">#REF!</definedName>
    <definedName name="InstBillingMethod_6_18">#REF!</definedName>
    <definedName name="InstBillingMethod_6_18_1">#REF!</definedName>
    <definedName name="InstBillingMethod_6_18_1_3">#REF!</definedName>
    <definedName name="InstBillingMethod_6_19">#REF!</definedName>
    <definedName name="InstBillingMethod_6_20">#REF!</definedName>
    <definedName name="InstBillingMethod_6_21">#REF!</definedName>
    <definedName name="InstBillingMethod_6_21_1">#REF!</definedName>
    <definedName name="InstBillingMethod_6_22">#REF!</definedName>
    <definedName name="InstBillingMethod_6_23">#REF!</definedName>
    <definedName name="InstBillingMethod_6_24">#REF!</definedName>
    <definedName name="InstBillingMethod_6_25">#REF!</definedName>
    <definedName name="InstBillingMethod_6_26">#REF!</definedName>
    <definedName name="InstBillingMethod_6_27">#REF!</definedName>
    <definedName name="InstBillingMethod_6_28">#REF!</definedName>
    <definedName name="InstBillingMethod_6_6">#REF!</definedName>
    <definedName name="InstBillingMethod_6_7">#REF!</definedName>
    <definedName name="InstBillingMethod_6_8">#REF!</definedName>
    <definedName name="InstBillingMethod_6_9">#REF!</definedName>
    <definedName name="InstBillingMethod_6_9_1">#REF!</definedName>
    <definedName name="InstBillingMethod_6_9_1_1">#REF!</definedName>
    <definedName name="InstBillingMethod_7">#REF!</definedName>
    <definedName name="InstBillingMethod_8">#REF!</definedName>
    <definedName name="InstBillingMethod_9">#REF!</definedName>
    <definedName name="Instf">[8]factors!$J$12</definedName>
    <definedName name="instf_1">#REF!</definedName>
    <definedName name="instf_1_3">#REF!</definedName>
    <definedName name="instf_10">#REF!</definedName>
    <definedName name="instf_11">#REF!</definedName>
    <definedName name="instf_11_1">#REF!</definedName>
    <definedName name="instf_14">#REF!</definedName>
    <definedName name="instf_15">#REF!</definedName>
    <definedName name="instf_16">#REF!</definedName>
    <definedName name="instf_17">#REF!</definedName>
    <definedName name="instf_17_1">#REF!</definedName>
    <definedName name="instf_18">#REF!</definedName>
    <definedName name="instf_18_1">#REF!</definedName>
    <definedName name="instf_19">#REF!</definedName>
    <definedName name="instf_2">#REF!</definedName>
    <definedName name="instf_20">#REF!</definedName>
    <definedName name="instf_21">#REF!</definedName>
    <definedName name="instf_21_1">#REF!</definedName>
    <definedName name="instf_26">#REF!</definedName>
    <definedName name="instf_27">#REF!</definedName>
    <definedName name="instf_28">#REF!</definedName>
    <definedName name="instf_29">#REF!</definedName>
    <definedName name="instf_3">#REF!</definedName>
    <definedName name="instf_4">#REF!</definedName>
    <definedName name="instf_4_1">#REF!</definedName>
    <definedName name="instf_4_1_1">#REF!</definedName>
    <definedName name="instf_4_1_1_1">#REF!</definedName>
    <definedName name="instf_4_1_1_1_1">#REF!</definedName>
    <definedName name="instf_4_1_1_1_1_1">#REF!</definedName>
    <definedName name="instf_4_18">#REF!</definedName>
    <definedName name="instf_4_18_1">#REF!</definedName>
    <definedName name="instf_4_21">#REF!</definedName>
    <definedName name="instf_5">#REF!</definedName>
    <definedName name="instf_6">#REF!</definedName>
    <definedName name="instf_6_1">#REF!</definedName>
    <definedName name="instf_6_18">#REF!</definedName>
    <definedName name="instf_6_18_1">#REF!</definedName>
    <definedName name="instf_6_21">#REF!</definedName>
    <definedName name="instf_7">#REF!</definedName>
    <definedName name="ioio">#REF!</definedName>
    <definedName name="ioioioo">#REF!</definedName>
    <definedName name="IOLIST">'[30]IO LIST'!$A$1:$O$134</definedName>
    <definedName name="ItemNum">#REF!</definedName>
    <definedName name="JobID">#REF!</definedName>
    <definedName name="JobID_10">#REF!</definedName>
    <definedName name="JobID_12">#REF!</definedName>
    <definedName name="JobID_13">#REF!</definedName>
    <definedName name="JobID_14">#REF!</definedName>
    <definedName name="JobID_15">#REF!</definedName>
    <definedName name="JobID_16">#REF!</definedName>
    <definedName name="JobID_17">#REF!</definedName>
    <definedName name="JobID_18">#REF!</definedName>
    <definedName name="JobID_19">#REF!</definedName>
    <definedName name="JobID_20">#REF!</definedName>
    <definedName name="JobID_21">#REF!</definedName>
    <definedName name="JobID_22">#REF!</definedName>
    <definedName name="JobID_23">#REF!</definedName>
    <definedName name="JobID_24">#REF!</definedName>
    <definedName name="JobID_25">#REF!</definedName>
    <definedName name="JobID_26">#REF!</definedName>
    <definedName name="JobID_27">#REF!</definedName>
    <definedName name="JobID_28">#REF!</definedName>
    <definedName name="JobID_6">#REF!</definedName>
    <definedName name="JobID_7">#REF!</definedName>
    <definedName name="JobID_8">#REF!</definedName>
    <definedName name="JobID_9">#REF!</definedName>
    <definedName name="JobID_9_1">#REF!</definedName>
    <definedName name="JobID_9_1_1">#REF!</definedName>
    <definedName name="JobName">#REF!</definedName>
    <definedName name="JobNo">#REF!</definedName>
    <definedName name="Jointa">'[31]S-MMS without TFA'!$AM$4:$AM$13</definedName>
    <definedName name="K">#REF!</definedName>
    <definedName name="K_1">#REF!</definedName>
    <definedName name="khd">#REF!</definedName>
    <definedName name="khf">#REF!</definedName>
    <definedName name="ksd">#REF!</definedName>
    <definedName name="ksf">#REF!</definedName>
    <definedName name="L">#REF!</definedName>
    <definedName name="L_1">#REF!</definedName>
    <definedName name="L_10">#REF!</definedName>
    <definedName name="L_12">#REF!</definedName>
    <definedName name="L_13">#REF!</definedName>
    <definedName name="L_14">#REF!</definedName>
    <definedName name="L_15">#REF!</definedName>
    <definedName name="L_16">#REF!</definedName>
    <definedName name="L_17">#REF!</definedName>
    <definedName name="L_18">#REF!</definedName>
    <definedName name="L_19">#REF!</definedName>
    <definedName name="L_20">#REF!</definedName>
    <definedName name="L_21">#REF!</definedName>
    <definedName name="L_22">#REF!</definedName>
    <definedName name="L_23">#REF!</definedName>
    <definedName name="L_24">#REF!</definedName>
    <definedName name="L_25">#REF!</definedName>
    <definedName name="L_26">#REF!</definedName>
    <definedName name="L_27">#REF!</definedName>
    <definedName name="L_28">#REF!</definedName>
    <definedName name="L_6">#REF!</definedName>
    <definedName name="L_7">#REF!</definedName>
    <definedName name="L_8">#REF!</definedName>
    <definedName name="L_9">#REF!</definedName>
    <definedName name="L_9_1">#REF!</definedName>
    <definedName name="L_9_1_1">#REF!</definedName>
    <definedName name="Labour_Service_Levels">[3]Labels!$F$28:$F$30</definedName>
    <definedName name="LCAR100">#REF!</definedName>
    <definedName name="LCAR100_1">#REF!</definedName>
    <definedName name="LCAR100_10">#REF!</definedName>
    <definedName name="LCAR100_12">#REF!</definedName>
    <definedName name="LCAR100_13">#REF!</definedName>
    <definedName name="LCAR100_14">#REF!</definedName>
    <definedName name="LCAR100_15">#REF!</definedName>
    <definedName name="LCAR100_16">#REF!</definedName>
    <definedName name="LCAR100_17">#REF!</definedName>
    <definedName name="LCAR100_18">#REF!</definedName>
    <definedName name="LCAR100_19">#REF!</definedName>
    <definedName name="LCAR100_20">#REF!</definedName>
    <definedName name="LCAR100_21">#REF!</definedName>
    <definedName name="LCAR100_22">#REF!</definedName>
    <definedName name="LCAR100_23">#REF!</definedName>
    <definedName name="LCAR100_23_1">#REF!</definedName>
    <definedName name="LCAR100_23_17">#REF!</definedName>
    <definedName name="LCAR100_23_28">#REF!</definedName>
    <definedName name="LCAR100_23_6">#REF!</definedName>
    <definedName name="LCAR100_24">#REF!</definedName>
    <definedName name="LCAR100_25">#REF!</definedName>
    <definedName name="LCAR100_26">#REF!</definedName>
    <definedName name="LCAR100_27">#REF!</definedName>
    <definedName name="LCAR100_28">#REF!</definedName>
    <definedName name="LCAR100_6">#REF!</definedName>
    <definedName name="LCAR100_7">#REF!</definedName>
    <definedName name="LCAR100_8">#REF!</definedName>
    <definedName name="LCAR100_9">#REF!</definedName>
    <definedName name="LCAR100_9_1">#REF!</definedName>
    <definedName name="LCAR100_9_1_1">#REF!</definedName>
    <definedName name="Lead">#REF!</definedName>
    <definedName name="lef">#REF!</definedName>
    <definedName name="lef_10">#REF!</definedName>
    <definedName name="lef_10_3">#REF!</definedName>
    <definedName name="lef_12">#REF!</definedName>
    <definedName name="lef_12_3">#REF!</definedName>
    <definedName name="lef_13">#REF!</definedName>
    <definedName name="lef_13_3">#REF!</definedName>
    <definedName name="lef_14">#REF!</definedName>
    <definedName name="lef_14_3">#REF!</definedName>
    <definedName name="lef_15">#REF!</definedName>
    <definedName name="lef_15_3">#REF!</definedName>
    <definedName name="lef_16">#REF!</definedName>
    <definedName name="lef_16_3">#REF!</definedName>
    <definedName name="lef_17">#REF!</definedName>
    <definedName name="lef_17_3">#REF!</definedName>
    <definedName name="lef_18">#REF!</definedName>
    <definedName name="lef_19">#REF!</definedName>
    <definedName name="lef_20">#REF!</definedName>
    <definedName name="lef_20_3">#REF!</definedName>
    <definedName name="lef_21">#REF!</definedName>
    <definedName name="lef_21_3">#REF!</definedName>
    <definedName name="lef_22">#REF!</definedName>
    <definedName name="lef_22_3">#REF!</definedName>
    <definedName name="lef_23">#REF!</definedName>
    <definedName name="lef_23_3">#REF!</definedName>
    <definedName name="lef_24">#REF!</definedName>
    <definedName name="lef_24_3">#REF!</definedName>
    <definedName name="lef_25">#REF!</definedName>
    <definedName name="lef_25_3">#REF!</definedName>
    <definedName name="lef_26">#REF!</definedName>
    <definedName name="lef_26_3">#REF!</definedName>
    <definedName name="lef_27">#REF!</definedName>
    <definedName name="lef_27_3">#REF!</definedName>
    <definedName name="lef_28">#REF!</definedName>
    <definedName name="lef_6">#REF!</definedName>
    <definedName name="lef_7">#REF!</definedName>
    <definedName name="lef_7_3">#REF!</definedName>
    <definedName name="lef_8">#REF!</definedName>
    <definedName name="lef_8_3">#REF!</definedName>
    <definedName name="lef_9">#REF!</definedName>
    <definedName name="lef_9_1">#REF!</definedName>
    <definedName name="lef_9_1_1">#REF!</definedName>
    <definedName name="lef_9_1_1_3">#REF!</definedName>
    <definedName name="lef_9_1_3">#REF!</definedName>
    <definedName name="lel">#REF!</definedName>
    <definedName name="lel_10">#REF!</definedName>
    <definedName name="lel_10_3">#REF!</definedName>
    <definedName name="lel_12">#REF!</definedName>
    <definedName name="lel_12_3">#REF!</definedName>
    <definedName name="lel_13">#REF!</definedName>
    <definedName name="lel_13_3">#REF!</definedName>
    <definedName name="lel_14">#REF!</definedName>
    <definedName name="lel_14_3">#REF!</definedName>
    <definedName name="lel_15">#REF!</definedName>
    <definedName name="lel_15_3">#REF!</definedName>
    <definedName name="lel_16">#REF!</definedName>
    <definedName name="lel_16_3">#REF!</definedName>
    <definedName name="lel_17">#REF!</definedName>
    <definedName name="lel_17_3">#REF!</definedName>
    <definedName name="lel_18">#REF!</definedName>
    <definedName name="lel_19">#REF!</definedName>
    <definedName name="lel_20">#REF!</definedName>
    <definedName name="lel_20_3">#REF!</definedName>
    <definedName name="lel_21">#REF!</definedName>
    <definedName name="lel_21_3">#REF!</definedName>
    <definedName name="lel_22">#REF!</definedName>
    <definedName name="lel_22_3">#REF!</definedName>
    <definedName name="lel_23">#REF!</definedName>
    <definedName name="lel_23_3">#REF!</definedName>
    <definedName name="lel_24">#REF!</definedName>
    <definedName name="lel_24_3">#REF!</definedName>
    <definedName name="lel_25">#REF!</definedName>
    <definedName name="lel_25_3">#REF!</definedName>
    <definedName name="lel_26">#REF!</definedName>
    <definedName name="lel_26_3">#REF!</definedName>
    <definedName name="lel_27">#REF!</definedName>
    <definedName name="lel_27_3">#REF!</definedName>
    <definedName name="lel_28">#REF!</definedName>
    <definedName name="lel_6">#REF!</definedName>
    <definedName name="lel_7">#REF!</definedName>
    <definedName name="lel_7_3">#REF!</definedName>
    <definedName name="lel_8">#REF!</definedName>
    <definedName name="lel_8_3">#REF!</definedName>
    <definedName name="lel_9">#REF!</definedName>
    <definedName name="lel_9_1">#REF!</definedName>
    <definedName name="lel_9_1_1">#REF!</definedName>
    <definedName name="lel_9_1_1_3">#REF!</definedName>
    <definedName name="lel_9_1_3">#REF!</definedName>
    <definedName name="lstf">#REF!</definedName>
    <definedName name="ltf">#REF!</definedName>
    <definedName name="Magstripe300">[6]CCTV_EST1!#REF!</definedName>
    <definedName name="Magstripe300_1">[6]CCTV_EST1!#REF!</definedName>
    <definedName name="MarketType">#REF!</definedName>
    <definedName name="MarketType_1">#REF!</definedName>
    <definedName name="MarketType_1_3">#REF!</definedName>
    <definedName name="MarketType_10">#REF!</definedName>
    <definedName name="MarketType_10_1">#REF!</definedName>
    <definedName name="MarketType_10_1_3">#REF!</definedName>
    <definedName name="MarketType_10_17">#REF!</definedName>
    <definedName name="MarketType_10_17_3">#REF!</definedName>
    <definedName name="MarketType_11">#REF!</definedName>
    <definedName name="MarketType_11_1">#REF!</definedName>
    <definedName name="MarketType_12">#REF!</definedName>
    <definedName name="MarketType_12_3">#REF!</definedName>
    <definedName name="MarketType_13">#REF!</definedName>
    <definedName name="MarketType_13_3">#REF!</definedName>
    <definedName name="MarketType_14">#REF!</definedName>
    <definedName name="MarketType_15">#REF!</definedName>
    <definedName name="MarketType_15_1">#REF!</definedName>
    <definedName name="MarketType_15_1_3">#REF!</definedName>
    <definedName name="MarketType_15_3">#REF!</definedName>
    <definedName name="MarketType_16">#REF!</definedName>
    <definedName name="MarketType_16_1">#REF!</definedName>
    <definedName name="MarketType_16_1_3">#REF!</definedName>
    <definedName name="MarketType_16_3">#REF!</definedName>
    <definedName name="MarketType_17">#REF!</definedName>
    <definedName name="MarketType_17_1">#REF!</definedName>
    <definedName name="MarketType_17_3">#REF!</definedName>
    <definedName name="MarketType_18">#REF!</definedName>
    <definedName name="MarketType_18_1">#REF!</definedName>
    <definedName name="MarketType_19">#REF!</definedName>
    <definedName name="MarketType_19_1">#REF!</definedName>
    <definedName name="MarketType_2">#REF!</definedName>
    <definedName name="MarketType_20">#REF!</definedName>
    <definedName name="MarketType_20_1">#REF!</definedName>
    <definedName name="MarketType_20_1_3">#REF!</definedName>
    <definedName name="MarketType_21">#REF!</definedName>
    <definedName name="MarketType_21_1">#REF!</definedName>
    <definedName name="MarketType_21_1_1">#REF!</definedName>
    <definedName name="MarketType_21_1_1_3">#REF!</definedName>
    <definedName name="MarketType_21_1_3">#REF!</definedName>
    <definedName name="MarketType_22">#REF!</definedName>
    <definedName name="MarketType_22_3">#REF!</definedName>
    <definedName name="MarketType_23">#REF!</definedName>
    <definedName name="MarketType_23_3">#REF!</definedName>
    <definedName name="MarketType_24">#REF!</definedName>
    <definedName name="MarketType_24_3">#REF!</definedName>
    <definedName name="MarketType_25">#REF!</definedName>
    <definedName name="MarketType_25_3">#REF!</definedName>
    <definedName name="MarketType_26">#REF!</definedName>
    <definedName name="MarketType_26_1">#REF!</definedName>
    <definedName name="MarketType_26_1_3">#REF!</definedName>
    <definedName name="MarketType_26_3">#REF!</definedName>
    <definedName name="MarketType_27">#REF!</definedName>
    <definedName name="MarketType_27_1">#REF!</definedName>
    <definedName name="MarketType_27_1_3">#REF!</definedName>
    <definedName name="MarketType_27_3">#REF!</definedName>
    <definedName name="MarketType_28">#REF!</definedName>
    <definedName name="MarketType_28_1">#REF!</definedName>
    <definedName name="MarketType_28_1_3">#REF!</definedName>
    <definedName name="MarketType_28_3">#REF!</definedName>
    <definedName name="MarketType_29">#REF!</definedName>
    <definedName name="MarketType_29_3">#REF!</definedName>
    <definedName name="MarketType_3">#REF!</definedName>
    <definedName name="MarketType_4">#REF!</definedName>
    <definedName name="MarketType_4_1">#REF!</definedName>
    <definedName name="MarketType_4_1_1">#REF!</definedName>
    <definedName name="MarketType_4_1_1_1">#REF!</definedName>
    <definedName name="MarketType_4_1_1_1_1">#REF!</definedName>
    <definedName name="MarketType_4_1_1_1_1_1">#REF!</definedName>
    <definedName name="MarketType_4_1_1_1_1_3">#REF!</definedName>
    <definedName name="MarketType_4_1_1_1_3">#REF!</definedName>
    <definedName name="MarketType_4_1_1_1_3_1">#REF!</definedName>
    <definedName name="MarketType_4_1_1_3">#REF!</definedName>
    <definedName name="MarketType_4_1_17">#REF!</definedName>
    <definedName name="MarketType_4_1_17_3">#REF!</definedName>
    <definedName name="MarketType_4_1_28">#REF!</definedName>
    <definedName name="MarketType_4_1_28_3">#REF!</definedName>
    <definedName name="MarketType_4_1_6">#REF!</definedName>
    <definedName name="MarketType_4_1_6_3">#REF!</definedName>
    <definedName name="MarketType_4_10">#REF!</definedName>
    <definedName name="MarketType_4_10_3">#REF!</definedName>
    <definedName name="MarketType_4_12">#REF!</definedName>
    <definedName name="MarketType_4_12_3">#REF!</definedName>
    <definedName name="MarketType_4_13">#REF!</definedName>
    <definedName name="MarketType_4_13_3">#REF!</definedName>
    <definedName name="MarketType_4_14">#REF!</definedName>
    <definedName name="MarketType_4_14_3">#REF!</definedName>
    <definedName name="MarketType_4_15">#REF!</definedName>
    <definedName name="MarketType_4_15_3">#REF!</definedName>
    <definedName name="MarketType_4_16">#REF!</definedName>
    <definedName name="MarketType_4_16_3">#REF!</definedName>
    <definedName name="MarketType_4_17">#REF!</definedName>
    <definedName name="MarketType_4_17_3">#REF!</definedName>
    <definedName name="MarketType_4_18">#REF!</definedName>
    <definedName name="MarketType_4_18_1">#REF!</definedName>
    <definedName name="MarketType_4_19">#REF!</definedName>
    <definedName name="MarketType_4_20">#REF!</definedName>
    <definedName name="MarketType_4_20_3">#REF!</definedName>
    <definedName name="MarketType_4_21">#REF!</definedName>
    <definedName name="MarketType_4_21_1">#REF!</definedName>
    <definedName name="MarketType_4_21_1_3">#REF!</definedName>
    <definedName name="MarketType_4_22">#REF!</definedName>
    <definedName name="MarketType_4_22_3">#REF!</definedName>
    <definedName name="MarketType_4_23">#REF!</definedName>
    <definedName name="MarketType_4_23_3">#REF!</definedName>
    <definedName name="MarketType_4_24">#REF!</definedName>
    <definedName name="MarketType_4_24_3">#REF!</definedName>
    <definedName name="MarketType_4_25">#REF!</definedName>
    <definedName name="MarketType_4_25_3">#REF!</definedName>
    <definedName name="MarketType_4_26">#REF!</definedName>
    <definedName name="MarketType_4_26_3">#REF!</definedName>
    <definedName name="MarketType_4_27">#REF!</definedName>
    <definedName name="MarketType_4_27_3">#REF!</definedName>
    <definedName name="MarketType_4_28">#REF!</definedName>
    <definedName name="MarketType_4_28_3">#REF!</definedName>
    <definedName name="MarketType_4_6">#REF!</definedName>
    <definedName name="MarketType_4_6_3">#REF!</definedName>
    <definedName name="MarketType_4_7">#REF!</definedName>
    <definedName name="MarketType_4_7_3">#REF!</definedName>
    <definedName name="MarketType_4_8">#REF!</definedName>
    <definedName name="MarketType_4_8_3">#REF!</definedName>
    <definedName name="MarketType_4_9">#REF!</definedName>
    <definedName name="MarketType_4_9_3">#REF!</definedName>
    <definedName name="MarketType_5">#REF!</definedName>
    <definedName name="MarketType_5_17">#REF!</definedName>
    <definedName name="MarketType_5_17_3">#REF!</definedName>
    <definedName name="MarketType_5_28">#REF!</definedName>
    <definedName name="MarketType_5_28_3">#REF!</definedName>
    <definedName name="MarketType_5_3">#REF!</definedName>
    <definedName name="MarketType_5_6">#REF!</definedName>
    <definedName name="MarketType_5_6_3">#REF!</definedName>
    <definedName name="MarketType_6">#REF!</definedName>
    <definedName name="MarketType_6_1">#REF!</definedName>
    <definedName name="MarketType_6_10">#REF!</definedName>
    <definedName name="MarketType_6_10_3">#REF!</definedName>
    <definedName name="MarketType_6_12">#REF!</definedName>
    <definedName name="MarketType_6_12_3">#REF!</definedName>
    <definedName name="MarketType_6_13">#REF!</definedName>
    <definedName name="MarketType_6_13_3">#REF!</definedName>
    <definedName name="MarketType_6_14">#REF!</definedName>
    <definedName name="MarketType_6_14_3">#REF!</definedName>
    <definedName name="MarketType_6_15">#REF!</definedName>
    <definedName name="MarketType_6_15_3">#REF!</definedName>
    <definedName name="MarketType_6_16">#REF!</definedName>
    <definedName name="MarketType_6_16_3">#REF!</definedName>
    <definedName name="MarketType_6_17">#REF!</definedName>
    <definedName name="MarketType_6_17_3">#REF!</definedName>
    <definedName name="MarketType_6_18">#REF!</definedName>
    <definedName name="MarketType_6_18_1">#REF!</definedName>
    <definedName name="MarketType_6_19">#REF!</definedName>
    <definedName name="MarketType_6_20">#REF!</definedName>
    <definedName name="MarketType_6_20_3">#REF!</definedName>
    <definedName name="MarketType_6_21">#REF!</definedName>
    <definedName name="MarketType_6_21_1">#REF!</definedName>
    <definedName name="MarketType_6_21_1_3">#REF!</definedName>
    <definedName name="MarketType_6_22">#REF!</definedName>
    <definedName name="MarketType_6_22_3">#REF!</definedName>
    <definedName name="MarketType_6_23">#REF!</definedName>
    <definedName name="MarketType_6_23_3">#REF!</definedName>
    <definedName name="MarketType_6_24">#REF!</definedName>
    <definedName name="MarketType_6_24_3">#REF!</definedName>
    <definedName name="MarketType_6_25">#REF!</definedName>
    <definedName name="MarketType_6_25_3">#REF!</definedName>
    <definedName name="MarketType_6_26">#REF!</definedName>
    <definedName name="MarketType_6_26_3">#REF!</definedName>
    <definedName name="MarketType_6_27">#REF!</definedName>
    <definedName name="MarketType_6_27_3">#REF!</definedName>
    <definedName name="MarketType_6_28">#REF!</definedName>
    <definedName name="MarketType_6_28_3">#REF!</definedName>
    <definedName name="MarketType_6_6">#REF!</definedName>
    <definedName name="MarketType_6_6_3">#REF!</definedName>
    <definedName name="MarketType_6_7">#REF!</definedName>
    <definedName name="MarketType_6_7_3">#REF!</definedName>
    <definedName name="MarketType_6_8">#REF!</definedName>
    <definedName name="MarketType_6_8_3">#REF!</definedName>
    <definedName name="MarketType_6_9">#REF!</definedName>
    <definedName name="MarketType_6_9_1">#REF!</definedName>
    <definedName name="MarketType_6_9_1_1">#REF!</definedName>
    <definedName name="MarketType_6_9_1_1_3">#REF!</definedName>
    <definedName name="MarketType_6_9_1_3">#REF!</definedName>
    <definedName name="MarketType_7">#REF!</definedName>
    <definedName name="MarketType_8">#REF!</definedName>
    <definedName name="MarketType_8_3">#REF!</definedName>
    <definedName name="MarketType_9">#REF!</definedName>
    <definedName name="MarketType_9_3">#REF!</definedName>
    <definedName name="MarketType_Text">#REF!</definedName>
    <definedName name="MarketType_Text_1">#REF!</definedName>
    <definedName name="MarketType_Text_1_3">#REF!</definedName>
    <definedName name="MarketType_Text_10">#REF!</definedName>
    <definedName name="MarketType_Text_10_1">#REF!</definedName>
    <definedName name="MarketType_Text_10_1_3">#REF!</definedName>
    <definedName name="MarketType_Text_10_17">#REF!</definedName>
    <definedName name="MarketType_Text_10_17_3">#REF!</definedName>
    <definedName name="MarketType_Text_11">#REF!</definedName>
    <definedName name="MarketType_Text_11_1">#REF!</definedName>
    <definedName name="MarketType_Text_12">#REF!</definedName>
    <definedName name="MarketType_Text_12_3">#REF!</definedName>
    <definedName name="MarketType_Text_13">#REF!</definedName>
    <definedName name="MarketType_Text_13_3">#REF!</definedName>
    <definedName name="MarketType_Text_14">#REF!</definedName>
    <definedName name="MarketType_Text_15">#REF!</definedName>
    <definedName name="MarketType_Text_15_1">#REF!</definedName>
    <definedName name="MarketType_Text_15_1_3">#REF!</definedName>
    <definedName name="MarketType_Text_15_3">#REF!</definedName>
    <definedName name="MarketType_Text_16">#REF!</definedName>
    <definedName name="MarketType_Text_16_1">#REF!</definedName>
    <definedName name="MarketType_Text_16_1_3">#REF!</definedName>
    <definedName name="MarketType_Text_16_3">#REF!</definedName>
    <definedName name="MarketType_Text_17">#REF!</definedName>
    <definedName name="MarketType_Text_17_1">#REF!</definedName>
    <definedName name="MarketType_Text_17_3">#REF!</definedName>
    <definedName name="MarketType_Text_18">#REF!</definedName>
    <definedName name="MarketType_Text_18_1">#REF!</definedName>
    <definedName name="MarketType_Text_19">#REF!</definedName>
    <definedName name="MarketType_Text_19_1">#REF!</definedName>
    <definedName name="MarketType_Text_2">#REF!</definedName>
    <definedName name="MarketType_Text_20">#REF!</definedName>
    <definedName name="MarketType_Text_20_1">#REF!</definedName>
    <definedName name="MarketType_Text_20_1_3">#REF!</definedName>
    <definedName name="MarketType_Text_21">#REF!</definedName>
    <definedName name="MarketType_Text_21_1">#REF!</definedName>
    <definedName name="MarketType_Text_21_1_1">#REF!</definedName>
    <definedName name="MarketType_Text_21_1_1_3">#REF!</definedName>
    <definedName name="MarketType_Text_21_1_3">#REF!</definedName>
    <definedName name="MarketType_Text_22">#REF!</definedName>
    <definedName name="MarketType_Text_22_3">#REF!</definedName>
    <definedName name="MarketType_Text_23">#REF!</definedName>
    <definedName name="MarketType_Text_23_3">#REF!</definedName>
    <definedName name="MarketType_Text_24">#REF!</definedName>
    <definedName name="MarketType_Text_24_3">#REF!</definedName>
    <definedName name="MarketType_Text_25">#REF!</definedName>
    <definedName name="MarketType_Text_25_3">#REF!</definedName>
    <definedName name="MarketType_Text_26">#REF!</definedName>
    <definedName name="MarketType_Text_26_1">#REF!</definedName>
    <definedName name="MarketType_Text_26_1_3">#REF!</definedName>
    <definedName name="MarketType_Text_26_3">#REF!</definedName>
    <definedName name="MarketType_Text_27">#REF!</definedName>
    <definedName name="MarketType_Text_27_1">#REF!</definedName>
    <definedName name="MarketType_Text_27_1_3">#REF!</definedName>
    <definedName name="MarketType_Text_27_3">#REF!</definedName>
    <definedName name="MarketType_Text_28">#REF!</definedName>
    <definedName name="MarketType_Text_28_1">#REF!</definedName>
    <definedName name="MarketType_Text_28_1_3">#REF!</definedName>
    <definedName name="MarketType_Text_28_3">#REF!</definedName>
    <definedName name="MarketType_Text_29">#REF!</definedName>
    <definedName name="MarketType_Text_29_3">#REF!</definedName>
    <definedName name="MarketType_Text_3">#REF!</definedName>
    <definedName name="MarketType_Text_4">#REF!</definedName>
    <definedName name="MarketType_Text_4_1">#REF!</definedName>
    <definedName name="MarketType_Text_4_1_1">#REF!</definedName>
    <definedName name="MarketType_Text_4_1_1_1">#REF!</definedName>
    <definedName name="MarketType_Text_4_1_1_1_1">#REF!</definedName>
    <definedName name="MarketType_Text_4_1_1_1_1_1">#REF!</definedName>
    <definedName name="MarketType_Text_4_1_1_1_1_3">#REF!</definedName>
    <definedName name="MarketType_Text_4_1_1_1_3">#REF!</definedName>
    <definedName name="MarketType_Text_4_1_1_1_3_1">#REF!</definedName>
    <definedName name="MarketType_Text_4_1_1_3">#REF!</definedName>
    <definedName name="MarketType_Text_4_1_17">#REF!</definedName>
    <definedName name="MarketType_Text_4_1_17_3">#REF!</definedName>
    <definedName name="MarketType_Text_4_1_28">#REF!</definedName>
    <definedName name="MarketType_Text_4_1_28_3">#REF!</definedName>
    <definedName name="MarketType_Text_4_1_6">#REF!</definedName>
    <definedName name="MarketType_Text_4_1_6_3">#REF!</definedName>
    <definedName name="MarketType_Text_4_10">#REF!</definedName>
    <definedName name="MarketType_Text_4_10_3">#REF!</definedName>
    <definedName name="MarketType_Text_4_12">#REF!</definedName>
    <definedName name="MarketType_Text_4_12_3">#REF!</definedName>
    <definedName name="MarketType_Text_4_13">#REF!</definedName>
    <definedName name="MarketType_Text_4_13_3">#REF!</definedName>
    <definedName name="MarketType_Text_4_14">#REF!</definedName>
    <definedName name="MarketType_Text_4_14_3">#REF!</definedName>
    <definedName name="MarketType_Text_4_15">#REF!</definedName>
    <definedName name="MarketType_Text_4_15_3">#REF!</definedName>
    <definedName name="MarketType_Text_4_16">#REF!</definedName>
    <definedName name="MarketType_Text_4_16_3">#REF!</definedName>
    <definedName name="MarketType_Text_4_17">#REF!</definedName>
    <definedName name="MarketType_Text_4_17_3">#REF!</definedName>
    <definedName name="MarketType_Text_4_18">#REF!</definedName>
    <definedName name="MarketType_Text_4_18_1">#REF!</definedName>
    <definedName name="MarketType_Text_4_19">#REF!</definedName>
    <definedName name="MarketType_Text_4_20">#REF!</definedName>
    <definedName name="MarketType_Text_4_20_3">#REF!</definedName>
    <definedName name="MarketType_Text_4_21">#REF!</definedName>
    <definedName name="MarketType_Text_4_21_1">#REF!</definedName>
    <definedName name="MarketType_Text_4_21_1_3">#REF!</definedName>
    <definedName name="MarketType_Text_4_22">#REF!</definedName>
    <definedName name="MarketType_Text_4_22_3">#REF!</definedName>
    <definedName name="MarketType_Text_4_23">#REF!</definedName>
    <definedName name="MarketType_Text_4_23_3">#REF!</definedName>
    <definedName name="MarketType_Text_4_24">#REF!</definedName>
    <definedName name="MarketType_Text_4_24_3">#REF!</definedName>
    <definedName name="MarketType_Text_4_25">#REF!</definedName>
    <definedName name="MarketType_Text_4_25_3">#REF!</definedName>
    <definedName name="MarketType_Text_4_26">#REF!</definedName>
    <definedName name="MarketType_Text_4_26_3">#REF!</definedName>
    <definedName name="MarketType_Text_4_27">#REF!</definedName>
    <definedName name="MarketType_Text_4_27_3">#REF!</definedName>
    <definedName name="MarketType_Text_4_28">#REF!</definedName>
    <definedName name="MarketType_Text_4_28_3">#REF!</definedName>
    <definedName name="MarketType_Text_4_6">#REF!</definedName>
    <definedName name="MarketType_Text_4_6_3">#REF!</definedName>
    <definedName name="MarketType_Text_4_7">#REF!</definedName>
    <definedName name="MarketType_Text_4_7_3">#REF!</definedName>
    <definedName name="MarketType_Text_4_8">#REF!</definedName>
    <definedName name="MarketType_Text_4_8_3">#REF!</definedName>
    <definedName name="MarketType_Text_4_9">#REF!</definedName>
    <definedName name="MarketType_Text_4_9_3">#REF!</definedName>
    <definedName name="MarketType_Text_5">#REF!</definedName>
    <definedName name="MarketType_Text_5_17">#REF!</definedName>
    <definedName name="MarketType_Text_5_17_3">#REF!</definedName>
    <definedName name="MarketType_Text_5_28">#REF!</definedName>
    <definedName name="MarketType_Text_5_28_3">#REF!</definedName>
    <definedName name="MarketType_Text_5_3">#REF!</definedName>
    <definedName name="MarketType_Text_5_6">#REF!</definedName>
    <definedName name="MarketType_Text_5_6_3">#REF!</definedName>
    <definedName name="MarketType_Text_6">#REF!</definedName>
    <definedName name="MarketType_Text_6_1">#REF!</definedName>
    <definedName name="MarketType_Text_6_10">#REF!</definedName>
    <definedName name="MarketType_Text_6_10_3">#REF!</definedName>
    <definedName name="MarketType_Text_6_12">#REF!</definedName>
    <definedName name="MarketType_Text_6_12_3">#REF!</definedName>
    <definedName name="MarketType_Text_6_13">#REF!</definedName>
    <definedName name="MarketType_Text_6_13_3">#REF!</definedName>
    <definedName name="MarketType_Text_6_14">#REF!</definedName>
    <definedName name="MarketType_Text_6_14_3">#REF!</definedName>
    <definedName name="MarketType_Text_6_15">#REF!</definedName>
    <definedName name="MarketType_Text_6_15_3">#REF!</definedName>
    <definedName name="MarketType_Text_6_16">#REF!</definedName>
    <definedName name="MarketType_Text_6_16_3">#REF!</definedName>
    <definedName name="MarketType_Text_6_17">#REF!</definedName>
    <definedName name="MarketType_Text_6_17_3">#REF!</definedName>
    <definedName name="MarketType_Text_6_18">#REF!</definedName>
    <definedName name="MarketType_Text_6_18_1">#REF!</definedName>
    <definedName name="MarketType_Text_6_19">#REF!</definedName>
    <definedName name="MarketType_Text_6_20">#REF!</definedName>
    <definedName name="MarketType_Text_6_20_3">#REF!</definedName>
    <definedName name="MarketType_Text_6_21">#REF!</definedName>
    <definedName name="MarketType_Text_6_21_1">#REF!</definedName>
    <definedName name="MarketType_Text_6_21_1_3">#REF!</definedName>
    <definedName name="MarketType_Text_6_22">#REF!</definedName>
    <definedName name="MarketType_Text_6_22_3">#REF!</definedName>
    <definedName name="MarketType_Text_6_23">#REF!</definedName>
    <definedName name="MarketType_Text_6_23_3">#REF!</definedName>
    <definedName name="MarketType_Text_6_24">#REF!</definedName>
    <definedName name="MarketType_Text_6_24_3">#REF!</definedName>
    <definedName name="MarketType_Text_6_25">#REF!</definedName>
    <definedName name="MarketType_Text_6_25_3">#REF!</definedName>
    <definedName name="MarketType_Text_6_26">#REF!</definedName>
    <definedName name="MarketType_Text_6_26_3">#REF!</definedName>
    <definedName name="MarketType_Text_6_27">#REF!</definedName>
    <definedName name="MarketType_Text_6_27_3">#REF!</definedName>
    <definedName name="MarketType_Text_6_28">#REF!</definedName>
    <definedName name="MarketType_Text_6_28_3">#REF!</definedName>
    <definedName name="MarketType_Text_6_6">#REF!</definedName>
    <definedName name="MarketType_Text_6_6_3">#REF!</definedName>
    <definedName name="MarketType_Text_6_7">#REF!</definedName>
    <definedName name="MarketType_Text_6_7_3">#REF!</definedName>
    <definedName name="MarketType_Text_6_8">#REF!</definedName>
    <definedName name="MarketType_Text_6_8_3">#REF!</definedName>
    <definedName name="MarketType_Text_6_9">#REF!</definedName>
    <definedName name="MarketType_Text_6_9_1">#REF!</definedName>
    <definedName name="MarketType_Text_6_9_1_1">#REF!</definedName>
    <definedName name="MarketType_Text_6_9_1_1_3">#REF!</definedName>
    <definedName name="MarketType_Text_6_9_1_3">#REF!</definedName>
    <definedName name="MarketType_Text_7">#REF!</definedName>
    <definedName name="MarketType_Text_8">#REF!</definedName>
    <definedName name="MarketType_Text_8_3">#REF!</definedName>
    <definedName name="MarketType_Text_9">#REF!</definedName>
    <definedName name="MarketType_Text_9_3">#REF!</definedName>
    <definedName name="mcl">#REF!</definedName>
    <definedName name="mfl">#REF!</definedName>
    <definedName name="mgf">#REF!</definedName>
    <definedName name="msf">#REF!</definedName>
    <definedName name="Multinodes">[6]CCTV_EST1!#REF!</definedName>
    <definedName name="Multinodes_1">[6]CCTV_EST1!#REF!</definedName>
    <definedName name="new">'[15]INDIGINEOUS ITEMS '!#REF!</definedName>
    <definedName name="new_10">'[17]INDIGINEOUS ITEMS '!#REF!</definedName>
    <definedName name="new_10_3">'[17]INDIGINEOUS ITEMS '!#REF!</definedName>
    <definedName name="new_11">'[15]INDIGINEOUS ITEMS '!#REF!</definedName>
    <definedName name="new_11_1">'[32]INDIGINEOUS ITEMS '!#REF!</definedName>
    <definedName name="new_11_1_3">'[17]INDIGINEOUS ITEMS '!#REF!</definedName>
    <definedName name="new_11_3">'[15]INDIGINEOUS ITEMS '!#REF!</definedName>
    <definedName name="new_12">'[17]INDIGINEOUS ITEMS '!#REF!</definedName>
    <definedName name="new_12_3">'[17]INDIGINEOUS ITEMS '!#REF!</definedName>
    <definedName name="new_13">'[17]INDIGINEOUS ITEMS '!#REF!</definedName>
    <definedName name="new_13_3">'[17]INDIGINEOUS ITEMS '!#REF!</definedName>
    <definedName name="new_14">'[15]INDIGINEOUS ITEMS '!#REF!</definedName>
    <definedName name="new_14_1">'[15]INDIGINEOUS ITEMS '!#REF!</definedName>
    <definedName name="new_14_1_3">'[15]INDIGINEOUS ITEMS '!#REF!</definedName>
    <definedName name="new_14_3">'[15]INDIGINEOUS ITEMS '!#REF!</definedName>
    <definedName name="new_15">'[17]INDIGINEOUS ITEMS '!#REF!</definedName>
    <definedName name="new_15_3">'[17]INDIGINEOUS ITEMS '!#REF!</definedName>
    <definedName name="new_16">'[17]INDIGINEOUS ITEMS '!#REF!</definedName>
    <definedName name="new_16_3">'[17]INDIGINEOUS ITEMS '!#REF!</definedName>
    <definedName name="new_17">'[17]INDIGINEOUS ITEMS '!#REF!</definedName>
    <definedName name="new_17_1">'[33]INDIGINEOUS ITEMS '!#REF!</definedName>
    <definedName name="new_17_1_3">'[17]INDIGINEOUS ITEMS '!#REF!</definedName>
    <definedName name="new_17_3">'[17]INDIGINEOUS ITEMS '!#REF!</definedName>
    <definedName name="new_18_1">'[33]INDIGINEOUS ITEMS '!#REF!</definedName>
    <definedName name="new_18_1_3">'[17]INDIGINEOUS ITEMS '!#REF!</definedName>
    <definedName name="new_19_1">'[14]INDIGINEOUS ITEMS '!#REF!</definedName>
    <definedName name="new_19_1_3">'[15]INDIGINEOUS ITEMS '!#REF!</definedName>
    <definedName name="new_2">'[17]INDIGINEOUS ITEMS '!#REF!</definedName>
    <definedName name="new_2_3">'[17]INDIGINEOUS ITEMS '!#REF!</definedName>
    <definedName name="new_20_1">'[18]INDIGINEOUS ITEMS '!#REF!</definedName>
    <definedName name="new_20_1_3">'[17]INDIGINEOUS ITEMS '!#REF!</definedName>
    <definedName name="new_21_1">'[18]INDIGINEOUS ITEMS '!#REF!</definedName>
    <definedName name="new_21_1_3">'[17]INDIGINEOUS ITEMS '!#REF!</definedName>
    <definedName name="new_22">'[17]INDIGINEOUS ITEMS '!#REF!</definedName>
    <definedName name="new_22_3">'[17]INDIGINEOUS ITEMS '!#REF!</definedName>
    <definedName name="new_23">'[17]INDIGINEOUS ITEMS '!#REF!</definedName>
    <definedName name="new_23_3">'[17]INDIGINEOUS ITEMS '!#REF!</definedName>
    <definedName name="new_24">'[17]INDIGINEOUS ITEMS '!#REF!</definedName>
    <definedName name="new_24_3">'[17]INDIGINEOUS ITEMS '!#REF!</definedName>
    <definedName name="new_25">'[17]INDIGINEOUS ITEMS '!#REF!</definedName>
    <definedName name="new_25_3">'[17]INDIGINEOUS ITEMS '!#REF!</definedName>
    <definedName name="new_26">'[17]INDIGINEOUS ITEMS '!#REF!</definedName>
    <definedName name="new_26_3">'[17]INDIGINEOUS ITEMS '!#REF!</definedName>
    <definedName name="new_27">'[17]INDIGINEOUS ITEMS '!#REF!</definedName>
    <definedName name="new_27_3">'[17]INDIGINEOUS ITEMS '!#REF!</definedName>
    <definedName name="new_28">'[17]INDIGINEOUS ITEMS '!#REF!</definedName>
    <definedName name="new_28_3">'[17]INDIGINEOUS ITEMS '!#REF!</definedName>
    <definedName name="new_3">'[15]INDIGINEOUS ITEMS '!#REF!</definedName>
    <definedName name="new_5">'[17]INDIGINEOUS ITEMS '!#REF!</definedName>
    <definedName name="new_5_3">'[17]INDIGINEOUS ITEMS '!#REF!</definedName>
    <definedName name="new_6">'[17]INDIGINEOUS ITEMS '!#REF!</definedName>
    <definedName name="new_6_3">'[17]INDIGINEOUS ITEMS '!#REF!</definedName>
    <definedName name="new_7">'[17]INDIGINEOUS ITEMS '!#REF!</definedName>
    <definedName name="new_7_3">'[17]INDIGINEOUS ITEMS '!#REF!</definedName>
    <definedName name="new_8">'[17]INDIGINEOUS ITEMS '!#REF!</definedName>
    <definedName name="new_8_3">'[17]INDIGINEOUS ITEMS '!#REF!</definedName>
    <definedName name="new_9">'[15]INDIGINEOUS ITEMS '!#REF!</definedName>
    <definedName name="new_9_1">'[19]INDIGINEOUS ITEMS '!#REF!</definedName>
    <definedName name="new_9_1_1">'[14]INDIGINEOUS ITEMS '!#REF!</definedName>
    <definedName name="new_9_1_1_1">'[15]INDIGINEOUS ITEMS '!#REF!</definedName>
    <definedName name="new_9_1_1_3">'[17]INDIGINEOUS ITEMS '!#REF!</definedName>
    <definedName name="new_9_1_1_3_1">'[15]INDIGINEOUS ITEMS '!#REF!</definedName>
    <definedName name="new_9_3">'[15]INDIGINEOUS ITEMS '!#REF!</definedName>
    <definedName name="NIPD">[34]Formulas!$B$54</definedName>
    <definedName name="nonmodular">#REF!</definedName>
    <definedName name="nonmodular_1">#REF!</definedName>
    <definedName name="nonmodular_10">#REF!</definedName>
    <definedName name="nonmodular_10_1">#REF!</definedName>
    <definedName name="nonmodular_10_1_1">#REF!</definedName>
    <definedName name="nonmodular_10_17">#REF!</definedName>
    <definedName name="nonmodular_11">#REF!</definedName>
    <definedName name="nonmodular_11_1">#REF!</definedName>
    <definedName name="nonmodular_12">#REF!</definedName>
    <definedName name="nonmodular_13">#REF!</definedName>
    <definedName name="nonmodular_14">#REF!</definedName>
    <definedName name="nonmodular_14_1">#REF!</definedName>
    <definedName name="nonmodular_14_17">#REF!</definedName>
    <definedName name="nonmodular_15">#REF!</definedName>
    <definedName name="nonmodular_15_1">#REF!</definedName>
    <definedName name="nonmodular_16">#REF!</definedName>
    <definedName name="nonmodular_16_1">#REF!</definedName>
    <definedName name="nonmodular_17">#REF!</definedName>
    <definedName name="nonmodular_17_1">#REF!</definedName>
    <definedName name="nonmodular_18">#REF!</definedName>
    <definedName name="nonmodular_18_1">#REF!</definedName>
    <definedName name="nonmodular_19">#REF!</definedName>
    <definedName name="nonmodular_19_1">#REF!</definedName>
    <definedName name="nonmodular_2">#REF!</definedName>
    <definedName name="nonmodular_20">#REF!</definedName>
    <definedName name="nonmodular_20_1">#REF!</definedName>
    <definedName name="nonmodular_21">#REF!</definedName>
    <definedName name="nonmodular_21_1">#REF!</definedName>
    <definedName name="nonmodular_21_1_1">#REF!</definedName>
    <definedName name="nonmodular_22">#REF!</definedName>
    <definedName name="nonmodular_23">#REF!</definedName>
    <definedName name="nonmodular_24">#REF!</definedName>
    <definedName name="nonmodular_25">#REF!</definedName>
    <definedName name="nonmodular_26">#REF!</definedName>
    <definedName name="nonmodular_26_1">#REF!</definedName>
    <definedName name="nonmodular_27">#REF!</definedName>
    <definedName name="nonmodular_27_1">#REF!</definedName>
    <definedName name="nonmodular_28">#REF!</definedName>
    <definedName name="nonmodular_28_1">#REF!</definedName>
    <definedName name="nonmodular_29">#REF!</definedName>
    <definedName name="nonmodular_4">#REF!</definedName>
    <definedName name="nonmodular_4_1">#REF!</definedName>
    <definedName name="nonmodular_4_1_1">#REF!</definedName>
    <definedName name="nonmodular_4_1_1_1">#REF!</definedName>
    <definedName name="nonmodular_4_1_1_1_1">#REF!</definedName>
    <definedName name="nonmodular_4_1_1_1_1_1">#REF!</definedName>
    <definedName name="nonmodular_4_1_17">#REF!</definedName>
    <definedName name="nonmodular_4_1_28">#REF!</definedName>
    <definedName name="nonmodular_4_1_6">#REF!</definedName>
    <definedName name="nonmodular_4_10">#REF!</definedName>
    <definedName name="nonmodular_4_12">#REF!</definedName>
    <definedName name="nonmodular_4_13">#REF!</definedName>
    <definedName name="nonmodular_4_14">#REF!</definedName>
    <definedName name="nonmodular_4_15">#REF!</definedName>
    <definedName name="nonmodular_4_16">#REF!</definedName>
    <definedName name="nonmodular_4_17">#REF!</definedName>
    <definedName name="nonmodular_4_18">#REF!</definedName>
    <definedName name="nonmodular_4_18_1">#REF!</definedName>
    <definedName name="nonmodular_4_19">#REF!</definedName>
    <definedName name="nonmodular_4_20">#REF!</definedName>
    <definedName name="nonmodular_4_21">#REF!</definedName>
    <definedName name="nonmodular_4_21_1">#REF!</definedName>
    <definedName name="nonmodular_4_22">#REF!</definedName>
    <definedName name="nonmodular_4_23">#REF!</definedName>
    <definedName name="nonmodular_4_24">#REF!</definedName>
    <definedName name="nonmodular_4_25">#REF!</definedName>
    <definedName name="nonmodular_4_26">#REF!</definedName>
    <definedName name="nonmodular_4_27">#REF!</definedName>
    <definedName name="nonmodular_4_28">#REF!</definedName>
    <definedName name="nonmodular_4_6">#REF!</definedName>
    <definedName name="nonmodular_4_7">#REF!</definedName>
    <definedName name="nonmodular_4_8">#REF!</definedName>
    <definedName name="nonmodular_4_9">#REF!</definedName>
    <definedName name="nonmodular_5">#REF!</definedName>
    <definedName name="nonmodular_5_17">#REF!</definedName>
    <definedName name="nonmodular_5_28">#REF!</definedName>
    <definedName name="nonmodular_5_6">#REF!</definedName>
    <definedName name="nonmodular_6">#REF!</definedName>
    <definedName name="nonmodular_6_1">#REF!</definedName>
    <definedName name="nonmodular_6_10">#REF!</definedName>
    <definedName name="nonmodular_6_12">#REF!</definedName>
    <definedName name="nonmodular_6_13">#REF!</definedName>
    <definedName name="nonmodular_6_14">#REF!</definedName>
    <definedName name="nonmodular_6_15">#REF!</definedName>
    <definedName name="nonmodular_6_16">#REF!</definedName>
    <definedName name="nonmodular_6_17">#REF!</definedName>
    <definedName name="nonmodular_6_18">#REF!</definedName>
    <definedName name="nonmodular_6_18_1">#REF!</definedName>
    <definedName name="nonmodular_6_19">#REF!</definedName>
    <definedName name="nonmodular_6_20">#REF!</definedName>
    <definedName name="nonmodular_6_21">#REF!</definedName>
    <definedName name="nonmodular_6_21_1">#REF!</definedName>
    <definedName name="nonmodular_6_22">#REF!</definedName>
    <definedName name="nonmodular_6_23">#REF!</definedName>
    <definedName name="nonmodular_6_24">#REF!</definedName>
    <definedName name="nonmodular_6_25">#REF!</definedName>
    <definedName name="nonmodular_6_26">#REF!</definedName>
    <definedName name="nonmodular_6_27">#REF!</definedName>
    <definedName name="nonmodular_6_28">#REF!</definedName>
    <definedName name="nonmodular_6_6">#REF!</definedName>
    <definedName name="nonmodular_6_7">#REF!</definedName>
    <definedName name="nonmodular_6_8">#REF!</definedName>
    <definedName name="nonmodular_6_9">#REF!</definedName>
    <definedName name="nonmodular_6_9_1">#REF!</definedName>
    <definedName name="nonmodular_6_9_1_1">#REF!</definedName>
    <definedName name="nonmodular_7">#REF!</definedName>
    <definedName name="nonmodular_8">#REF!</definedName>
    <definedName name="nonmodular_9">#REF!</definedName>
    <definedName name="nonmodular_9_1">#REF!</definedName>
    <definedName name="numf">#REF!</definedName>
    <definedName name="octf">#REF!</definedName>
    <definedName name="octf_1">#REF!</definedName>
    <definedName name="octf_10">#REF!</definedName>
    <definedName name="octf_10_3">#REF!</definedName>
    <definedName name="octf_12">#REF!</definedName>
    <definedName name="octf_12_3">#REF!</definedName>
    <definedName name="octf_13">#REF!</definedName>
    <definedName name="octf_13_3">#REF!</definedName>
    <definedName name="octf_14">#REF!</definedName>
    <definedName name="octf_14_3">#REF!</definedName>
    <definedName name="octf_15">#REF!</definedName>
    <definedName name="octf_15_3">#REF!</definedName>
    <definedName name="octf_16">#REF!</definedName>
    <definedName name="octf_16_3">#REF!</definedName>
    <definedName name="octf_17">#REF!</definedName>
    <definedName name="octf_17_3">#REF!</definedName>
    <definedName name="octf_18">#REF!</definedName>
    <definedName name="octf_18_1">#REF!</definedName>
    <definedName name="octf_18_1_3">#REF!</definedName>
    <definedName name="octf_18_3">#REF!</definedName>
    <definedName name="octf_19">#REF!</definedName>
    <definedName name="octf_19_3">#REF!</definedName>
    <definedName name="octf_20">#REF!</definedName>
    <definedName name="octf_20_3">#REF!</definedName>
    <definedName name="octf_21">#REF!</definedName>
    <definedName name="octf_21_1">#REF!</definedName>
    <definedName name="octf_21_1_3">#REF!</definedName>
    <definedName name="octf_21_3">#REF!</definedName>
    <definedName name="octf_22">#REF!</definedName>
    <definedName name="octf_22_3">#REF!</definedName>
    <definedName name="octf_23">#REF!</definedName>
    <definedName name="octf_23_3">#REF!</definedName>
    <definedName name="octf_24">#REF!</definedName>
    <definedName name="octf_24_3">#REF!</definedName>
    <definedName name="octf_25">#REF!</definedName>
    <definedName name="octf_25_3">#REF!</definedName>
    <definedName name="octf_26">#REF!</definedName>
    <definedName name="octf_26_3">#REF!</definedName>
    <definedName name="octf_27">#REF!</definedName>
    <definedName name="octf_27_3">#REF!</definedName>
    <definedName name="octf_28">#REF!</definedName>
    <definedName name="octf_28_3">#REF!</definedName>
    <definedName name="octf_3">#REF!</definedName>
    <definedName name="octf_6">#REF!</definedName>
    <definedName name="octf_6_3">#REF!</definedName>
    <definedName name="octf_7">#REF!</definedName>
    <definedName name="octf_7_3">#REF!</definedName>
    <definedName name="octf_8">#REF!</definedName>
    <definedName name="octf_8_3">#REF!</definedName>
    <definedName name="octf_9">#REF!</definedName>
    <definedName name="octf_9_3">#REF!</definedName>
    <definedName name="octf2">#REF!</definedName>
    <definedName name="octf2_1">#REF!</definedName>
    <definedName name="OPERATION">[35]Sheet2!#REF!</definedName>
    <definedName name="Overall_Summary_Title">#REF!</definedName>
    <definedName name="OwnAcctNum">#REF!</definedName>
    <definedName name="OwnAcctNum_1">#REF!</definedName>
    <definedName name="OwnAcctNum_1_3">#REF!</definedName>
    <definedName name="OwnAcctNum_10">#REF!</definedName>
    <definedName name="OwnAcctNum_10_1">#REF!</definedName>
    <definedName name="OwnAcctNum_10_1_3">#REF!</definedName>
    <definedName name="OwnAcctNum_10_17">#REF!</definedName>
    <definedName name="OwnAcctNum_10_17_3">#REF!</definedName>
    <definedName name="OwnAcctNum_11">#REF!</definedName>
    <definedName name="OwnAcctNum_11_1">#REF!</definedName>
    <definedName name="OwnAcctNum_12">#REF!</definedName>
    <definedName name="OwnAcctNum_12_3">#REF!</definedName>
    <definedName name="OwnAcctNum_13">#REF!</definedName>
    <definedName name="OwnAcctNum_13_3">#REF!</definedName>
    <definedName name="OwnAcctNum_14">#REF!</definedName>
    <definedName name="OwnAcctNum_15">#REF!</definedName>
    <definedName name="OwnAcctNum_15_1">#REF!</definedName>
    <definedName name="OwnAcctNum_15_1_3">#REF!</definedName>
    <definedName name="OwnAcctNum_15_3">#REF!</definedName>
    <definedName name="OwnAcctNum_16">#REF!</definedName>
    <definedName name="OwnAcctNum_16_1">#REF!</definedName>
    <definedName name="OwnAcctNum_16_1_3">#REF!</definedName>
    <definedName name="OwnAcctNum_16_3">#REF!</definedName>
    <definedName name="OwnAcctNum_17">#REF!</definedName>
    <definedName name="OwnAcctNum_17_1">#REF!</definedName>
    <definedName name="OwnAcctNum_17_3">#REF!</definedName>
    <definedName name="OwnAcctNum_18">#REF!</definedName>
    <definedName name="OwnAcctNum_18_1">#REF!</definedName>
    <definedName name="OwnAcctNum_19">#REF!</definedName>
    <definedName name="OwnAcctNum_19_1">#REF!</definedName>
    <definedName name="OwnAcctNum_2">#REF!</definedName>
    <definedName name="OwnAcctNum_20">#REF!</definedName>
    <definedName name="OwnAcctNum_20_1">#REF!</definedName>
    <definedName name="OwnAcctNum_20_1_3">#REF!</definedName>
    <definedName name="OwnAcctNum_21">#REF!</definedName>
    <definedName name="OwnAcctNum_21_1">#REF!</definedName>
    <definedName name="OwnAcctNum_21_1_1">#REF!</definedName>
    <definedName name="OwnAcctNum_21_1_1_3">#REF!</definedName>
    <definedName name="OwnAcctNum_21_1_3">#REF!</definedName>
    <definedName name="OwnAcctNum_22">#REF!</definedName>
    <definedName name="OwnAcctNum_22_3">#REF!</definedName>
    <definedName name="OwnAcctNum_23">#REF!</definedName>
    <definedName name="OwnAcctNum_23_3">#REF!</definedName>
    <definedName name="OwnAcctNum_24">#REF!</definedName>
    <definedName name="OwnAcctNum_24_3">#REF!</definedName>
    <definedName name="OwnAcctNum_25">#REF!</definedName>
    <definedName name="OwnAcctNum_25_3">#REF!</definedName>
    <definedName name="OwnAcctNum_26">#REF!</definedName>
    <definedName name="OwnAcctNum_26_1">#REF!</definedName>
    <definedName name="OwnAcctNum_26_1_3">#REF!</definedName>
    <definedName name="OwnAcctNum_26_3">#REF!</definedName>
    <definedName name="OwnAcctNum_27">#REF!</definedName>
    <definedName name="OwnAcctNum_27_1">#REF!</definedName>
    <definedName name="OwnAcctNum_27_1_3">#REF!</definedName>
    <definedName name="OwnAcctNum_27_3">#REF!</definedName>
    <definedName name="OwnAcctNum_28">#REF!</definedName>
    <definedName name="OwnAcctNum_28_1">#REF!</definedName>
    <definedName name="OwnAcctNum_28_1_3">#REF!</definedName>
    <definedName name="OwnAcctNum_28_3">#REF!</definedName>
    <definedName name="OwnAcctNum_29">#REF!</definedName>
    <definedName name="OwnAcctNum_29_3">#REF!</definedName>
    <definedName name="OwnAcctNum_3">#REF!</definedName>
    <definedName name="OwnAcctNum_4">#REF!</definedName>
    <definedName name="OwnAcctNum_4_1">#REF!</definedName>
    <definedName name="OwnAcctNum_4_1_1">#REF!</definedName>
    <definedName name="OwnAcctNum_4_1_1_1">#REF!</definedName>
    <definedName name="OwnAcctNum_4_1_1_1_1">#REF!</definedName>
    <definedName name="OwnAcctNum_4_1_1_1_1_1">#REF!</definedName>
    <definedName name="OwnAcctNum_4_1_1_1_1_3">#REF!</definedName>
    <definedName name="OwnAcctNum_4_1_1_1_3">#REF!</definedName>
    <definedName name="OwnAcctNum_4_1_1_1_3_1">#REF!</definedName>
    <definedName name="OwnAcctNum_4_1_1_3">#REF!</definedName>
    <definedName name="OwnAcctNum_4_1_17">#REF!</definedName>
    <definedName name="OwnAcctNum_4_1_17_3">#REF!</definedName>
    <definedName name="OwnAcctNum_4_1_28">#REF!</definedName>
    <definedName name="OwnAcctNum_4_1_28_3">#REF!</definedName>
    <definedName name="OwnAcctNum_4_1_6">#REF!</definedName>
    <definedName name="OwnAcctNum_4_1_6_3">#REF!</definedName>
    <definedName name="OwnAcctNum_4_10">#REF!</definedName>
    <definedName name="OwnAcctNum_4_10_3">#REF!</definedName>
    <definedName name="OwnAcctNum_4_12">#REF!</definedName>
    <definedName name="OwnAcctNum_4_12_3">#REF!</definedName>
    <definedName name="OwnAcctNum_4_13">#REF!</definedName>
    <definedName name="OwnAcctNum_4_13_3">#REF!</definedName>
    <definedName name="OwnAcctNum_4_14">#REF!</definedName>
    <definedName name="OwnAcctNum_4_14_3">#REF!</definedName>
    <definedName name="OwnAcctNum_4_15">#REF!</definedName>
    <definedName name="OwnAcctNum_4_15_3">#REF!</definedName>
    <definedName name="OwnAcctNum_4_16">#REF!</definedName>
    <definedName name="OwnAcctNum_4_16_3">#REF!</definedName>
    <definedName name="OwnAcctNum_4_17">#REF!</definedName>
    <definedName name="OwnAcctNum_4_17_3">#REF!</definedName>
    <definedName name="OwnAcctNum_4_18">#REF!</definedName>
    <definedName name="OwnAcctNum_4_18_1">#REF!</definedName>
    <definedName name="OwnAcctNum_4_19">#REF!</definedName>
    <definedName name="OwnAcctNum_4_20">#REF!</definedName>
    <definedName name="OwnAcctNum_4_20_3">#REF!</definedName>
    <definedName name="OwnAcctNum_4_21">#REF!</definedName>
    <definedName name="OwnAcctNum_4_21_1">#REF!</definedName>
    <definedName name="OwnAcctNum_4_21_1_3">#REF!</definedName>
    <definedName name="OwnAcctNum_4_22">#REF!</definedName>
    <definedName name="OwnAcctNum_4_22_3">#REF!</definedName>
    <definedName name="OwnAcctNum_4_23">#REF!</definedName>
    <definedName name="OwnAcctNum_4_23_3">#REF!</definedName>
    <definedName name="OwnAcctNum_4_24">#REF!</definedName>
    <definedName name="OwnAcctNum_4_24_3">#REF!</definedName>
    <definedName name="OwnAcctNum_4_25">#REF!</definedName>
    <definedName name="OwnAcctNum_4_25_3">#REF!</definedName>
    <definedName name="OwnAcctNum_4_26">#REF!</definedName>
    <definedName name="OwnAcctNum_4_26_3">#REF!</definedName>
    <definedName name="OwnAcctNum_4_27">#REF!</definedName>
    <definedName name="OwnAcctNum_4_27_3">#REF!</definedName>
    <definedName name="OwnAcctNum_4_28">#REF!</definedName>
    <definedName name="OwnAcctNum_4_28_3">#REF!</definedName>
    <definedName name="OwnAcctNum_4_6">#REF!</definedName>
    <definedName name="OwnAcctNum_4_6_3">#REF!</definedName>
    <definedName name="OwnAcctNum_4_7">#REF!</definedName>
    <definedName name="OwnAcctNum_4_7_3">#REF!</definedName>
    <definedName name="OwnAcctNum_4_8">#REF!</definedName>
    <definedName name="OwnAcctNum_4_8_3">#REF!</definedName>
    <definedName name="OwnAcctNum_4_9">#REF!</definedName>
    <definedName name="OwnAcctNum_4_9_3">#REF!</definedName>
    <definedName name="OwnAcctNum_5">#REF!</definedName>
    <definedName name="OwnAcctNum_5_17">#REF!</definedName>
    <definedName name="OwnAcctNum_5_17_3">#REF!</definedName>
    <definedName name="OwnAcctNum_5_28">#REF!</definedName>
    <definedName name="OwnAcctNum_5_28_3">#REF!</definedName>
    <definedName name="OwnAcctNum_5_3">#REF!</definedName>
    <definedName name="OwnAcctNum_5_6">#REF!</definedName>
    <definedName name="OwnAcctNum_5_6_3">#REF!</definedName>
    <definedName name="OwnAcctNum_6">#REF!</definedName>
    <definedName name="OwnAcctNum_6_1">#REF!</definedName>
    <definedName name="OwnAcctNum_6_10">#REF!</definedName>
    <definedName name="OwnAcctNum_6_10_3">#REF!</definedName>
    <definedName name="OwnAcctNum_6_12">#REF!</definedName>
    <definedName name="OwnAcctNum_6_12_3">#REF!</definedName>
    <definedName name="OwnAcctNum_6_13">#REF!</definedName>
    <definedName name="OwnAcctNum_6_13_3">#REF!</definedName>
    <definedName name="OwnAcctNum_6_14">#REF!</definedName>
    <definedName name="OwnAcctNum_6_14_3">#REF!</definedName>
    <definedName name="OwnAcctNum_6_15">#REF!</definedName>
    <definedName name="OwnAcctNum_6_15_3">#REF!</definedName>
    <definedName name="OwnAcctNum_6_16">#REF!</definedName>
    <definedName name="OwnAcctNum_6_16_3">#REF!</definedName>
    <definedName name="OwnAcctNum_6_17">#REF!</definedName>
    <definedName name="OwnAcctNum_6_17_3">#REF!</definedName>
    <definedName name="OwnAcctNum_6_18">#REF!</definedName>
    <definedName name="OwnAcctNum_6_18_1">#REF!</definedName>
    <definedName name="OwnAcctNum_6_19">#REF!</definedName>
    <definedName name="OwnAcctNum_6_20">#REF!</definedName>
    <definedName name="OwnAcctNum_6_20_3">#REF!</definedName>
    <definedName name="OwnAcctNum_6_21">#REF!</definedName>
    <definedName name="OwnAcctNum_6_21_1">#REF!</definedName>
    <definedName name="OwnAcctNum_6_21_1_3">#REF!</definedName>
    <definedName name="OwnAcctNum_6_22">#REF!</definedName>
    <definedName name="OwnAcctNum_6_22_3">#REF!</definedName>
    <definedName name="OwnAcctNum_6_23">#REF!</definedName>
    <definedName name="OwnAcctNum_6_23_3">#REF!</definedName>
    <definedName name="OwnAcctNum_6_24">#REF!</definedName>
    <definedName name="OwnAcctNum_6_24_3">#REF!</definedName>
    <definedName name="OwnAcctNum_6_25">#REF!</definedName>
    <definedName name="OwnAcctNum_6_25_3">#REF!</definedName>
    <definedName name="OwnAcctNum_6_26">#REF!</definedName>
    <definedName name="OwnAcctNum_6_26_3">#REF!</definedName>
    <definedName name="OwnAcctNum_6_27">#REF!</definedName>
    <definedName name="OwnAcctNum_6_27_3">#REF!</definedName>
    <definedName name="OwnAcctNum_6_28">#REF!</definedName>
    <definedName name="OwnAcctNum_6_28_3">#REF!</definedName>
    <definedName name="OwnAcctNum_6_6">#REF!</definedName>
    <definedName name="OwnAcctNum_6_6_3">#REF!</definedName>
    <definedName name="OwnAcctNum_6_7">#REF!</definedName>
    <definedName name="OwnAcctNum_6_7_3">#REF!</definedName>
    <definedName name="OwnAcctNum_6_8">#REF!</definedName>
    <definedName name="OwnAcctNum_6_8_3">#REF!</definedName>
    <definedName name="OwnAcctNum_6_9">#REF!</definedName>
    <definedName name="OwnAcctNum_6_9_1">#REF!</definedName>
    <definedName name="OwnAcctNum_6_9_1_1">#REF!</definedName>
    <definedName name="OwnAcctNum_6_9_1_1_3">#REF!</definedName>
    <definedName name="OwnAcctNum_6_9_1_3">#REF!</definedName>
    <definedName name="OwnAcctNum_7">#REF!</definedName>
    <definedName name="OwnAcctNum_8">#REF!</definedName>
    <definedName name="OwnAcctNum_8_3">#REF!</definedName>
    <definedName name="OwnAcctNum_9">#REF!</definedName>
    <definedName name="OwnAcctNum_9_3">#REF!</definedName>
    <definedName name="Pan_Tilt_Drive_Dome">'[9]CCTV(old)'!#REF!</definedName>
    <definedName name="Pan_Tilt_Drive_Dome_1">'[9]CCTV(old)'!#REF!</definedName>
    <definedName name="pcl">#REF!</definedName>
    <definedName name="PhaseCode">#REF!</definedName>
    <definedName name="PhonesQty">#REF!</definedName>
    <definedName name="PipeSize">#REF!</definedName>
    <definedName name="PipingDetail">#REF!</definedName>
    <definedName name="PipingDetail_1">#REF!</definedName>
    <definedName name="po">#REF!</definedName>
    <definedName name="po_1">#REF!</definedName>
    <definedName name="po_1_3">#REF!</definedName>
    <definedName name="po_10">#REF!</definedName>
    <definedName name="po_10_1">#REF!</definedName>
    <definedName name="po_10_1_3">#REF!</definedName>
    <definedName name="po_10_17">#REF!</definedName>
    <definedName name="po_10_17_3">#REF!</definedName>
    <definedName name="po_11">#REF!</definedName>
    <definedName name="po_11_1">#REF!</definedName>
    <definedName name="po_12">#REF!</definedName>
    <definedName name="po_12_3">#REF!</definedName>
    <definedName name="po_13">#REF!</definedName>
    <definedName name="po_13_3">#REF!</definedName>
    <definedName name="po_14">#REF!</definedName>
    <definedName name="po_15">#REF!</definedName>
    <definedName name="po_15_1">#REF!</definedName>
    <definedName name="po_15_1_3">#REF!</definedName>
    <definedName name="po_15_3">#REF!</definedName>
    <definedName name="po_16">#REF!</definedName>
    <definedName name="po_16_1">#REF!</definedName>
    <definedName name="po_16_1_3">#REF!</definedName>
    <definedName name="po_16_3">#REF!</definedName>
    <definedName name="po_17">#REF!</definedName>
    <definedName name="po_17_1">#REF!</definedName>
    <definedName name="po_17_3">#REF!</definedName>
    <definedName name="po_18">#REF!</definedName>
    <definedName name="po_18_1">#REF!</definedName>
    <definedName name="po_19">#REF!</definedName>
    <definedName name="po_19_1">#REF!</definedName>
    <definedName name="po_2">#REF!</definedName>
    <definedName name="po_20">#REF!</definedName>
    <definedName name="po_20_1">#REF!</definedName>
    <definedName name="po_20_1_3">#REF!</definedName>
    <definedName name="po_21">#REF!</definedName>
    <definedName name="po_21_1">#REF!</definedName>
    <definedName name="po_21_1_1">#REF!</definedName>
    <definedName name="po_21_1_1_3">#REF!</definedName>
    <definedName name="po_21_1_3">#REF!</definedName>
    <definedName name="po_22">#REF!</definedName>
    <definedName name="po_22_3">#REF!</definedName>
    <definedName name="po_23">#REF!</definedName>
    <definedName name="po_23_3">#REF!</definedName>
    <definedName name="po_24">#REF!</definedName>
    <definedName name="po_24_3">#REF!</definedName>
    <definedName name="po_25">#REF!</definedName>
    <definedName name="po_25_3">#REF!</definedName>
    <definedName name="po_26">#REF!</definedName>
    <definedName name="po_26_1">#REF!</definedName>
    <definedName name="po_26_1_3">#REF!</definedName>
    <definedName name="po_26_3">#REF!</definedName>
    <definedName name="po_27">#REF!</definedName>
    <definedName name="po_27_1">#REF!</definedName>
    <definedName name="po_27_1_3">#REF!</definedName>
    <definedName name="po_27_3">#REF!</definedName>
    <definedName name="po_28">#REF!</definedName>
    <definedName name="po_28_1">#REF!</definedName>
    <definedName name="po_28_1_3">#REF!</definedName>
    <definedName name="po_28_3">#REF!</definedName>
    <definedName name="po_29">#REF!</definedName>
    <definedName name="po_29_3">#REF!</definedName>
    <definedName name="po_3">#REF!</definedName>
    <definedName name="po_4">#REF!</definedName>
    <definedName name="po_4_1">#REF!</definedName>
    <definedName name="po_4_1_1">#REF!</definedName>
    <definedName name="po_4_1_1_1">#REF!</definedName>
    <definedName name="po_4_1_1_1_1">#REF!</definedName>
    <definedName name="po_4_1_1_1_1_1">#REF!</definedName>
    <definedName name="po_4_1_1_1_1_3">#REF!</definedName>
    <definedName name="po_4_1_1_1_3">#REF!</definedName>
    <definedName name="po_4_1_1_1_3_1">#REF!</definedName>
    <definedName name="po_4_1_1_3">#REF!</definedName>
    <definedName name="po_4_1_17">#REF!</definedName>
    <definedName name="po_4_1_17_3">#REF!</definedName>
    <definedName name="po_4_1_28">#REF!</definedName>
    <definedName name="po_4_1_28_3">#REF!</definedName>
    <definedName name="po_4_1_6">#REF!</definedName>
    <definedName name="po_4_1_6_3">#REF!</definedName>
    <definedName name="po_4_10">#REF!</definedName>
    <definedName name="po_4_10_3">#REF!</definedName>
    <definedName name="po_4_12">#REF!</definedName>
    <definedName name="po_4_12_3">#REF!</definedName>
    <definedName name="po_4_13">#REF!</definedName>
    <definedName name="po_4_13_3">#REF!</definedName>
    <definedName name="po_4_14">#REF!</definedName>
    <definedName name="po_4_14_3">#REF!</definedName>
    <definedName name="po_4_15">#REF!</definedName>
    <definedName name="po_4_15_3">#REF!</definedName>
    <definedName name="po_4_16">#REF!</definedName>
    <definedName name="po_4_16_3">#REF!</definedName>
    <definedName name="po_4_17">#REF!</definedName>
    <definedName name="po_4_17_3">#REF!</definedName>
    <definedName name="po_4_18">#REF!</definedName>
    <definedName name="po_4_18_1">#REF!</definedName>
    <definedName name="po_4_19">#REF!</definedName>
    <definedName name="po_4_20">#REF!</definedName>
    <definedName name="po_4_20_3">#REF!</definedName>
    <definedName name="po_4_21">#REF!</definedName>
    <definedName name="po_4_21_1">#REF!</definedName>
    <definedName name="po_4_21_1_3">#REF!</definedName>
    <definedName name="po_4_22">#REF!</definedName>
    <definedName name="po_4_22_3">#REF!</definedName>
    <definedName name="po_4_23">#REF!</definedName>
    <definedName name="po_4_23_3">#REF!</definedName>
    <definedName name="po_4_24">#REF!</definedName>
    <definedName name="po_4_24_3">#REF!</definedName>
    <definedName name="po_4_25">#REF!</definedName>
    <definedName name="po_4_25_3">#REF!</definedName>
    <definedName name="po_4_26">#REF!</definedName>
    <definedName name="po_4_26_3">#REF!</definedName>
    <definedName name="po_4_27">#REF!</definedName>
    <definedName name="po_4_27_3">#REF!</definedName>
    <definedName name="po_4_28">#REF!</definedName>
    <definedName name="po_4_28_3">#REF!</definedName>
    <definedName name="po_4_6">#REF!</definedName>
    <definedName name="po_4_6_3">#REF!</definedName>
    <definedName name="po_4_7">#REF!</definedName>
    <definedName name="po_4_7_3">#REF!</definedName>
    <definedName name="po_4_8">#REF!</definedName>
    <definedName name="po_4_8_3">#REF!</definedName>
    <definedName name="po_4_9">#REF!</definedName>
    <definedName name="po_4_9_3">#REF!</definedName>
    <definedName name="po_5">#REF!</definedName>
    <definedName name="po_5_17">#REF!</definedName>
    <definedName name="po_5_17_3">#REF!</definedName>
    <definedName name="po_5_28">#REF!</definedName>
    <definedName name="po_5_28_3">#REF!</definedName>
    <definedName name="po_5_3">#REF!</definedName>
    <definedName name="po_5_6">#REF!</definedName>
    <definedName name="po_5_6_3">#REF!</definedName>
    <definedName name="po_6">#REF!</definedName>
    <definedName name="po_6_1">#REF!</definedName>
    <definedName name="po_6_10">#REF!</definedName>
    <definedName name="po_6_10_3">#REF!</definedName>
    <definedName name="po_6_12">#REF!</definedName>
    <definedName name="po_6_12_3">#REF!</definedName>
    <definedName name="po_6_13">#REF!</definedName>
    <definedName name="po_6_13_3">#REF!</definedName>
    <definedName name="po_6_14">#REF!</definedName>
    <definedName name="po_6_14_3">#REF!</definedName>
    <definedName name="po_6_15">#REF!</definedName>
    <definedName name="po_6_15_3">#REF!</definedName>
    <definedName name="po_6_16">#REF!</definedName>
    <definedName name="po_6_16_3">#REF!</definedName>
    <definedName name="po_6_17">#REF!</definedName>
    <definedName name="po_6_17_3">#REF!</definedName>
    <definedName name="po_6_18">#REF!</definedName>
    <definedName name="po_6_18_1">#REF!</definedName>
    <definedName name="po_6_19">#REF!</definedName>
    <definedName name="po_6_20">#REF!</definedName>
    <definedName name="po_6_20_3">#REF!</definedName>
    <definedName name="po_6_21">#REF!</definedName>
    <definedName name="po_6_21_1">#REF!</definedName>
    <definedName name="po_6_21_1_3">#REF!</definedName>
    <definedName name="po_6_22">#REF!</definedName>
    <definedName name="po_6_22_3">#REF!</definedName>
    <definedName name="po_6_23">#REF!</definedName>
    <definedName name="po_6_23_3">#REF!</definedName>
    <definedName name="po_6_24">#REF!</definedName>
    <definedName name="po_6_24_3">#REF!</definedName>
    <definedName name="po_6_25">#REF!</definedName>
    <definedName name="po_6_25_3">#REF!</definedName>
    <definedName name="po_6_26">#REF!</definedName>
    <definedName name="po_6_26_3">#REF!</definedName>
    <definedName name="po_6_27">#REF!</definedName>
    <definedName name="po_6_27_3">#REF!</definedName>
    <definedName name="po_6_28">#REF!</definedName>
    <definedName name="po_6_28_3">#REF!</definedName>
    <definedName name="po_6_6">#REF!</definedName>
    <definedName name="po_6_6_3">#REF!</definedName>
    <definedName name="po_6_7">#REF!</definedName>
    <definedName name="po_6_7_3">#REF!</definedName>
    <definedName name="po_6_8">#REF!</definedName>
    <definedName name="po_6_8_3">#REF!</definedName>
    <definedName name="po_6_9">#REF!</definedName>
    <definedName name="po_6_9_1">#REF!</definedName>
    <definedName name="po_6_9_1_1">#REF!</definedName>
    <definedName name="po_6_9_1_1_3">#REF!</definedName>
    <definedName name="po_6_9_1_3">#REF!</definedName>
    <definedName name="po_7">#REF!</definedName>
    <definedName name="po_8">#REF!</definedName>
    <definedName name="po_8_3">#REF!</definedName>
    <definedName name="po_9">#REF!</definedName>
    <definedName name="po_9_3">#REF!</definedName>
    <definedName name="ponrajan">#REF!</definedName>
    <definedName name="ppppp">#REF!</definedName>
    <definedName name="PRIME">#REF!</definedName>
    <definedName name="PRIME_10">#REF!</definedName>
    <definedName name="PRIME_10_3">#REF!</definedName>
    <definedName name="PRIME_12">#REF!</definedName>
    <definedName name="PRIME_12_3">#REF!</definedName>
    <definedName name="PRIME_13">#REF!</definedName>
    <definedName name="PRIME_13_3">#REF!</definedName>
    <definedName name="PRIME_14">#REF!</definedName>
    <definedName name="PRIME_14_3">#REF!</definedName>
    <definedName name="PRIME_15">#REF!</definedName>
    <definedName name="PRIME_15_3">#REF!</definedName>
    <definedName name="PRIME_16">#REF!</definedName>
    <definedName name="PRIME_16_3">#REF!</definedName>
    <definedName name="PRIME_17">#REF!</definedName>
    <definedName name="PRIME_17_3">#REF!</definedName>
    <definedName name="PRIME_18">#REF!</definedName>
    <definedName name="PRIME_18_3">#REF!</definedName>
    <definedName name="PRIME_19">#REF!</definedName>
    <definedName name="PRIME_20">#REF!</definedName>
    <definedName name="PRIME_20_3">#REF!</definedName>
    <definedName name="PRIME_21">#REF!</definedName>
    <definedName name="PRIME_21_3">#REF!</definedName>
    <definedName name="PRIME_22">#REF!</definedName>
    <definedName name="PRIME_22_3">#REF!</definedName>
    <definedName name="PRIME_23">#REF!</definedName>
    <definedName name="PRIME_23_3">#REF!</definedName>
    <definedName name="PRIME_24">#REF!</definedName>
    <definedName name="PRIME_24_3">#REF!</definedName>
    <definedName name="PRIME_25">#REF!</definedName>
    <definedName name="PRIME_25_3">#REF!</definedName>
    <definedName name="PRIME_26">#REF!</definedName>
    <definedName name="PRIME_26_3">#REF!</definedName>
    <definedName name="PRIME_27">#REF!</definedName>
    <definedName name="PRIME_27_3">#REF!</definedName>
    <definedName name="PRIME_28">#REF!</definedName>
    <definedName name="PRIME_28_3">#REF!</definedName>
    <definedName name="PRIME_6">#REF!</definedName>
    <definedName name="PRIME_6_3">#REF!</definedName>
    <definedName name="PRIME_7">#REF!</definedName>
    <definedName name="PRIME_7_3">#REF!</definedName>
    <definedName name="PRIME_8">#REF!</definedName>
    <definedName name="PRIME_8_3">#REF!</definedName>
    <definedName name="PRIME_9">#REF!</definedName>
    <definedName name="PRIME_9_1">#REF!</definedName>
    <definedName name="PRIME_9_1_1">#REF!</definedName>
    <definedName name="PRIME_9_1_1_3">#REF!</definedName>
    <definedName name="PRIME_9_1_3">#REF!</definedName>
    <definedName name="PrimeAddress">#REF!</definedName>
    <definedName name="PrimeAddress_1">#REF!</definedName>
    <definedName name="PrimeAddress_1_3">#REF!</definedName>
    <definedName name="PrimeAddress_10">#REF!</definedName>
    <definedName name="PrimeAddress_10_1">#REF!</definedName>
    <definedName name="PrimeAddress_10_1_3">#REF!</definedName>
    <definedName name="PrimeAddress_10_17">#REF!</definedName>
    <definedName name="PrimeAddress_10_17_3">#REF!</definedName>
    <definedName name="PrimeAddress_11">#REF!</definedName>
    <definedName name="PrimeAddress_11_1">#REF!</definedName>
    <definedName name="PrimeAddress_12">#REF!</definedName>
    <definedName name="PrimeAddress_12_3">#REF!</definedName>
    <definedName name="PrimeAddress_13">#REF!</definedName>
    <definedName name="PrimeAddress_13_3">#REF!</definedName>
    <definedName name="PrimeAddress_14">#REF!</definedName>
    <definedName name="PrimeAddress_15">#REF!</definedName>
    <definedName name="PrimeAddress_15_1">#REF!</definedName>
    <definedName name="PrimeAddress_15_1_3">#REF!</definedName>
    <definedName name="PrimeAddress_15_3">#REF!</definedName>
    <definedName name="PrimeAddress_16">#REF!</definedName>
    <definedName name="PrimeAddress_16_1">#REF!</definedName>
    <definedName name="PrimeAddress_16_1_3">#REF!</definedName>
    <definedName name="PrimeAddress_16_3">#REF!</definedName>
    <definedName name="PrimeAddress_17">#REF!</definedName>
    <definedName name="PrimeAddress_17_1">#REF!</definedName>
    <definedName name="PrimeAddress_17_3">#REF!</definedName>
    <definedName name="PrimeAddress_18">#REF!</definedName>
    <definedName name="PrimeAddress_18_1">#REF!</definedName>
    <definedName name="PrimeAddress_19">#REF!</definedName>
    <definedName name="PrimeAddress_19_1">#REF!</definedName>
    <definedName name="PrimeAddress_2">#REF!</definedName>
    <definedName name="PrimeAddress_20">#REF!</definedName>
    <definedName name="PrimeAddress_20_1">#REF!</definedName>
    <definedName name="PrimeAddress_20_1_3">#REF!</definedName>
    <definedName name="PrimeAddress_21">#REF!</definedName>
    <definedName name="PrimeAddress_21_1">#REF!</definedName>
    <definedName name="PrimeAddress_21_1_1">#REF!</definedName>
    <definedName name="PrimeAddress_21_1_1_3">#REF!</definedName>
    <definedName name="PrimeAddress_21_1_3">#REF!</definedName>
    <definedName name="PrimeAddress_22">#REF!</definedName>
    <definedName name="PrimeAddress_22_3">#REF!</definedName>
    <definedName name="PrimeAddress_23">#REF!</definedName>
    <definedName name="PrimeAddress_23_3">#REF!</definedName>
    <definedName name="PrimeAddress_24">#REF!</definedName>
    <definedName name="PrimeAddress_24_3">#REF!</definedName>
    <definedName name="PrimeAddress_25">#REF!</definedName>
    <definedName name="PrimeAddress_25_3">#REF!</definedName>
    <definedName name="PrimeAddress_26">#REF!</definedName>
    <definedName name="PrimeAddress_26_1">#REF!</definedName>
    <definedName name="PrimeAddress_26_1_3">#REF!</definedName>
    <definedName name="PrimeAddress_26_3">#REF!</definedName>
    <definedName name="PrimeAddress_27">#REF!</definedName>
    <definedName name="PrimeAddress_27_1">#REF!</definedName>
    <definedName name="PrimeAddress_27_1_3">#REF!</definedName>
    <definedName name="PrimeAddress_27_3">#REF!</definedName>
    <definedName name="PrimeAddress_28">#REF!</definedName>
    <definedName name="PrimeAddress_28_1">#REF!</definedName>
    <definedName name="PrimeAddress_28_1_3">#REF!</definedName>
    <definedName name="PrimeAddress_28_3">#REF!</definedName>
    <definedName name="PrimeAddress_29">#REF!</definedName>
    <definedName name="PrimeAddress_29_3">#REF!</definedName>
    <definedName name="PrimeAddress_3">#REF!</definedName>
    <definedName name="PrimeAddress_4">#REF!</definedName>
    <definedName name="PrimeAddress_4_1">#REF!</definedName>
    <definedName name="PrimeAddress_4_1_1">#REF!</definedName>
    <definedName name="PrimeAddress_4_1_1_1">#REF!</definedName>
    <definedName name="PrimeAddress_4_1_1_1_1">#REF!</definedName>
    <definedName name="PrimeAddress_4_1_1_1_1_1">#REF!</definedName>
    <definedName name="PrimeAddress_4_1_1_1_1_3">#REF!</definedName>
    <definedName name="PrimeAddress_4_1_1_1_3">#REF!</definedName>
    <definedName name="PrimeAddress_4_1_1_1_3_1">#REF!</definedName>
    <definedName name="PrimeAddress_4_1_1_3">#REF!</definedName>
    <definedName name="PrimeAddress_4_1_17">#REF!</definedName>
    <definedName name="PrimeAddress_4_1_17_3">#REF!</definedName>
    <definedName name="PrimeAddress_4_1_28">#REF!</definedName>
    <definedName name="PrimeAddress_4_1_28_3">#REF!</definedName>
    <definedName name="PrimeAddress_4_1_6">#REF!</definedName>
    <definedName name="PrimeAddress_4_1_6_3">#REF!</definedName>
    <definedName name="PrimeAddress_4_10">#REF!</definedName>
    <definedName name="PrimeAddress_4_10_3">#REF!</definedName>
    <definedName name="PrimeAddress_4_12">#REF!</definedName>
    <definedName name="PrimeAddress_4_12_3">#REF!</definedName>
    <definedName name="PrimeAddress_4_13">#REF!</definedName>
    <definedName name="PrimeAddress_4_13_3">#REF!</definedName>
    <definedName name="PrimeAddress_4_14">#REF!</definedName>
    <definedName name="PrimeAddress_4_14_3">#REF!</definedName>
    <definedName name="PrimeAddress_4_15">#REF!</definedName>
    <definedName name="PrimeAddress_4_15_3">#REF!</definedName>
    <definedName name="PrimeAddress_4_16">#REF!</definedName>
    <definedName name="PrimeAddress_4_16_3">#REF!</definedName>
    <definedName name="PrimeAddress_4_17">#REF!</definedName>
    <definedName name="PrimeAddress_4_17_3">#REF!</definedName>
    <definedName name="PrimeAddress_4_18">#REF!</definedName>
    <definedName name="PrimeAddress_4_18_1">#REF!</definedName>
    <definedName name="PrimeAddress_4_19">#REF!</definedName>
    <definedName name="PrimeAddress_4_20">#REF!</definedName>
    <definedName name="PrimeAddress_4_20_3">#REF!</definedName>
    <definedName name="PrimeAddress_4_21">#REF!</definedName>
    <definedName name="PrimeAddress_4_21_1">#REF!</definedName>
    <definedName name="PrimeAddress_4_21_1_3">#REF!</definedName>
    <definedName name="PrimeAddress_4_22">#REF!</definedName>
    <definedName name="PrimeAddress_4_22_3">#REF!</definedName>
    <definedName name="PrimeAddress_4_23">#REF!</definedName>
    <definedName name="PrimeAddress_4_23_3">#REF!</definedName>
    <definedName name="PrimeAddress_4_24">#REF!</definedName>
    <definedName name="PrimeAddress_4_24_3">#REF!</definedName>
    <definedName name="PrimeAddress_4_25">#REF!</definedName>
    <definedName name="PrimeAddress_4_25_3">#REF!</definedName>
    <definedName name="PrimeAddress_4_26">#REF!</definedName>
    <definedName name="PrimeAddress_4_26_3">#REF!</definedName>
    <definedName name="PrimeAddress_4_27">#REF!</definedName>
    <definedName name="PrimeAddress_4_27_3">#REF!</definedName>
    <definedName name="PrimeAddress_4_28">#REF!</definedName>
    <definedName name="PrimeAddress_4_28_3">#REF!</definedName>
    <definedName name="PrimeAddress_4_6">#REF!</definedName>
    <definedName name="PrimeAddress_4_6_3">#REF!</definedName>
    <definedName name="PrimeAddress_4_7">#REF!</definedName>
    <definedName name="PrimeAddress_4_7_3">#REF!</definedName>
    <definedName name="PrimeAddress_4_8">#REF!</definedName>
    <definedName name="PrimeAddress_4_8_3">#REF!</definedName>
    <definedName name="PrimeAddress_4_9">#REF!</definedName>
    <definedName name="PrimeAddress_4_9_3">#REF!</definedName>
    <definedName name="PrimeAddress_5">#REF!</definedName>
    <definedName name="PrimeAddress_5_17">#REF!</definedName>
    <definedName name="PrimeAddress_5_17_3">#REF!</definedName>
    <definedName name="PrimeAddress_5_28">#REF!</definedName>
    <definedName name="PrimeAddress_5_28_3">#REF!</definedName>
    <definedName name="PrimeAddress_5_3">#REF!</definedName>
    <definedName name="PrimeAddress_5_6">#REF!</definedName>
    <definedName name="PrimeAddress_5_6_3">#REF!</definedName>
    <definedName name="PrimeAddress_6">#REF!</definedName>
    <definedName name="PrimeAddress_6_1">#REF!</definedName>
    <definedName name="PrimeAddress_6_10">#REF!</definedName>
    <definedName name="PrimeAddress_6_10_3">#REF!</definedName>
    <definedName name="PrimeAddress_6_12">#REF!</definedName>
    <definedName name="PrimeAddress_6_12_3">#REF!</definedName>
    <definedName name="PrimeAddress_6_13">#REF!</definedName>
    <definedName name="PrimeAddress_6_13_3">#REF!</definedName>
    <definedName name="PrimeAddress_6_14">#REF!</definedName>
    <definedName name="PrimeAddress_6_14_3">#REF!</definedName>
    <definedName name="PrimeAddress_6_15">#REF!</definedName>
    <definedName name="PrimeAddress_6_15_3">#REF!</definedName>
    <definedName name="PrimeAddress_6_16">#REF!</definedName>
    <definedName name="PrimeAddress_6_16_3">#REF!</definedName>
    <definedName name="PrimeAddress_6_17">#REF!</definedName>
    <definedName name="PrimeAddress_6_17_3">#REF!</definedName>
    <definedName name="PrimeAddress_6_18">#REF!</definedName>
    <definedName name="PrimeAddress_6_18_1">#REF!</definedName>
    <definedName name="PrimeAddress_6_19">#REF!</definedName>
    <definedName name="PrimeAddress_6_20">#REF!</definedName>
    <definedName name="PrimeAddress_6_20_3">#REF!</definedName>
    <definedName name="PrimeAddress_6_21">#REF!</definedName>
    <definedName name="PrimeAddress_6_21_1">#REF!</definedName>
    <definedName name="PrimeAddress_6_21_1_3">#REF!</definedName>
    <definedName name="PrimeAddress_6_22">#REF!</definedName>
    <definedName name="PrimeAddress_6_22_3">#REF!</definedName>
    <definedName name="PrimeAddress_6_23">#REF!</definedName>
    <definedName name="PrimeAddress_6_23_3">#REF!</definedName>
    <definedName name="PrimeAddress_6_24">#REF!</definedName>
    <definedName name="PrimeAddress_6_24_3">#REF!</definedName>
    <definedName name="PrimeAddress_6_25">#REF!</definedName>
    <definedName name="PrimeAddress_6_25_3">#REF!</definedName>
    <definedName name="PrimeAddress_6_26">#REF!</definedName>
    <definedName name="PrimeAddress_6_26_3">#REF!</definedName>
    <definedName name="PrimeAddress_6_27">#REF!</definedName>
    <definedName name="PrimeAddress_6_27_3">#REF!</definedName>
    <definedName name="PrimeAddress_6_28">#REF!</definedName>
    <definedName name="PrimeAddress_6_28_3">#REF!</definedName>
    <definedName name="PrimeAddress_6_6">#REF!</definedName>
    <definedName name="PrimeAddress_6_6_3">#REF!</definedName>
    <definedName name="PrimeAddress_6_7">#REF!</definedName>
    <definedName name="PrimeAddress_6_7_3">#REF!</definedName>
    <definedName name="PrimeAddress_6_8">#REF!</definedName>
    <definedName name="PrimeAddress_6_8_3">#REF!</definedName>
    <definedName name="PrimeAddress_6_9">#REF!</definedName>
    <definedName name="PrimeAddress_6_9_1">#REF!</definedName>
    <definedName name="PrimeAddress_6_9_1_1">#REF!</definedName>
    <definedName name="PrimeAddress_6_9_1_1_3">#REF!</definedName>
    <definedName name="PrimeAddress_6_9_1_3">#REF!</definedName>
    <definedName name="PrimeAddress_7">#REF!</definedName>
    <definedName name="PrimeAddress_8">#REF!</definedName>
    <definedName name="PrimeAddress_8_3">#REF!</definedName>
    <definedName name="PrimeAddress_9">#REF!</definedName>
    <definedName name="PrimeAddress_9_3">#REF!</definedName>
    <definedName name="PrimeCity">#REF!</definedName>
    <definedName name="PrimeCity_1">#REF!</definedName>
    <definedName name="PrimeCity_1_3">#REF!</definedName>
    <definedName name="PrimeCity_10">#REF!</definedName>
    <definedName name="PrimeCity_10_1">#REF!</definedName>
    <definedName name="PrimeCity_10_1_3">#REF!</definedName>
    <definedName name="PrimeCity_10_17">#REF!</definedName>
    <definedName name="PrimeCity_10_17_3">#REF!</definedName>
    <definedName name="PrimeCity_11">#REF!</definedName>
    <definedName name="PrimeCity_11_1">#REF!</definedName>
    <definedName name="PrimeCity_12">#REF!</definedName>
    <definedName name="PrimeCity_12_3">#REF!</definedName>
    <definedName name="PrimeCity_13">#REF!</definedName>
    <definedName name="PrimeCity_13_3">#REF!</definedName>
    <definedName name="PrimeCity_14">#REF!</definedName>
    <definedName name="PrimeCity_15">#REF!</definedName>
    <definedName name="PrimeCity_15_1">#REF!</definedName>
    <definedName name="PrimeCity_15_1_3">#REF!</definedName>
    <definedName name="PrimeCity_15_3">#REF!</definedName>
    <definedName name="PrimeCity_16">#REF!</definedName>
    <definedName name="PrimeCity_16_1">#REF!</definedName>
    <definedName name="PrimeCity_16_1_3">#REF!</definedName>
    <definedName name="PrimeCity_16_3">#REF!</definedName>
    <definedName name="PrimeCity_17">#REF!</definedName>
    <definedName name="PrimeCity_17_1">#REF!</definedName>
    <definedName name="PrimeCity_17_3">#REF!</definedName>
    <definedName name="PrimeCity_18">#REF!</definedName>
    <definedName name="PrimeCity_18_1">#REF!</definedName>
    <definedName name="PrimeCity_19">#REF!</definedName>
    <definedName name="PrimeCity_19_1">#REF!</definedName>
    <definedName name="PrimeCity_2">#REF!</definedName>
    <definedName name="PrimeCity_20">#REF!</definedName>
    <definedName name="PrimeCity_20_1">#REF!</definedName>
    <definedName name="PrimeCity_20_1_3">#REF!</definedName>
    <definedName name="PrimeCity_21">#REF!</definedName>
    <definedName name="PrimeCity_21_1">#REF!</definedName>
    <definedName name="PrimeCity_21_1_1">#REF!</definedName>
    <definedName name="PrimeCity_21_1_1_3">#REF!</definedName>
    <definedName name="PrimeCity_21_1_3">#REF!</definedName>
    <definedName name="PrimeCity_22">#REF!</definedName>
    <definedName name="PrimeCity_22_3">#REF!</definedName>
    <definedName name="PrimeCity_23">#REF!</definedName>
    <definedName name="PrimeCity_23_3">#REF!</definedName>
    <definedName name="PrimeCity_24">#REF!</definedName>
    <definedName name="PrimeCity_24_3">#REF!</definedName>
    <definedName name="PrimeCity_25">#REF!</definedName>
    <definedName name="PrimeCity_25_3">#REF!</definedName>
    <definedName name="PrimeCity_26">#REF!</definedName>
    <definedName name="PrimeCity_26_1">#REF!</definedName>
    <definedName name="PrimeCity_26_1_3">#REF!</definedName>
    <definedName name="PrimeCity_26_3">#REF!</definedName>
    <definedName name="PrimeCity_27">#REF!</definedName>
    <definedName name="PrimeCity_27_1">#REF!</definedName>
    <definedName name="PrimeCity_27_1_3">#REF!</definedName>
    <definedName name="PrimeCity_27_3">#REF!</definedName>
    <definedName name="PrimeCity_28">#REF!</definedName>
    <definedName name="PrimeCity_28_1">#REF!</definedName>
    <definedName name="PrimeCity_28_1_3">#REF!</definedName>
    <definedName name="PrimeCity_28_3">#REF!</definedName>
    <definedName name="PrimeCity_29">#REF!</definedName>
    <definedName name="PrimeCity_29_3">#REF!</definedName>
    <definedName name="PrimeCity_3">#REF!</definedName>
    <definedName name="PrimeCity_4">#REF!</definedName>
    <definedName name="PrimeCity_4_1">#REF!</definedName>
    <definedName name="PrimeCity_4_1_1">#REF!</definedName>
    <definedName name="PrimeCity_4_1_1_1">#REF!</definedName>
    <definedName name="PrimeCity_4_1_1_1_1">#REF!</definedName>
    <definedName name="PrimeCity_4_1_1_1_1_1">#REF!</definedName>
    <definedName name="PrimeCity_4_1_1_1_1_3">#REF!</definedName>
    <definedName name="PrimeCity_4_1_1_1_3">#REF!</definedName>
    <definedName name="PrimeCity_4_1_1_1_3_1">#REF!</definedName>
    <definedName name="PrimeCity_4_1_1_3">#REF!</definedName>
    <definedName name="PrimeCity_4_1_17">#REF!</definedName>
    <definedName name="PrimeCity_4_1_17_3">#REF!</definedName>
    <definedName name="PrimeCity_4_1_28">#REF!</definedName>
    <definedName name="PrimeCity_4_1_28_3">#REF!</definedName>
    <definedName name="PrimeCity_4_1_6">#REF!</definedName>
    <definedName name="PrimeCity_4_1_6_3">#REF!</definedName>
    <definedName name="PrimeCity_4_10">#REF!</definedName>
    <definedName name="PrimeCity_4_10_3">#REF!</definedName>
    <definedName name="PrimeCity_4_12">#REF!</definedName>
    <definedName name="PrimeCity_4_12_3">#REF!</definedName>
    <definedName name="PrimeCity_4_13">#REF!</definedName>
    <definedName name="PrimeCity_4_13_3">#REF!</definedName>
    <definedName name="PrimeCity_4_14">#REF!</definedName>
    <definedName name="PrimeCity_4_14_3">#REF!</definedName>
    <definedName name="PrimeCity_4_15">#REF!</definedName>
    <definedName name="PrimeCity_4_15_3">#REF!</definedName>
    <definedName name="PrimeCity_4_16">#REF!</definedName>
    <definedName name="PrimeCity_4_16_3">#REF!</definedName>
    <definedName name="PrimeCity_4_17">#REF!</definedName>
    <definedName name="PrimeCity_4_17_3">#REF!</definedName>
    <definedName name="PrimeCity_4_18">#REF!</definedName>
    <definedName name="PrimeCity_4_18_1">#REF!</definedName>
    <definedName name="PrimeCity_4_19">#REF!</definedName>
    <definedName name="PrimeCity_4_20">#REF!</definedName>
    <definedName name="PrimeCity_4_20_3">#REF!</definedName>
    <definedName name="PrimeCity_4_21">#REF!</definedName>
    <definedName name="PrimeCity_4_21_1">#REF!</definedName>
    <definedName name="PrimeCity_4_21_1_3">#REF!</definedName>
    <definedName name="PrimeCity_4_22">#REF!</definedName>
    <definedName name="PrimeCity_4_22_3">#REF!</definedName>
    <definedName name="PrimeCity_4_23">#REF!</definedName>
    <definedName name="PrimeCity_4_23_3">#REF!</definedName>
    <definedName name="PrimeCity_4_24">#REF!</definedName>
    <definedName name="PrimeCity_4_24_3">#REF!</definedName>
    <definedName name="PrimeCity_4_25">#REF!</definedName>
    <definedName name="PrimeCity_4_25_3">#REF!</definedName>
    <definedName name="PrimeCity_4_26">#REF!</definedName>
    <definedName name="PrimeCity_4_26_3">#REF!</definedName>
    <definedName name="PrimeCity_4_27">#REF!</definedName>
    <definedName name="PrimeCity_4_27_3">#REF!</definedName>
    <definedName name="PrimeCity_4_28">#REF!</definedName>
    <definedName name="PrimeCity_4_28_3">#REF!</definedName>
    <definedName name="PrimeCity_4_6">#REF!</definedName>
    <definedName name="PrimeCity_4_6_3">#REF!</definedName>
    <definedName name="PrimeCity_4_7">#REF!</definedName>
    <definedName name="PrimeCity_4_7_3">#REF!</definedName>
    <definedName name="PrimeCity_4_8">#REF!</definedName>
    <definedName name="PrimeCity_4_8_3">#REF!</definedName>
    <definedName name="PrimeCity_4_9">#REF!</definedName>
    <definedName name="PrimeCity_4_9_3">#REF!</definedName>
    <definedName name="PrimeCity_5">#REF!</definedName>
    <definedName name="PrimeCity_5_17">#REF!</definedName>
    <definedName name="PrimeCity_5_17_3">#REF!</definedName>
    <definedName name="PrimeCity_5_28">#REF!</definedName>
    <definedName name="PrimeCity_5_28_3">#REF!</definedName>
    <definedName name="PrimeCity_5_3">#REF!</definedName>
    <definedName name="PrimeCity_5_6">#REF!</definedName>
    <definedName name="PrimeCity_5_6_3">#REF!</definedName>
    <definedName name="PrimeCity_6">#REF!</definedName>
    <definedName name="PrimeCity_6_1">#REF!</definedName>
    <definedName name="PrimeCity_6_10">#REF!</definedName>
    <definedName name="PrimeCity_6_10_3">#REF!</definedName>
    <definedName name="PrimeCity_6_12">#REF!</definedName>
    <definedName name="PrimeCity_6_12_3">#REF!</definedName>
    <definedName name="PrimeCity_6_13">#REF!</definedName>
    <definedName name="PrimeCity_6_13_3">#REF!</definedName>
    <definedName name="PrimeCity_6_14">#REF!</definedName>
    <definedName name="PrimeCity_6_14_3">#REF!</definedName>
    <definedName name="PrimeCity_6_15">#REF!</definedName>
    <definedName name="PrimeCity_6_15_3">#REF!</definedName>
    <definedName name="PrimeCity_6_16">#REF!</definedName>
    <definedName name="PrimeCity_6_16_3">#REF!</definedName>
    <definedName name="PrimeCity_6_17">#REF!</definedName>
    <definedName name="PrimeCity_6_17_3">#REF!</definedName>
    <definedName name="PrimeCity_6_18">#REF!</definedName>
    <definedName name="PrimeCity_6_18_1">#REF!</definedName>
    <definedName name="PrimeCity_6_19">#REF!</definedName>
    <definedName name="PrimeCity_6_20">#REF!</definedName>
    <definedName name="PrimeCity_6_20_3">#REF!</definedName>
    <definedName name="PrimeCity_6_21">#REF!</definedName>
    <definedName name="PrimeCity_6_21_1">#REF!</definedName>
    <definedName name="PrimeCity_6_21_1_3">#REF!</definedName>
    <definedName name="PrimeCity_6_22">#REF!</definedName>
    <definedName name="PrimeCity_6_22_3">#REF!</definedName>
    <definedName name="PrimeCity_6_23">#REF!</definedName>
    <definedName name="PrimeCity_6_23_3">#REF!</definedName>
    <definedName name="PrimeCity_6_24">#REF!</definedName>
    <definedName name="PrimeCity_6_24_3">#REF!</definedName>
    <definedName name="PrimeCity_6_25">#REF!</definedName>
    <definedName name="PrimeCity_6_25_3">#REF!</definedName>
    <definedName name="PrimeCity_6_26">#REF!</definedName>
    <definedName name="PrimeCity_6_26_3">#REF!</definedName>
    <definedName name="PrimeCity_6_27">#REF!</definedName>
    <definedName name="PrimeCity_6_27_3">#REF!</definedName>
    <definedName name="PrimeCity_6_28">#REF!</definedName>
    <definedName name="PrimeCity_6_28_3">#REF!</definedName>
    <definedName name="PrimeCity_6_6">#REF!</definedName>
    <definedName name="PrimeCity_6_6_3">#REF!</definedName>
    <definedName name="PrimeCity_6_7">#REF!</definedName>
    <definedName name="PrimeCity_6_7_3">#REF!</definedName>
    <definedName name="PrimeCity_6_8">#REF!</definedName>
    <definedName name="PrimeCity_6_8_3">#REF!</definedName>
    <definedName name="PrimeCity_6_9">#REF!</definedName>
    <definedName name="PrimeCity_6_9_1">#REF!</definedName>
    <definedName name="PrimeCity_6_9_1_1">#REF!</definedName>
    <definedName name="PrimeCity_6_9_1_1_3">#REF!</definedName>
    <definedName name="PrimeCity_6_9_1_3">#REF!</definedName>
    <definedName name="PrimeCity_7">#REF!</definedName>
    <definedName name="PrimeCity_8">#REF!</definedName>
    <definedName name="PrimeCity_8_3">#REF!</definedName>
    <definedName name="PrimeCity_9">#REF!</definedName>
    <definedName name="PrimeCity_9_3">#REF!</definedName>
    <definedName name="PrimeName">#REF!</definedName>
    <definedName name="PrimeName_1">#REF!</definedName>
    <definedName name="PrimeName_1_3">#REF!</definedName>
    <definedName name="PrimeName_10">#REF!</definedName>
    <definedName name="PrimeName_10_1">#REF!</definedName>
    <definedName name="PrimeName_10_1_3">#REF!</definedName>
    <definedName name="PrimeName_10_17">#REF!</definedName>
    <definedName name="PrimeName_10_17_3">#REF!</definedName>
    <definedName name="PrimeName_11">#REF!</definedName>
    <definedName name="PrimeName_11_1">#REF!</definedName>
    <definedName name="PrimeName_12">#REF!</definedName>
    <definedName name="PrimeName_12_3">#REF!</definedName>
    <definedName name="PrimeName_13">#REF!</definedName>
    <definedName name="PrimeName_13_3">#REF!</definedName>
    <definedName name="PrimeName_14">#REF!</definedName>
    <definedName name="PrimeName_15">#REF!</definedName>
    <definedName name="PrimeName_15_1">#REF!</definedName>
    <definedName name="PrimeName_15_1_3">#REF!</definedName>
    <definedName name="PrimeName_15_3">#REF!</definedName>
    <definedName name="PrimeName_16">#REF!</definedName>
    <definedName name="PrimeName_16_1">#REF!</definedName>
    <definedName name="PrimeName_16_1_3">#REF!</definedName>
    <definedName name="PrimeName_16_3">#REF!</definedName>
    <definedName name="PrimeName_17">#REF!</definedName>
    <definedName name="PrimeName_17_1">#REF!</definedName>
    <definedName name="PrimeName_17_3">#REF!</definedName>
    <definedName name="PrimeName_18">#REF!</definedName>
    <definedName name="PrimeName_18_1">#REF!</definedName>
    <definedName name="PrimeName_19">#REF!</definedName>
    <definedName name="PrimeName_19_1">#REF!</definedName>
    <definedName name="PrimeName_2">#REF!</definedName>
    <definedName name="PrimeName_20">#REF!</definedName>
    <definedName name="PrimeName_20_1">#REF!</definedName>
    <definedName name="PrimeName_20_1_3">#REF!</definedName>
    <definedName name="PrimeName_21">#REF!</definedName>
    <definedName name="PrimeName_21_1">#REF!</definedName>
    <definedName name="PrimeName_21_1_1">#REF!</definedName>
    <definedName name="PrimeName_21_1_1_3">#REF!</definedName>
    <definedName name="PrimeName_21_1_3">#REF!</definedName>
    <definedName name="PrimeName_22">#REF!</definedName>
    <definedName name="PrimeName_22_3">#REF!</definedName>
    <definedName name="PrimeName_23">#REF!</definedName>
    <definedName name="PrimeName_23_3">#REF!</definedName>
    <definedName name="PrimeName_24">#REF!</definedName>
    <definedName name="PrimeName_24_3">#REF!</definedName>
    <definedName name="PrimeName_25">#REF!</definedName>
    <definedName name="PrimeName_25_3">#REF!</definedName>
    <definedName name="PrimeName_26">#REF!</definedName>
    <definedName name="PrimeName_26_1">#REF!</definedName>
    <definedName name="PrimeName_26_1_3">#REF!</definedName>
    <definedName name="PrimeName_26_3">#REF!</definedName>
    <definedName name="PrimeName_27">#REF!</definedName>
    <definedName name="PrimeName_27_1">#REF!</definedName>
    <definedName name="PrimeName_27_1_3">#REF!</definedName>
    <definedName name="PrimeName_27_3">#REF!</definedName>
    <definedName name="PrimeName_28">#REF!</definedName>
    <definedName name="PrimeName_28_1">#REF!</definedName>
    <definedName name="PrimeName_28_1_3">#REF!</definedName>
    <definedName name="PrimeName_28_3">#REF!</definedName>
    <definedName name="PrimeName_29">#REF!</definedName>
    <definedName name="PrimeName_29_3">#REF!</definedName>
    <definedName name="PrimeName_3">#REF!</definedName>
    <definedName name="PrimeName_4">#REF!</definedName>
    <definedName name="PrimeName_4_1">#REF!</definedName>
    <definedName name="PrimeName_4_1_1">#REF!</definedName>
    <definedName name="PrimeName_4_1_1_1">#REF!</definedName>
    <definedName name="PrimeName_4_1_1_1_1">#REF!</definedName>
    <definedName name="PrimeName_4_1_1_1_1_1">#REF!</definedName>
    <definedName name="PrimeName_4_1_1_1_1_3">#REF!</definedName>
    <definedName name="PrimeName_4_1_1_1_3">#REF!</definedName>
    <definedName name="PrimeName_4_1_1_1_3_1">#REF!</definedName>
    <definedName name="PrimeName_4_1_1_3">#REF!</definedName>
    <definedName name="PrimeName_4_1_17">#REF!</definedName>
    <definedName name="PrimeName_4_1_17_3">#REF!</definedName>
    <definedName name="PrimeName_4_1_28">#REF!</definedName>
    <definedName name="PrimeName_4_1_28_3">#REF!</definedName>
    <definedName name="PrimeName_4_1_6">#REF!</definedName>
    <definedName name="PrimeName_4_1_6_3">#REF!</definedName>
    <definedName name="PrimeName_4_10">#REF!</definedName>
    <definedName name="PrimeName_4_10_3">#REF!</definedName>
    <definedName name="PrimeName_4_12">#REF!</definedName>
    <definedName name="PrimeName_4_12_3">#REF!</definedName>
    <definedName name="PrimeName_4_13">#REF!</definedName>
    <definedName name="PrimeName_4_13_3">#REF!</definedName>
    <definedName name="PrimeName_4_14">#REF!</definedName>
    <definedName name="PrimeName_4_14_3">#REF!</definedName>
    <definedName name="PrimeName_4_15">#REF!</definedName>
    <definedName name="PrimeName_4_15_3">#REF!</definedName>
    <definedName name="PrimeName_4_16">#REF!</definedName>
    <definedName name="PrimeName_4_16_3">#REF!</definedName>
    <definedName name="PrimeName_4_17">#REF!</definedName>
    <definedName name="PrimeName_4_17_3">#REF!</definedName>
    <definedName name="PrimeName_4_18">#REF!</definedName>
    <definedName name="PrimeName_4_18_1">#REF!</definedName>
    <definedName name="PrimeName_4_19">#REF!</definedName>
    <definedName name="PrimeName_4_20">#REF!</definedName>
    <definedName name="PrimeName_4_20_3">#REF!</definedName>
    <definedName name="PrimeName_4_21">#REF!</definedName>
    <definedName name="PrimeName_4_21_1">#REF!</definedName>
    <definedName name="PrimeName_4_21_1_3">#REF!</definedName>
    <definedName name="PrimeName_4_22">#REF!</definedName>
    <definedName name="PrimeName_4_22_3">#REF!</definedName>
    <definedName name="PrimeName_4_23">#REF!</definedName>
    <definedName name="PrimeName_4_23_3">#REF!</definedName>
    <definedName name="PrimeName_4_24">#REF!</definedName>
    <definedName name="PrimeName_4_24_3">#REF!</definedName>
    <definedName name="PrimeName_4_25">#REF!</definedName>
    <definedName name="PrimeName_4_25_3">#REF!</definedName>
    <definedName name="PrimeName_4_26">#REF!</definedName>
    <definedName name="PrimeName_4_26_3">#REF!</definedName>
    <definedName name="PrimeName_4_27">#REF!</definedName>
    <definedName name="PrimeName_4_27_3">#REF!</definedName>
    <definedName name="PrimeName_4_28">#REF!</definedName>
    <definedName name="PrimeName_4_28_3">#REF!</definedName>
    <definedName name="PrimeName_4_6">#REF!</definedName>
    <definedName name="PrimeName_4_6_3">#REF!</definedName>
    <definedName name="PrimeName_4_7">#REF!</definedName>
    <definedName name="PrimeName_4_7_3">#REF!</definedName>
    <definedName name="PrimeName_4_8">#REF!</definedName>
    <definedName name="PrimeName_4_8_3">#REF!</definedName>
    <definedName name="PrimeName_4_9">#REF!</definedName>
    <definedName name="PrimeName_4_9_3">#REF!</definedName>
    <definedName name="PrimeName_5">#REF!</definedName>
    <definedName name="PrimeName_5_17">#REF!</definedName>
    <definedName name="PrimeName_5_17_3">#REF!</definedName>
    <definedName name="PrimeName_5_28">#REF!</definedName>
    <definedName name="PrimeName_5_28_3">#REF!</definedName>
    <definedName name="PrimeName_5_3">#REF!</definedName>
    <definedName name="PrimeName_5_6">#REF!</definedName>
    <definedName name="PrimeName_5_6_3">#REF!</definedName>
    <definedName name="PrimeName_6">#REF!</definedName>
    <definedName name="PrimeName_6_1">#REF!</definedName>
    <definedName name="PrimeName_6_10">#REF!</definedName>
    <definedName name="PrimeName_6_10_3">#REF!</definedName>
    <definedName name="PrimeName_6_12">#REF!</definedName>
    <definedName name="PrimeName_6_12_3">#REF!</definedName>
    <definedName name="PrimeName_6_13">#REF!</definedName>
    <definedName name="PrimeName_6_13_3">#REF!</definedName>
    <definedName name="PrimeName_6_14">#REF!</definedName>
    <definedName name="PrimeName_6_14_3">#REF!</definedName>
    <definedName name="PrimeName_6_15">#REF!</definedName>
    <definedName name="PrimeName_6_15_3">#REF!</definedName>
    <definedName name="PrimeName_6_16">#REF!</definedName>
    <definedName name="PrimeName_6_16_3">#REF!</definedName>
    <definedName name="PrimeName_6_17">#REF!</definedName>
    <definedName name="PrimeName_6_17_3">#REF!</definedName>
    <definedName name="PrimeName_6_18">#REF!</definedName>
    <definedName name="PrimeName_6_18_1">#REF!</definedName>
    <definedName name="PrimeName_6_19">#REF!</definedName>
    <definedName name="PrimeName_6_20">#REF!</definedName>
    <definedName name="PrimeName_6_20_3">#REF!</definedName>
    <definedName name="PrimeName_6_21">#REF!</definedName>
    <definedName name="PrimeName_6_21_1">#REF!</definedName>
    <definedName name="PrimeName_6_21_1_3">#REF!</definedName>
    <definedName name="PrimeName_6_22">#REF!</definedName>
    <definedName name="PrimeName_6_22_3">#REF!</definedName>
    <definedName name="PrimeName_6_23">#REF!</definedName>
    <definedName name="PrimeName_6_23_3">#REF!</definedName>
    <definedName name="PrimeName_6_24">#REF!</definedName>
    <definedName name="PrimeName_6_24_3">#REF!</definedName>
    <definedName name="PrimeName_6_25">#REF!</definedName>
    <definedName name="PrimeName_6_25_3">#REF!</definedName>
    <definedName name="PrimeName_6_26">#REF!</definedName>
    <definedName name="PrimeName_6_26_3">#REF!</definedName>
    <definedName name="PrimeName_6_27">#REF!</definedName>
    <definedName name="PrimeName_6_27_3">#REF!</definedName>
    <definedName name="PrimeName_6_28">#REF!</definedName>
    <definedName name="PrimeName_6_28_3">#REF!</definedName>
    <definedName name="PrimeName_6_6">#REF!</definedName>
    <definedName name="PrimeName_6_6_3">#REF!</definedName>
    <definedName name="PrimeName_6_7">#REF!</definedName>
    <definedName name="PrimeName_6_7_3">#REF!</definedName>
    <definedName name="PrimeName_6_8">#REF!</definedName>
    <definedName name="PrimeName_6_8_3">#REF!</definedName>
    <definedName name="PrimeName_6_9">#REF!</definedName>
    <definedName name="PrimeName_6_9_1">#REF!</definedName>
    <definedName name="PrimeName_6_9_1_1">#REF!</definedName>
    <definedName name="PrimeName_6_9_1_1_3">#REF!</definedName>
    <definedName name="PrimeName_6_9_1_3">#REF!</definedName>
    <definedName name="PrimeName_7">#REF!</definedName>
    <definedName name="PrimeName_8">#REF!</definedName>
    <definedName name="PrimeName_8_3">#REF!</definedName>
    <definedName name="PrimeName_9">#REF!</definedName>
    <definedName name="PrimeName_9_3">#REF!</definedName>
    <definedName name="PrimePostal">#REF!</definedName>
    <definedName name="PrimePostal_1">#REF!</definedName>
    <definedName name="PrimePostal_1_3">#REF!</definedName>
    <definedName name="PrimePostal_10">#REF!</definedName>
    <definedName name="PrimePostal_10_1">#REF!</definedName>
    <definedName name="PrimePostal_10_1_3">#REF!</definedName>
    <definedName name="PrimePostal_10_17">#REF!</definedName>
    <definedName name="PrimePostal_10_17_3">#REF!</definedName>
    <definedName name="PrimePostal_11">#REF!</definedName>
    <definedName name="PrimePostal_11_1">#REF!</definedName>
    <definedName name="PrimePostal_12">#REF!</definedName>
    <definedName name="PrimePostal_12_3">#REF!</definedName>
    <definedName name="PrimePostal_13">#REF!</definedName>
    <definedName name="PrimePostal_13_3">#REF!</definedName>
    <definedName name="PrimePostal_14">#REF!</definedName>
    <definedName name="PrimePostal_15">#REF!</definedName>
    <definedName name="PrimePostal_15_1">#REF!</definedName>
    <definedName name="PrimePostal_15_1_3">#REF!</definedName>
    <definedName name="PrimePostal_15_3">#REF!</definedName>
    <definedName name="PrimePostal_16">#REF!</definedName>
    <definedName name="PrimePostal_16_1">#REF!</definedName>
    <definedName name="PrimePostal_16_1_3">#REF!</definedName>
    <definedName name="PrimePostal_16_3">#REF!</definedName>
    <definedName name="PrimePostal_17">#REF!</definedName>
    <definedName name="PrimePostal_17_1">#REF!</definedName>
    <definedName name="PrimePostal_17_3">#REF!</definedName>
    <definedName name="PrimePostal_18">#REF!</definedName>
    <definedName name="PrimePostal_18_1">#REF!</definedName>
    <definedName name="PrimePostal_19">#REF!</definedName>
    <definedName name="PrimePostal_19_1">#REF!</definedName>
    <definedName name="PrimePostal_2">#REF!</definedName>
    <definedName name="PrimePostal_20">#REF!</definedName>
    <definedName name="PrimePostal_20_1">#REF!</definedName>
    <definedName name="PrimePostal_20_1_3">#REF!</definedName>
    <definedName name="PrimePostal_21">#REF!</definedName>
    <definedName name="PrimePostal_21_1">#REF!</definedName>
    <definedName name="PrimePostal_21_1_1">#REF!</definedName>
    <definedName name="PrimePostal_21_1_1_3">#REF!</definedName>
    <definedName name="PrimePostal_21_1_3">#REF!</definedName>
    <definedName name="PrimePostal_22">#REF!</definedName>
    <definedName name="PrimePostal_22_3">#REF!</definedName>
    <definedName name="PrimePostal_23">#REF!</definedName>
    <definedName name="PrimePostal_23_3">#REF!</definedName>
    <definedName name="PrimePostal_24">#REF!</definedName>
    <definedName name="PrimePostal_24_3">#REF!</definedName>
    <definedName name="PrimePostal_25">#REF!</definedName>
    <definedName name="PrimePostal_25_3">#REF!</definedName>
    <definedName name="PrimePostal_26">#REF!</definedName>
    <definedName name="PrimePostal_26_1">#REF!</definedName>
    <definedName name="PrimePostal_26_1_3">#REF!</definedName>
    <definedName name="PrimePostal_26_3">#REF!</definedName>
    <definedName name="PrimePostal_27">#REF!</definedName>
    <definedName name="PrimePostal_27_1">#REF!</definedName>
    <definedName name="PrimePostal_27_1_3">#REF!</definedName>
    <definedName name="PrimePostal_27_3">#REF!</definedName>
    <definedName name="PrimePostal_28">#REF!</definedName>
    <definedName name="PrimePostal_28_1">#REF!</definedName>
    <definedName name="PrimePostal_28_1_3">#REF!</definedName>
    <definedName name="PrimePostal_28_3">#REF!</definedName>
    <definedName name="PrimePostal_29">#REF!</definedName>
    <definedName name="PrimePostal_29_3">#REF!</definedName>
    <definedName name="PrimePostal_3">#REF!</definedName>
    <definedName name="PrimePostal_4">#REF!</definedName>
    <definedName name="PrimePostal_4_1">#REF!</definedName>
    <definedName name="PrimePostal_4_1_1">#REF!</definedName>
    <definedName name="PrimePostal_4_1_1_1">#REF!</definedName>
    <definedName name="PrimePostal_4_1_1_1_1">#REF!</definedName>
    <definedName name="PrimePostal_4_1_1_1_1_1">#REF!</definedName>
    <definedName name="PrimePostal_4_1_1_1_1_3">#REF!</definedName>
    <definedName name="PrimePostal_4_1_1_1_3">#REF!</definedName>
    <definedName name="PrimePostal_4_1_1_1_3_1">#REF!</definedName>
    <definedName name="PrimePostal_4_1_1_3">#REF!</definedName>
    <definedName name="PrimePostal_4_1_17">#REF!</definedName>
    <definedName name="PrimePostal_4_1_17_3">#REF!</definedName>
    <definedName name="PrimePostal_4_1_28">#REF!</definedName>
    <definedName name="PrimePostal_4_1_28_3">#REF!</definedName>
    <definedName name="PrimePostal_4_1_6">#REF!</definedName>
    <definedName name="PrimePostal_4_1_6_3">#REF!</definedName>
    <definedName name="PrimePostal_4_10">#REF!</definedName>
    <definedName name="PrimePostal_4_10_3">#REF!</definedName>
    <definedName name="PrimePostal_4_12">#REF!</definedName>
    <definedName name="PrimePostal_4_12_3">#REF!</definedName>
    <definedName name="PrimePostal_4_13">#REF!</definedName>
    <definedName name="PrimePostal_4_13_3">#REF!</definedName>
    <definedName name="PrimePostal_4_14">#REF!</definedName>
    <definedName name="PrimePostal_4_14_3">#REF!</definedName>
    <definedName name="PrimePostal_4_15">#REF!</definedName>
    <definedName name="PrimePostal_4_15_3">#REF!</definedName>
    <definedName name="PrimePostal_4_16">#REF!</definedName>
    <definedName name="PrimePostal_4_16_3">#REF!</definedName>
    <definedName name="PrimePostal_4_17">#REF!</definedName>
    <definedName name="PrimePostal_4_17_3">#REF!</definedName>
    <definedName name="PrimePostal_4_18">#REF!</definedName>
    <definedName name="PrimePostal_4_18_1">#REF!</definedName>
    <definedName name="PrimePostal_4_19">#REF!</definedName>
    <definedName name="PrimePostal_4_20">#REF!</definedName>
    <definedName name="PrimePostal_4_20_3">#REF!</definedName>
    <definedName name="PrimePostal_4_21">#REF!</definedName>
    <definedName name="PrimePostal_4_21_1">#REF!</definedName>
    <definedName name="PrimePostal_4_21_1_3">#REF!</definedName>
    <definedName name="PrimePostal_4_22">#REF!</definedName>
    <definedName name="PrimePostal_4_22_3">#REF!</definedName>
    <definedName name="PrimePostal_4_23">#REF!</definedName>
    <definedName name="PrimePostal_4_23_3">#REF!</definedName>
    <definedName name="PrimePostal_4_24">#REF!</definedName>
    <definedName name="PrimePostal_4_24_3">#REF!</definedName>
    <definedName name="PrimePostal_4_25">#REF!</definedName>
    <definedName name="PrimePostal_4_25_3">#REF!</definedName>
    <definedName name="PrimePostal_4_26">#REF!</definedName>
    <definedName name="PrimePostal_4_26_3">#REF!</definedName>
    <definedName name="PrimePostal_4_27">#REF!</definedName>
    <definedName name="PrimePostal_4_27_3">#REF!</definedName>
    <definedName name="PrimePostal_4_28">#REF!</definedName>
    <definedName name="PrimePostal_4_28_3">#REF!</definedName>
    <definedName name="PrimePostal_4_6">#REF!</definedName>
    <definedName name="PrimePostal_4_6_3">#REF!</definedName>
    <definedName name="PrimePostal_4_7">#REF!</definedName>
    <definedName name="PrimePostal_4_7_3">#REF!</definedName>
    <definedName name="PrimePostal_4_8">#REF!</definedName>
    <definedName name="PrimePostal_4_8_3">#REF!</definedName>
    <definedName name="PrimePostal_4_9">#REF!</definedName>
    <definedName name="PrimePostal_4_9_3">#REF!</definedName>
    <definedName name="PrimePostal_5">#REF!</definedName>
    <definedName name="PrimePostal_5_17">#REF!</definedName>
    <definedName name="PrimePostal_5_17_3">#REF!</definedName>
    <definedName name="PrimePostal_5_28">#REF!</definedName>
    <definedName name="PrimePostal_5_28_3">#REF!</definedName>
    <definedName name="PrimePostal_5_3">#REF!</definedName>
    <definedName name="PrimePostal_5_6">#REF!</definedName>
    <definedName name="PrimePostal_5_6_3">#REF!</definedName>
    <definedName name="PrimePostal_6">#REF!</definedName>
    <definedName name="PrimePostal_6_1">#REF!</definedName>
    <definedName name="PrimePostal_6_10">#REF!</definedName>
    <definedName name="PrimePostal_6_10_3">#REF!</definedName>
    <definedName name="PrimePostal_6_12">#REF!</definedName>
    <definedName name="PrimePostal_6_12_3">#REF!</definedName>
    <definedName name="PrimePostal_6_13">#REF!</definedName>
    <definedName name="PrimePostal_6_13_3">#REF!</definedName>
    <definedName name="PrimePostal_6_14">#REF!</definedName>
    <definedName name="PrimePostal_6_14_3">#REF!</definedName>
    <definedName name="PrimePostal_6_15">#REF!</definedName>
    <definedName name="PrimePostal_6_15_3">#REF!</definedName>
    <definedName name="PrimePostal_6_16">#REF!</definedName>
    <definedName name="PrimePostal_6_16_3">#REF!</definedName>
    <definedName name="PrimePostal_6_17">#REF!</definedName>
    <definedName name="PrimePostal_6_17_3">#REF!</definedName>
    <definedName name="PrimePostal_6_18">#REF!</definedName>
    <definedName name="PrimePostal_6_18_1">#REF!</definedName>
    <definedName name="PrimePostal_6_19">#REF!</definedName>
    <definedName name="PrimePostal_6_20">#REF!</definedName>
    <definedName name="PrimePostal_6_20_3">#REF!</definedName>
    <definedName name="PrimePostal_6_21">#REF!</definedName>
    <definedName name="PrimePostal_6_21_1">#REF!</definedName>
    <definedName name="PrimePostal_6_21_1_3">#REF!</definedName>
    <definedName name="PrimePostal_6_22">#REF!</definedName>
    <definedName name="PrimePostal_6_22_3">#REF!</definedName>
    <definedName name="PrimePostal_6_23">#REF!</definedName>
    <definedName name="PrimePostal_6_23_3">#REF!</definedName>
    <definedName name="PrimePostal_6_24">#REF!</definedName>
    <definedName name="PrimePostal_6_24_3">#REF!</definedName>
    <definedName name="PrimePostal_6_25">#REF!</definedName>
    <definedName name="PrimePostal_6_25_3">#REF!</definedName>
    <definedName name="PrimePostal_6_26">#REF!</definedName>
    <definedName name="PrimePostal_6_26_3">#REF!</definedName>
    <definedName name="PrimePostal_6_27">#REF!</definedName>
    <definedName name="PrimePostal_6_27_3">#REF!</definedName>
    <definedName name="PrimePostal_6_28">#REF!</definedName>
    <definedName name="PrimePostal_6_28_3">#REF!</definedName>
    <definedName name="PrimePostal_6_6">#REF!</definedName>
    <definedName name="PrimePostal_6_6_3">#REF!</definedName>
    <definedName name="PrimePostal_6_7">#REF!</definedName>
    <definedName name="PrimePostal_6_7_3">#REF!</definedName>
    <definedName name="PrimePostal_6_8">#REF!</definedName>
    <definedName name="PrimePostal_6_8_3">#REF!</definedName>
    <definedName name="PrimePostal_6_9">#REF!</definedName>
    <definedName name="PrimePostal_6_9_1">#REF!</definedName>
    <definedName name="PrimePostal_6_9_1_1">#REF!</definedName>
    <definedName name="PrimePostal_6_9_1_1_3">#REF!</definedName>
    <definedName name="PrimePostal_6_9_1_3">#REF!</definedName>
    <definedName name="PrimePostal_7">#REF!</definedName>
    <definedName name="PrimePostal_8">#REF!</definedName>
    <definedName name="PrimePostal_8_3">#REF!</definedName>
    <definedName name="PrimePostal_9">#REF!</definedName>
    <definedName name="PrimePostal_9_3">#REF!</definedName>
    <definedName name="PrimePrio">#REF!</definedName>
    <definedName name="PrimePrio_1">#REF!</definedName>
    <definedName name="PrimePrio_1_3">#REF!</definedName>
    <definedName name="PrimePrio_10">#REF!</definedName>
    <definedName name="PrimePrio_10_1">#REF!</definedName>
    <definedName name="PrimePrio_10_1_3">#REF!</definedName>
    <definedName name="PrimePrio_10_17">#REF!</definedName>
    <definedName name="PrimePrio_10_17_3">#REF!</definedName>
    <definedName name="PrimePrio_11">#REF!</definedName>
    <definedName name="PrimePrio_11_1">#REF!</definedName>
    <definedName name="PrimePrio_12">#REF!</definedName>
    <definedName name="PrimePrio_12_3">#REF!</definedName>
    <definedName name="PrimePrio_13">#REF!</definedName>
    <definedName name="PrimePrio_13_3">#REF!</definedName>
    <definedName name="PrimePrio_14">#REF!</definedName>
    <definedName name="PrimePrio_15">#REF!</definedName>
    <definedName name="PrimePrio_15_1">#REF!</definedName>
    <definedName name="PrimePrio_15_1_3">#REF!</definedName>
    <definedName name="PrimePrio_15_3">#REF!</definedName>
    <definedName name="PrimePrio_16">#REF!</definedName>
    <definedName name="PrimePrio_16_1">#REF!</definedName>
    <definedName name="PrimePrio_16_1_3">#REF!</definedName>
    <definedName name="PrimePrio_16_3">#REF!</definedName>
    <definedName name="PrimePrio_17">#REF!</definedName>
    <definedName name="PrimePrio_17_1">#REF!</definedName>
    <definedName name="PrimePrio_17_3">#REF!</definedName>
    <definedName name="PrimePrio_18">#REF!</definedName>
    <definedName name="PrimePrio_18_1">#REF!</definedName>
    <definedName name="PrimePrio_19">#REF!</definedName>
    <definedName name="PrimePrio_19_1">#REF!</definedName>
    <definedName name="PrimePrio_2">#REF!</definedName>
    <definedName name="PrimePrio_20">#REF!</definedName>
    <definedName name="PrimePrio_20_1">#REF!</definedName>
    <definedName name="PrimePrio_20_1_3">#REF!</definedName>
    <definedName name="PrimePrio_21">#REF!</definedName>
    <definedName name="PrimePrio_21_1">#REF!</definedName>
    <definedName name="PrimePrio_21_1_1">#REF!</definedName>
    <definedName name="PrimePrio_21_1_1_3">#REF!</definedName>
    <definedName name="PrimePrio_21_1_3">#REF!</definedName>
    <definedName name="PrimePrio_22">#REF!</definedName>
    <definedName name="PrimePrio_22_3">#REF!</definedName>
    <definedName name="PrimePrio_23">#REF!</definedName>
    <definedName name="PrimePrio_23_3">#REF!</definedName>
    <definedName name="PrimePrio_24">#REF!</definedName>
    <definedName name="PrimePrio_24_3">#REF!</definedName>
    <definedName name="PrimePrio_25">#REF!</definedName>
    <definedName name="PrimePrio_25_3">#REF!</definedName>
    <definedName name="PrimePrio_26">#REF!</definedName>
    <definedName name="PrimePrio_26_1">#REF!</definedName>
    <definedName name="PrimePrio_26_1_3">#REF!</definedName>
    <definedName name="PrimePrio_26_3">#REF!</definedName>
    <definedName name="PrimePrio_27">#REF!</definedName>
    <definedName name="PrimePrio_27_1">#REF!</definedName>
    <definedName name="PrimePrio_27_1_3">#REF!</definedName>
    <definedName name="PrimePrio_27_3">#REF!</definedName>
    <definedName name="PrimePrio_28">#REF!</definedName>
    <definedName name="PrimePrio_28_1">#REF!</definedName>
    <definedName name="PrimePrio_28_1_3">#REF!</definedName>
    <definedName name="PrimePrio_28_3">#REF!</definedName>
    <definedName name="PrimePrio_29">#REF!</definedName>
    <definedName name="PrimePrio_29_3">#REF!</definedName>
    <definedName name="PrimePrio_3">#REF!</definedName>
    <definedName name="PrimePrio_4">#REF!</definedName>
    <definedName name="PrimePrio_4_1">#REF!</definedName>
    <definedName name="PrimePrio_4_1_1">#REF!</definedName>
    <definedName name="PrimePrio_4_1_1_1">#REF!</definedName>
    <definedName name="PrimePrio_4_1_1_1_1">#REF!</definedName>
    <definedName name="PrimePrio_4_1_1_1_1_1">#REF!</definedName>
    <definedName name="PrimePrio_4_1_1_1_1_3">#REF!</definedName>
    <definedName name="PrimePrio_4_1_1_1_3">#REF!</definedName>
    <definedName name="PrimePrio_4_1_1_1_3_1">#REF!</definedName>
    <definedName name="PrimePrio_4_1_1_3">#REF!</definedName>
    <definedName name="PrimePrio_4_1_17">#REF!</definedName>
    <definedName name="PrimePrio_4_1_17_3">#REF!</definedName>
    <definedName name="PrimePrio_4_1_28">#REF!</definedName>
    <definedName name="PrimePrio_4_1_28_3">#REF!</definedName>
    <definedName name="PrimePrio_4_1_6">#REF!</definedName>
    <definedName name="PrimePrio_4_1_6_3">#REF!</definedName>
    <definedName name="PrimePrio_4_10">#REF!</definedName>
    <definedName name="PrimePrio_4_10_3">#REF!</definedName>
    <definedName name="PrimePrio_4_12">#REF!</definedName>
    <definedName name="PrimePrio_4_12_3">#REF!</definedName>
    <definedName name="PrimePrio_4_13">#REF!</definedName>
    <definedName name="PrimePrio_4_13_3">#REF!</definedName>
    <definedName name="PrimePrio_4_14">#REF!</definedName>
    <definedName name="PrimePrio_4_14_3">#REF!</definedName>
    <definedName name="PrimePrio_4_15">#REF!</definedName>
    <definedName name="PrimePrio_4_15_3">#REF!</definedName>
    <definedName name="PrimePrio_4_16">#REF!</definedName>
    <definedName name="PrimePrio_4_16_3">#REF!</definedName>
    <definedName name="PrimePrio_4_17">#REF!</definedName>
    <definedName name="PrimePrio_4_17_3">#REF!</definedName>
    <definedName name="PrimePrio_4_18">#REF!</definedName>
    <definedName name="PrimePrio_4_18_1">#REF!</definedName>
    <definedName name="PrimePrio_4_19">#REF!</definedName>
    <definedName name="PrimePrio_4_20">#REF!</definedName>
    <definedName name="PrimePrio_4_20_3">#REF!</definedName>
    <definedName name="PrimePrio_4_21">#REF!</definedName>
    <definedName name="PrimePrio_4_21_1">#REF!</definedName>
    <definedName name="PrimePrio_4_21_1_3">#REF!</definedName>
    <definedName name="PrimePrio_4_22">#REF!</definedName>
    <definedName name="PrimePrio_4_22_3">#REF!</definedName>
    <definedName name="PrimePrio_4_23">#REF!</definedName>
    <definedName name="PrimePrio_4_23_3">#REF!</definedName>
    <definedName name="PrimePrio_4_24">#REF!</definedName>
    <definedName name="PrimePrio_4_24_3">#REF!</definedName>
    <definedName name="PrimePrio_4_25">#REF!</definedName>
    <definedName name="PrimePrio_4_25_3">#REF!</definedName>
    <definedName name="PrimePrio_4_26">#REF!</definedName>
    <definedName name="PrimePrio_4_26_3">#REF!</definedName>
    <definedName name="PrimePrio_4_27">#REF!</definedName>
    <definedName name="PrimePrio_4_27_3">#REF!</definedName>
    <definedName name="PrimePrio_4_28">#REF!</definedName>
    <definedName name="PrimePrio_4_28_3">#REF!</definedName>
    <definedName name="PrimePrio_4_6">#REF!</definedName>
    <definedName name="PrimePrio_4_6_3">#REF!</definedName>
    <definedName name="PrimePrio_4_7">#REF!</definedName>
    <definedName name="PrimePrio_4_7_3">#REF!</definedName>
    <definedName name="PrimePrio_4_8">#REF!</definedName>
    <definedName name="PrimePrio_4_8_3">#REF!</definedName>
    <definedName name="PrimePrio_4_9">#REF!</definedName>
    <definedName name="PrimePrio_4_9_3">#REF!</definedName>
    <definedName name="PrimePrio_5">#REF!</definedName>
    <definedName name="PrimePrio_5_17">#REF!</definedName>
    <definedName name="PrimePrio_5_17_3">#REF!</definedName>
    <definedName name="PrimePrio_5_28">#REF!</definedName>
    <definedName name="PrimePrio_5_28_3">#REF!</definedName>
    <definedName name="PrimePrio_5_3">#REF!</definedName>
    <definedName name="PrimePrio_5_6">#REF!</definedName>
    <definedName name="PrimePrio_5_6_3">#REF!</definedName>
    <definedName name="PrimePrio_6">#REF!</definedName>
    <definedName name="PrimePrio_6_1">#REF!</definedName>
    <definedName name="PrimePrio_6_10">#REF!</definedName>
    <definedName name="PrimePrio_6_10_3">#REF!</definedName>
    <definedName name="PrimePrio_6_12">#REF!</definedName>
    <definedName name="PrimePrio_6_12_3">#REF!</definedName>
    <definedName name="PrimePrio_6_13">#REF!</definedName>
    <definedName name="PrimePrio_6_13_3">#REF!</definedName>
    <definedName name="PrimePrio_6_14">#REF!</definedName>
    <definedName name="PrimePrio_6_14_3">#REF!</definedName>
    <definedName name="PrimePrio_6_15">#REF!</definedName>
    <definedName name="PrimePrio_6_15_3">#REF!</definedName>
    <definedName name="PrimePrio_6_16">#REF!</definedName>
    <definedName name="PrimePrio_6_16_3">#REF!</definedName>
    <definedName name="PrimePrio_6_17">#REF!</definedName>
    <definedName name="PrimePrio_6_17_3">#REF!</definedName>
    <definedName name="PrimePrio_6_18">#REF!</definedName>
    <definedName name="PrimePrio_6_18_1">#REF!</definedName>
    <definedName name="PrimePrio_6_19">#REF!</definedName>
    <definedName name="PrimePrio_6_20">#REF!</definedName>
    <definedName name="PrimePrio_6_20_3">#REF!</definedName>
    <definedName name="PrimePrio_6_21">#REF!</definedName>
    <definedName name="PrimePrio_6_21_1">#REF!</definedName>
    <definedName name="PrimePrio_6_21_1_3">#REF!</definedName>
    <definedName name="PrimePrio_6_22">#REF!</definedName>
    <definedName name="PrimePrio_6_22_3">#REF!</definedName>
    <definedName name="PrimePrio_6_23">#REF!</definedName>
    <definedName name="PrimePrio_6_23_3">#REF!</definedName>
    <definedName name="PrimePrio_6_24">#REF!</definedName>
    <definedName name="PrimePrio_6_24_3">#REF!</definedName>
    <definedName name="PrimePrio_6_25">#REF!</definedName>
    <definedName name="PrimePrio_6_25_3">#REF!</definedName>
    <definedName name="PrimePrio_6_26">#REF!</definedName>
    <definedName name="PrimePrio_6_26_3">#REF!</definedName>
    <definedName name="PrimePrio_6_27">#REF!</definedName>
    <definedName name="PrimePrio_6_27_3">#REF!</definedName>
    <definedName name="PrimePrio_6_28">#REF!</definedName>
    <definedName name="PrimePrio_6_28_3">#REF!</definedName>
    <definedName name="PrimePrio_6_6">#REF!</definedName>
    <definedName name="PrimePrio_6_6_3">#REF!</definedName>
    <definedName name="PrimePrio_6_7">#REF!</definedName>
    <definedName name="PrimePrio_6_7_3">#REF!</definedName>
    <definedName name="PrimePrio_6_8">#REF!</definedName>
    <definedName name="PrimePrio_6_8_3">#REF!</definedName>
    <definedName name="PrimePrio_6_9">#REF!</definedName>
    <definedName name="PrimePrio_6_9_1">#REF!</definedName>
    <definedName name="PrimePrio_6_9_1_1">#REF!</definedName>
    <definedName name="PrimePrio_6_9_1_1_3">#REF!</definedName>
    <definedName name="PrimePrio_6_9_1_3">#REF!</definedName>
    <definedName name="PrimePrio_7">#REF!</definedName>
    <definedName name="PrimePrio_8">#REF!</definedName>
    <definedName name="PrimePrio_8_3">#REF!</definedName>
    <definedName name="PrimePrio_9">#REF!</definedName>
    <definedName name="PrimePrio_9_3">#REF!</definedName>
    <definedName name="PrimePrio_Text">#REF!</definedName>
    <definedName name="PrimePrio_Text_1">#REF!</definedName>
    <definedName name="PrimePrio_Text_1_3">#REF!</definedName>
    <definedName name="PrimePrio_Text_10">#REF!</definedName>
    <definedName name="PrimePrio_Text_10_1">#REF!</definedName>
    <definedName name="PrimePrio_Text_10_1_3">#REF!</definedName>
    <definedName name="PrimePrio_Text_10_17">#REF!</definedName>
    <definedName name="PrimePrio_Text_10_17_3">#REF!</definedName>
    <definedName name="PrimePrio_Text_11">#REF!</definedName>
    <definedName name="PrimePrio_Text_11_1">#REF!</definedName>
    <definedName name="PrimePrio_Text_12">#REF!</definedName>
    <definedName name="PrimePrio_Text_12_3">#REF!</definedName>
    <definedName name="PrimePrio_Text_13">#REF!</definedName>
    <definedName name="PrimePrio_Text_13_3">#REF!</definedName>
    <definedName name="PrimePrio_Text_14">#REF!</definedName>
    <definedName name="PrimePrio_Text_15">#REF!</definedName>
    <definedName name="PrimePrio_Text_15_1">#REF!</definedName>
    <definedName name="PrimePrio_Text_15_1_3">#REF!</definedName>
    <definedName name="PrimePrio_Text_15_3">#REF!</definedName>
    <definedName name="PrimePrio_Text_16">#REF!</definedName>
    <definedName name="PrimePrio_Text_16_1">#REF!</definedName>
    <definedName name="PrimePrio_Text_16_1_3">#REF!</definedName>
    <definedName name="PrimePrio_Text_16_3">#REF!</definedName>
    <definedName name="PrimePrio_Text_17">#REF!</definedName>
    <definedName name="PrimePrio_Text_17_1">#REF!</definedName>
    <definedName name="PrimePrio_Text_17_3">#REF!</definedName>
    <definedName name="PrimePrio_Text_18">#REF!</definedName>
    <definedName name="PrimePrio_Text_18_1">#REF!</definedName>
    <definedName name="PrimePrio_Text_19">#REF!</definedName>
    <definedName name="PrimePrio_Text_19_1">#REF!</definedName>
    <definedName name="PrimePrio_Text_2">#REF!</definedName>
    <definedName name="PrimePrio_Text_20">#REF!</definedName>
    <definedName name="PrimePrio_Text_20_1">#REF!</definedName>
    <definedName name="PrimePrio_Text_20_1_3">#REF!</definedName>
    <definedName name="PrimePrio_Text_21">#REF!</definedName>
    <definedName name="PrimePrio_Text_21_1">#REF!</definedName>
    <definedName name="PrimePrio_Text_21_1_1">#REF!</definedName>
    <definedName name="PrimePrio_Text_21_1_1_3">#REF!</definedName>
    <definedName name="PrimePrio_Text_21_1_3">#REF!</definedName>
    <definedName name="PrimePrio_Text_22">#REF!</definedName>
    <definedName name="PrimePrio_Text_22_3">#REF!</definedName>
    <definedName name="PrimePrio_Text_23">#REF!</definedName>
    <definedName name="PrimePrio_Text_23_3">#REF!</definedName>
    <definedName name="PrimePrio_Text_24">#REF!</definedName>
    <definedName name="PrimePrio_Text_24_3">#REF!</definedName>
    <definedName name="PrimePrio_Text_25">#REF!</definedName>
    <definedName name="PrimePrio_Text_25_3">#REF!</definedName>
    <definedName name="PrimePrio_Text_26">#REF!</definedName>
    <definedName name="PrimePrio_Text_26_1">#REF!</definedName>
    <definedName name="PrimePrio_Text_26_1_3">#REF!</definedName>
    <definedName name="PrimePrio_Text_26_3">#REF!</definedName>
    <definedName name="PrimePrio_Text_27">#REF!</definedName>
    <definedName name="PrimePrio_Text_27_1">#REF!</definedName>
    <definedName name="PrimePrio_Text_27_1_3">#REF!</definedName>
    <definedName name="PrimePrio_Text_27_3">#REF!</definedName>
    <definedName name="PrimePrio_Text_28">#REF!</definedName>
    <definedName name="PrimePrio_Text_28_1">#REF!</definedName>
    <definedName name="PrimePrio_Text_28_1_3">#REF!</definedName>
    <definedName name="PrimePrio_Text_28_3">#REF!</definedName>
    <definedName name="PrimePrio_Text_29">#REF!</definedName>
    <definedName name="PrimePrio_Text_29_3">#REF!</definedName>
    <definedName name="PrimePrio_Text_3">#REF!</definedName>
    <definedName name="PrimePrio_Text_4">#REF!</definedName>
    <definedName name="PrimePrio_Text_4_1">#REF!</definedName>
    <definedName name="PrimePrio_Text_4_1_1">#REF!</definedName>
    <definedName name="PrimePrio_Text_4_1_1_1">#REF!</definedName>
    <definedName name="PrimePrio_Text_4_1_1_1_1">#REF!</definedName>
    <definedName name="PrimePrio_Text_4_1_1_1_1_1">#REF!</definedName>
    <definedName name="PrimePrio_Text_4_1_1_1_1_3">#REF!</definedName>
    <definedName name="PrimePrio_Text_4_1_1_1_3">#REF!</definedName>
    <definedName name="PrimePrio_Text_4_1_1_1_3_1">#REF!</definedName>
    <definedName name="PrimePrio_Text_4_1_1_3">#REF!</definedName>
    <definedName name="PrimePrio_Text_4_1_17">#REF!</definedName>
    <definedName name="PrimePrio_Text_4_1_17_3">#REF!</definedName>
    <definedName name="PrimePrio_Text_4_1_28">#REF!</definedName>
    <definedName name="PrimePrio_Text_4_1_28_3">#REF!</definedName>
    <definedName name="PrimePrio_Text_4_1_6">#REF!</definedName>
    <definedName name="PrimePrio_Text_4_1_6_3">#REF!</definedName>
    <definedName name="PrimePrio_Text_4_10">#REF!</definedName>
    <definedName name="PrimePrio_Text_4_10_3">#REF!</definedName>
    <definedName name="PrimePrio_Text_4_12">#REF!</definedName>
    <definedName name="PrimePrio_Text_4_12_3">#REF!</definedName>
    <definedName name="PrimePrio_Text_4_13">#REF!</definedName>
    <definedName name="PrimePrio_Text_4_13_3">#REF!</definedName>
    <definedName name="PrimePrio_Text_4_14">#REF!</definedName>
    <definedName name="PrimePrio_Text_4_14_3">#REF!</definedName>
    <definedName name="PrimePrio_Text_4_15">#REF!</definedName>
    <definedName name="PrimePrio_Text_4_15_3">#REF!</definedName>
    <definedName name="PrimePrio_Text_4_16">#REF!</definedName>
    <definedName name="PrimePrio_Text_4_16_3">#REF!</definedName>
    <definedName name="PrimePrio_Text_4_17">#REF!</definedName>
    <definedName name="PrimePrio_Text_4_17_3">#REF!</definedName>
    <definedName name="PrimePrio_Text_4_18">#REF!</definedName>
    <definedName name="PrimePrio_Text_4_18_1">#REF!</definedName>
    <definedName name="PrimePrio_Text_4_19">#REF!</definedName>
    <definedName name="PrimePrio_Text_4_20">#REF!</definedName>
    <definedName name="PrimePrio_Text_4_20_3">#REF!</definedName>
    <definedName name="PrimePrio_Text_4_21">#REF!</definedName>
    <definedName name="PrimePrio_Text_4_21_1">#REF!</definedName>
    <definedName name="PrimePrio_Text_4_21_1_3">#REF!</definedName>
    <definedName name="PrimePrio_Text_4_22">#REF!</definedName>
    <definedName name="PrimePrio_Text_4_22_3">#REF!</definedName>
    <definedName name="PrimePrio_Text_4_23">#REF!</definedName>
    <definedName name="PrimePrio_Text_4_23_3">#REF!</definedName>
    <definedName name="PrimePrio_Text_4_24">#REF!</definedName>
    <definedName name="PrimePrio_Text_4_24_3">#REF!</definedName>
    <definedName name="PrimePrio_Text_4_25">#REF!</definedName>
    <definedName name="PrimePrio_Text_4_25_3">#REF!</definedName>
    <definedName name="PrimePrio_Text_4_26">#REF!</definedName>
    <definedName name="PrimePrio_Text_4_26_3">#REF!</definedName>
    <definedName name="PrimePrio_Text_4_27">#REF!</definedName>
    <definedName name="PrimePrio_Text_4_27_3">#REF!</definedName>
    <definedName name="PrimePrio_Text_4_28">#REF!</definedName>
    <definedName name="PrimePrio_Text_4_28_3">#REF!</definedName>
    <definedName name="PrimePrio_Text_4_6">#REF!</definedName>
    <definedName name="PrimePrio_Text_4_6_3">#REF!</definedName>
    <definedName name="PrimePrio_Text_4_7">#REF!</definedName>
    <definedName name="PrimePrio_Text_4_7_3">#REF!</definedName>
    <definedName name="PrimePrio_Text_4_8">#REF!</definedName>
    <definedName name="PrimePrio_Text_4_8_3">#REF!</definedName>
    <definedName name="PrimePrio_Text_4_9">#REF!</definedName>
    <definedName name="PrimePrio_Text_4_9_3">#REF!</definedName>
    <definedName name="PrimePrio_Text_5">#REF!</definedName>
    <definedName name="PrimePrio_Text_5_17">#REF!</definedName>
    <definedName name="PrimePrio_Text_5_17_3">#REF!</definedName>
    <definedName name="PrimePrio_Text_5_28">#REF!</definedName>
    <definedName name="PrimePrio_Text_5_28_3">#REF!</definedName>
    <definedName name="PrimePrio_Text_5_3">#REF!</definedName>
    <definedName name="PrimePrio_Text_5_6">#REF!</definedName>
    <definedName name="PrimePrio_Text_5_6_3">#REF!</definedName>
    <definedName name="PrimePrio_Text_6">#REF!</definedName>
    <definedName name="PrimePrio_Text_6_1">#REF!</definedName>
    <definedName name="PrimePrio_Text_6_10">#REF!</definedName>
    <definedName name="PrimePrio_Text_6_10_3">#REF!</definedName>
    <definedName name="PrimePrio_Text_6_12">#REF!</definedName>
    <definedName name="PrimePrio_Text_6_12_3">#REF!</definedName>
    <definedName name="PrimePrio_Text_6_13">#REF!</definedName>
    <definedName name="PrimePrio_Text_6_13_3">#REF!</definedName>
    <definedName name="PrimePrio_Text_6_14">#REF!</definedName>
    <definedName name="PrimePrio_Text_6_14_3">#REF!</definedName>
    <definedName name="PrimePrio_Text_6_15">#REF!</definedName>
    <definedName name="PrimePrio_Text_6_15_3">#REF!</definedName>
    <definedName name="PrimePrio_Text_6_16">#REF!</definedName>
    <definedName name="PrimePrio_Text_6_16_3">#REF!</definedName>
    <definedName name="PrimePrio_Text_6_17">#REF!</definedName>
    <definedName name="PrimePrio_Text_6_17_3">#REF!</definedName>
    <definedName name="PrimePrio_Text_6_18">#REF!</definedName>
    <definedName name="PrimePrio_Text_6_18_1">#REF!</definedName>
    <definedName name="PrimePrio_Text_6_19">#REF!</definedName>
    <definedName name="PrimePrio_Text_6_20">#REF!</definedName>
    <definedName name="PrimePrio_Text_6_20_3">#REF!</definedName>
    <definedName name="PrimePrio_Text_6_21">#REF!</definedName>
    <definedName name="PrimePrio_Text_6_21_1">#REF!</definedName>
    <definedName name="PrimePrio_Text_6_21_1_3">#REF!</definedName>
    <definedName name="PrimePrio_Text_6_22">#REF!</definedName>
    <definedName name="PrimePrio_Text_6_22_3">#REF!</definedName>
    <definedName name="PrimePrio_Text_6_23">#REF!</definedName>
    <definedName name="PrimePrio_Text_6_23_3">#REF!</definedName>
    <definedName name="PrimePrio_Text_6_24">#REF!</definedName>
    <definedName name="PrimePrio_Text_6_24_3">#REF!</definedName>
    <definedName name="PrimePrio_Text_6_25">#REF!</definedName>
    <definedName name="PrimePrio_Text_6_25_3">#REF!</definedName>
    <definedName name="PrimePrio_Text_6_26">#REF!</definedName>
    <definedName name="PrimePrio_Text_6_26_3">#REF!</definedName>
    <definedName name="PrimePrio_Text_6_27">#REF!</definedName>
    <definedName name="PrimePrio_Text_6_27_3">#REF!</definedName>
    <definedName name="PrimePrio_Text_6_28">#REF!</definedName>
    <definedName name="PrimePrio_Text_6_28_3">#REF!</definedName>
    <definedName name="PrimePrio_Text_6_6">#REF!</definedName>
    <definedName name="PrimePrio_Text_6_6_3">#REF!</definedName>
    <definedName name="PrimePrio_Text_6_7">#REF!</definedName>
    <definedName name="PrimePrio_Text_6_7_3">#REF!</definedName>
    <definedName name="PrimePrio_Text_6_8">#REF!</definedName>
    <definedName name="PrimePrio_Text_6_8_3">#REF!</definedName>
    <definedName name="PrimePrio_Text_6_9">#REF!</definedName>
    <definedName name="PrimePrio_Text_6_9_1">#REF!</definedName>
    <definedName name="PrimePrio_Text_6_9_1_1">#REF!</definedName>
    <definedName name="PrimePrio_Text_6_9_1_1_3">#REF!</definedName>
    <definedName name="PrimePrio_Text_6_9_1_3">#REF!</definedName>
    <definedName name="PrimePrio_Text_7">#REF!</definedName>
    <definedName name="PrimePrio_Text_8">#REF!</definedName>
    <definedName name="PrimePrio_Text_8_3">#REF!</definedName>
    <definedName name="PrimePrio_Text_9">#REF!</definedName>
    <definedName name="PrimePrio_Text_9_3">#REF!</definedName>
    <definedName name="PrimeState">#REF!</definedName>
    <definedName name="PrimeState_1">#REF!</definedName>
    <definedName name="PrimeState_1_3">#REF!</definedName>
    <definedName name="PrimeState_10">#REF!</definedName>
    <definedName name="PrimeState_10_1">#REF!</definedName>
    <definedName name="PrimeState_10_1_3">#REF!</definedName>
    <definedName name="PrimeState_10_17">#REF!</definedName>
    <definedName name="PrimeState_10_17_3">#REF!</definedName>
    <definedName name="PrimeState_11">#REF!</definedName>
    <definedName name="PrimeState_11_1">#REF!</definedName>
    <definedName name="PrimeState_12">#REF!</definedName>
    <definedName name="PrimeState_12_3">#REF!</definedName>
    <definedName name="PrimeState_13">#REF!</definedName>
    <definedName name="PrimeState_13_3">#REF!</definedName>
    <definedName name="PrimeState_14">#REF!</definedName>
    <definedName name="PrimeState_15">#REF!</definedName>
    <definedName name="PrimeState_15_1">#REF!</definedName>
    <definedName name="PrimeState_15_1_3">#REF!</definedName>
    <definedName name="PrimeState_15_3">#REF!</definedName>
    <definedName name="PrimeState_16">#REF!</definedName>
    <definedName name="PrimeState_16_1">#REF!</definedName>
    <definedName name="PrimeState_16_1_3">#REF!</definedName>
    <definedName name="PrimeState_16_3">#REF!</definedName>
    <definedName name="PrimeState_17">#REF!</definedName>
    <definedName name="PrimeState_17_1">#REF!</definedName>
    <definedName name="PrimeState_17_3">#REF!</definedName>
    <definedName name="PrimeState_18">#REF!</definedName>
    <definedName name="PrimeState_18_1">#REF!</definedName>
    <definedName name="PrimeState_19">#REF!</definedName>
    <definedName name="PrimeState_19_1">#REF!</definedName>
    <definedName name="PrimeState_2">#REF!</definedName>
    <definedName name="PrimeState_20">#REF!</definedName>
    <definedName name="PrimeState_20_1">#REF!</definedName>
    <definedName name="PrimeState_20_1_3">#REF!</definedName>
    <definedName name="PrimeState_21">#REF!</definedName>
    <definedName name="PrimeState_21_1">#REF!</definedName>
    <definedName name="PrimeState_21_1_1">#REF!</definedName>
    <definedName name="PrimeState_21_1_1_3">#REF!</definedName>
    <definedName name="PrimeState_21_1_3">#REF!</definedName>
    <definedName name="PrimeState_22">#REF!</definedName>
    <definedName name="PrimeState_22_3">#REF!</definedName>
    <definedName name="PrimeState_23">#REF!</definedName>
    <definedName name="PrimeState_23_3">#REF!</definedName>
    <definedName name="PrimeState_24">#REF!</definedName>
    <definedName name="PrimeState_24_3">#REF!</definedName>
    <definedName name="PrimeState_25">#REF!</definedName>
    <definedName name="PrimeState_25_3">#REF!</definedName>
    <definedName name="PrimeState_26">#REF!</definedName>
    <definedName name="PrimeState_26_1">#REF!</definedName>
    <definedName name="PrimeState_26_1_3">#REF!</definedName>
    <definedName name="PrimeState_26_3">#REF!</definedName>
    <definedName name="PrimeState_27">#REF!</definedName>
    <definedName name="PrimeState_27_1">#REF!</definedName>
    <definedName name="PrimeState_27_1_3">#REF!</definedName>
    <definedName name="PrimeState_27_3">#REF!</definedName>
    <definedName name="PrimeState_28">#REF!</definedName>
    <definedName name="PrimeState_28_1">#REF!</definedName>
    <definedName name="PrimeState_28_1_3">#REF!</definedName>
    <definedName name="PrimeState_28_3">#REF!</definedName>
    <definedName name="PrimeState_29">#REF!</definedName>
    <definedName name="PrimeState_29_3">#REF!</definedName>
    <definedName name="PrimeState_3">#REF!</definedName>
    <definedName name="PrimeState_4">#REF!</definedName>
    <definedName name="PrimeState_4_1">#REF!</definedName>
    <definedName name="PrimeState_4_1_1">#REF!</definedName>
    <definedName name="PrimeState_4_1_1_1">#REF!</definedName>
    <definedName name="PrimeState_4_1_1_1_1">#REF!</definedName>
    <definedName name="PrimeState_4_1_1_1_1_1">#REF!</definedName>
    <definedName name="PrimeState_4_1_1_1_1_3">#REF!</definedName>
    <definedName name="PrimeState_4_1_1_1_3">#REF!</definedName>
    <definedName name="PrimeState_4_1_1_1_3_1">#REF!</definedName>
    <definedName name="PrimeState_4_1_1_3">#REF!</definedName>
    <definedName name="PrimeState_4_1_17">#REF!</definedName>
    <definedName name="PrimeState_4_1_17_3">#REF!</definedName>
    <definedName name="PrimeState_4_1_28">#REF!</definedName>
    <definedName name="PrimeState_4_1_28_3">#REF!</definedName>
    <definedName name="PrimeState_4_1_6">#REF!</definedName>
    <definedName name="PrimeState_4_1_6_3">#REF!</definedName>
    <definedName name="PrimeState_4_10">#REF!</definedName>
    <definedName name="PrimeState_4_10_3">#REF!</definedName>
    <definedName name="PrimeState_4_12">#REF!</definedName>
    <definedName name="PrimeState_4_12_3">#REF!</definedName>
    <definedName name="PrimeState_4_13">#REF!</definedName>
    <definedName name="PrimeState_4_13_3">#REF!</definedName>
    <definedName name="PrimeState_4_14">#REF!</definedName>
    <definedName name="PrimeState_4_14_3">#REF!</definedName>
    <definedName name="PrimeState_4_15">#REF!</definedName>
    <definedName name="PrimeState_4_15_3">#REF!</definedName>
    <definedName name="PrimeState_4_16">#REF!</definedName>
    <definedName name="PrimeState_4_16_3">#REF!</definedName>
    <definedName name="PrimeState_4_17">#REF!</definedName>
    <definedName name="PrimeState_4_17_3">#REF!</definedName>
    <definedName name="PrimeState_4_18">#REF!</definedName>
    <definedName name="PrimeState_4_18_1">#REF!</definedName>
    <definedName name="PrimeState_4_19">#REF!</definedName>
    <definedName name="PrimeState_4_20">#REF!</definedName>
    <definedName name="PrimeState_4_20_3">#REF!</definedName>
    <definedName name="PrimeState_4_21">#REF!</definedName>
    <definedName name="PrimeState_4_21_1">#REF!</definedName>
    <definedName name="PrimeState_4_21_1_3">#REF!</definedName>
    <definedName name="PrimeState_4_22">#REF!</definedName>
    <definedName name="PrimeState_4_22_3">#REF!</definedName>
    <definedName name="PrimeState_4_23">#REF!</definedName>
    <definedName name="PrimeState_4_23_3">#REF!</definedName>
    <definedName name="PrimeState_4_24">#REF!</definedName>
    <definedName name="PrimeState_4_24_3">#REF!</definedName>
    <definedName name="PrimeState_4_25">#REF!</definedName>
    <definedName name="PrimeState_4_25_3">#REF!</definedName>
    <definedName name="PrimeState_4_26">#REF!</definedName>
    <definedName name="PrimeState_4_26_3">#REF!</definedName>
    <definedName name="PrimeState_4_27">#REF!</definedName>
    <definedName name="PrimeState_4_27_3">#REF!</definedName>
    <definedName name="PrimeState_4_28">#REF!</definedName>
    <definedName name="PrimeState_4_28_3">#REF!</definedName>
    <definedName name="PrimeState_4_6">#REF!</definedName>
    <definedName name="PrimeState_4_6_3">#REF!</definedName>
    <definedName name="PrimeState_4_7">#REF!</definedName>
    <definedName name="PrimeState_4_7_3">#REF!</definedName>
    <definedName name="PrimeState_4_8">#REF!</definedName>
    <definedName name="PrimeState_4_8_3">#REF!</definedName>
    <definedName name="PrimeState_4_9">#REF!</definedName>
    <definedName name="PrimeState_4_9_3">#REF!</definedName>
    <definedName name="PrimeState_5">#REF!</definedName>
    <definedName name="PrimeState_5_17">#REF!</definedName>
    <definedName name="PrimeState_5_17_3">#REF!</definedName>
    <definedName name="PrimeState_5_28">#REF!</definedName>
    <definedName name="PrimeState_5_28_3">#REF!</definedName>
    <definedName name="PrimeState_5_3">#REF!</definedName>
    <definedName name="PrimeState_5_6">#REF!</definedName>
    <definedName name="PrimeState_5_6_3">#REF!</definedName>
    <definedName name="PrimeState_6">#REF!</definedName>
    <definedName name="PrimeState_6_1">#REF!</definedName>
    <definedName name="PrimeState_6_10">#REF!</definedName>
    <definedName name="PrimeState_6_10_3">#REF!</definedName>
    <definedName name="PrimeState_6_12">#REF!</definedName>
    <definedName name="PrimeState_6_12_3">#REF!</definedName>
    <definedName name="PrimeState_6_13">#REF!</definedName>
    <definedName name="PrimeState_6_13_3">#REF!</definedName>
    <definedName name="PrimeState_6_14">#REF!</definedName>
    <definedName name="PrimeState_6_14_3">#REF!</definedName>
    <definedName name="PrimeState_6_15">#REF!</definedName>
    <definedName name="PrimeState_6_15_3">#REF!</definedName>
    <definedName name="PrimeState_6_16">#REF!</definedName>
    <definedName name="PrimeState_6_16_3">#REF!</definedName>
    <definedName name="PrimeState_6_17">#REF!</definedName>
    <definedName name="PrimeState_6_17_3">#REF!</definedName>
    <definedName name="PrimeState_6_18">#REF!</definedName>
    <definedName name="PrimeState_6_18_1">#REF!</definedName>
    <definedName name="PrimeState_6_19">#REF!</definedName>
    <definedName name="PrimeState_6_20">#REF!</definedName>
    <definedName name="PrimeState_6_20_3">#REF!</definedName>
    <definedName name="PrimeState_6_21">#REF!</definedName>
    <definedName name="PrimeState_6_21_1">#REF!</definedName>
    <definedName name="PrimeState_6_21_1_3">#REF!</definedName>
    <definedName name="PrimeState_6_22">#REF!</definedName>
    <definedName name="PrimeState_6_22_3">#REF!</definedName>
    <definedName name="PrimeState_6_23">#REF!</definedName>
    <definedName name="PrimeState_6_23_3">#REF!</definedName>
    <definedName name="PrimeState_6_24">#REF!</definedName>
    <definedName name="PrimeState_6_24_3">#REF!</definedName>
    <definedName name="PrimeState_6_25">#REF!</definedName>
    <definedName name="PrimeState_6_25_3">#REF!</definedName>
    <definedName name="PrimeState_6_26">#REF!</definedName>
    <definedName name="PrimeState_6_26_3">#REF!</definedName>
    <definedName name="PrimeState_6_27">#REF!</definedName>
    <definedName name="PrimeState_6_27_3">#REF!</definedName>
    <definedName name="PrimeState_6_28">#REF!</definedName>
    <definedName name="PrimeState_6_28_3">#REF!</definedName>
    <definedName name="PrimeState_6_6">#REF!</definedName>
    <definedName name="PrimeState_6_6_3">#REF!</definedName>
    <definedName name="PrimeState_6_7">#REF!</definedName>
    <definedName name="PrimeState_6_7_3">#REF!</definedName>
    <definedName name="PrimeState_6_8">#REF!</definedName>
    <definedName name="PrimeState_6_8_3">#REF!</definedName>
    <definedName name="PrimeState_6_9">#REF!</definedName>
    <definedName name="PrimeState_6_9_1">#REF!</definedName>
    <definedName name="PrimeState_6_9_1_1">#REF!</definedName>
    <definedName name="PrimeState_6_9_1_1_3">#REF!</definedName>
    <definedName name="PrimeState_6_9_1_3">#REF!</definedName>
    <definedName name="PrimeState_7">#REF!</definedName>
    <definedName name="PrimeState_8">#REF!</definedName>
    <definedName name="PrimeState_8_3">#REF!</definedName>
    <definedName name="PrimeState_9">#REF!</definedName>
    <definedName name="PrimeState_9_3">#REF!</definedName>
    <definedName name="Principal">#REF!</definedName>
    <definedName name="_xlnm.Print_Area" localSheetId="3">CARPENTRY!$A$1:$I$61</definedName>
    <definedName name="_xlnm.Print_Area" localSheetId="1">CIVIL!$A$1:$I$57</definedName>
    <definedName name="_xlnm.Print_Area" localSheetId="2">'FIRE ALARM BOQ'!$A$1:$H$40</definedName>
    <definedName name="_xlnm.Print_Area" localSheetId="5">'HVAC - HI SIDE'!$A$1:$G$110</definedName>
    <definedName name="_xlnm.Print_Area" localSheetId="6">'HVAC - LOW SIDE'!$A$1:$G$103</definedName>
    <definedName name="PRINT_AREA_MI">#REF!</definedName>
    <definedName name="PRINT_AREA_MI_1">#REF!</definedName>
    <definedName name="PRINT_AREA_MI_10">#REF!</definedName>
    <definedName name="PRINT_AREA_MI_10_1">#REF!</definedName>
    <definedName name="PRINT_AREA_MI_10_1_1">#REF!</definedName>
    <definedName name="PRINT_AREA_MI_10_17">#REF!</definedName>
    <definedName name="PRINT_AREA_MI_11">#REF!</definedName>
    <definedName name="PRINT_AREA_MI_11_1">#REF!</definedName>
    <definedName name="PRINT_AREA_MI_12">#REF!</definedName>
    <definedName name="PRINT_AREA_MI_13">#REF!</definedName>
    <definedName name="PRINT_AREA_MI_14">#REF!</definedName>
    <definedName name="PRINT_AREA_MI_14_1">#REF!</definedName>
    <definedName name="PRINT_AREA_MI_14_17">#REF!</definedName>
    <definedName name="PRINT_AREA_MI_15">#REF!</definedName>
    <definedName name="PRINT_AREA_MI_15_1">#REF!</definedName>
    <definedName name="PRINT_AREA_MI_16">#REF!</definedName>
    <definedName name="PRINT_AREA_MI_16_1">#REF!</definedName>
    <definedName name="PRINT_AREA_MI_17">#REF!</definedName>
    <definedName name="PRINT_AREA_MI_17_1">#REF!</definedName>
    <definedName name="PRINT_AREA_MI_18">#REF!</definedName>
    <definedName name="PRINT_AREA_MI_18_1">#REF!</definedName>
    <definedName name="PRINT_AREA_MI_19">#REF!</definedName>
    <definedName name="PRINT_AREA_MI_19_1">#REF!</definedName>
    <definedName name="PRINT_AREA_MI_2">#REF!</definedName>
    <definedName name="PRINT_AREA_MI_20">#REF!</definedName>
    <definedName name="PRINT_AREA_MI_20_1">#REF!</definedName>
    <definedName name="PRINT_AREA_MI_21">#REF!</definedName>
    <definedName name="PRINT_AREA_MI_21_1">#REF!</definedName>
    <definedName name="PRINT_AREA_MI_21_1_1">#REF!</definedName>
    <definedName name="PRINT_AREA_MI_22">#REF!</definedName>
    <definedName name="PRINT_AREA_MI_23">#REF!</definedName>
    <definedName name="PRINT_AREA_MI_24">#REF!</definedName>
    <definedName name="PRINT_AREA_MI_25">#REF!</definedName>
    <definedName name="PRINT_AREA_MI_26">#REF!</definedName>
    <definedName name="PRINT_AREA_MI_26_1">#REF!</definedName>
    <definedName name="PRINT_AREA_MI_27">#REF!</definedName>
    <definedName name="PRINT_AREA_MI_27_1">#REF!</definedName>
    <definedName name="PRINT_AREA_MI_28">#REF!</definedName>
    <definedName name="PRINT_AREA_MI_28_1">#REF!</definedName>
    <definedName name="PRINT_AREA_MI_29">#REF!</definedName>
    <definedName name="PRINT_AREA_MI_4">#REF!</definedName>
    <definedName name="PRINT_AREA_MI_4_1">#REF!</definedName>
    <definedName name="PRINT_AREA_MI_4_1_1">#REF!</definedName>
    <definedName name="PRINT_AREA_MI_4_1_1_1">#REF!</definedName>
    <definedName name="PRINT_AREA_MI_4_1_1_1_1">#REF!</definedName>
    <definedName name="PRINT_AREA_MI_4_1_1_1_1_1">#REF!</definedName>
    <definedName name="PRINT_AREA_MI_4_1_17">#REF!</definedName>
    <definedName name="PRINT_AREA_MI_4_1_28">#REF!</definedName>
    <definedName name="PRINT_AREA_MI_4_1_6">#REF!</definedName>
    <definedName name="PRINT_AREA_MI_4_10">#REF!</definedName>
    <definedName name="PRINT_AREA_MI_4_12">#REF!</definedName>
    <definedName name="PRINT_AREA_MI_4_13">#REF!</definedName>
    <definedName name="PRINT_AREA_MI_4_14">#REF!</definedName>
    <definedName name="PRINT_AREA_MI_4_15">#REF!</definedName>
    <definedName name="PRINT_AREA_MI_4_16">#REF!</definedName>
    <definedName name="PRINT_AREA_MI_4_17">#REF!</definedName>
    <definedName name="PRINT_AREA_MI_4_18">#REF!</definedName>
    <definedName name="PRINT_AREA_MI_4_18_1">#REF!</definedName>
    <definedName name="PRINT_AREA_MI_4_19">#REF!</definedName>
    <definedName name="PRINT_AREA_MI_4_20">#REF!</definedName>
    <definedName name="PRINT_AREA_MI_4_21">#REF!</definedName>
    <definedName name="PRINT_AREA_MI_4_21_1">#REF!</definedName>
    <definedName name="PRINT_AREA_MI_4_22">#REF!</definedName>
    <definedName name="PRINT_AREA_MI_4_23">#REF!</definedName>
    <definedName name="PRINT_AREA_MI_4_24">#REF!</definedName>
    <definedName name="PRINT_AREA_MI_4_25">#REF!</definedName>
    <definedName name="PRINT_AREA_MI_4_26">#REF!</definedName>
    <definedName name="PRINT_AREA_MI_4_27">#REF!</definedName>
    <definedName name="PRINT_AREA_MI_4_28">#REF!</definedName>
    <definedName name="PRINT_AREA_MI_4_6">#REF!</definedName>
    <definedName name="PRINT_AREA_MI_4_7">#REF!</definedName>
    <definedName name="PRINT_AREA_MI_4_8">#REF!</definedName>
    <definedName name="PRINT_AREA_MI_4_9">#REF!</definedName>
    <definedName name="PRINT_AREA_MI_5">#REF!</definedName>
    <definedName name="PRINT_AREA_MI_5_17">#REF!</definedName>
    <definedName name="PRINT_AREA_MI_5_28">#REF!</definedName>
    <definedName name="PRINT_AREA_MI_5_6">#REF!</definedName>
    <definedName name="PRINT_AREA_MI_6">#REF!</definedName>
    <definedName name="PRINT_AREA_MI_6_1">#REF!</definedName>
    <definedName name="PRINT_AREA_MI_6_10">#REF!</definedName>
    <definedName name="PRINT_AREA_MI_6_12">#REF!</definedName>
    <definedName name="PRINT_AREA_MI_6_13">#REF!</definedName>
    <definedName name="PRINT_AREA_MI_6_14">#REF!</definedName>
    <definedName name="PRINT_AREA_MI_6_15">#REF!</definedName>
    <definedName name="PRINT_AREA_MI_6_16">#REF!</definedName>
    <definedName name="PRINT_AREA_MI_6_17">#REF!</definedName>
    <definedName name="PRINT_AREA_MI_6_18">#REF!</definedName>
    <definedName name="PRINT_AREA_MI_6_18_1">#REF!</definedName>
    <definedName name="PRINT_AREA_MI_6_19">#REF!</definedName>
    <definedName name="PRINT_AREA_MI_6_20">#REF!</definedName>
    <definedName name="PRINT_AREA_MI_6_21">#REF!</definedName>
    <definedName name="PRINT_AREA_MI_6_21_1">#REF!</definedName>
    <definedName name="PRINT_AREA_MI_6_22">#REF!</definedName>
    <definedName name="PRINT_AREA_MI_6_23">#REF!</definedName>
    <definedName name="PRINT_AREA_MI_6_24">#REF!</definedName>
    <definedName name="PRINT_AREA_MI_6_25">#REF!</definedName>
    <definedName name="PRINT_AREA_MI_6_26">#REF!</definedName>
    <definedName name="PRINT_AREA_MI_6_27">#REF!</definedName>
    <definedName name="PRINT_AREA_MI_6_28">#REF!</definedName>
    <definedName name="PRINT_AREA_MI_6_6">#REF!</definedName>
    <definedName name="PRINT_AREA_MI_6_7">#REF!</definedName>
    <definedName name="PRINT_AREA_MI_6_8">#REF!</definedName>
    <definedName name="PRINT_AREA_MI_6_9">#REF!</definedName>
    <definedName name="PRINT_AREA_MI_6_9_1">#REF!</definedName>
    <definedName name="PRINT_AREA_MI_6_9_1_1">#REF!</definedName>
    <definedName name="PRINT_AREA_MI_7">#REF!</definedName>
    <definedName name="PRINT_AREA_MI_8">#REF!</definedName>
    <definedName name="PRINT_AREA_MI_9">#REF!</definedName>
    <definedName name="PRINT_AREA_MI_9_1">#REF!</definedName>
    <definedName name="_xlnm.Print_Titles" localSheetId="4">'ELE BOQ'!$1:$6</definedName>
    <definedName name="_xlnm.Print_Titles" localSheetId="5">'HVAC - HI SIDE'!$1:$4</definedName>
    <definedName name="_xlnm.Print_Titles" localSheetId="6">'HVAC - LOW SIDE'!$1:$4</definedName>
    <definedName name="_xlnm.Print_Titles" localSheetId="7">'PHE BOQ'!$5:$6</definedName>
    <definedName name="PROD">#REF!</definedName>
    <definedName name="PROD_1">#REF!</definedName>
    <definedName name="PROD_1_3">#REF!</definedName>
    <definedName name="PROD_10">#REF!</definedName>
    <definedName name="PROD_10_1">#REF!</definedName>
    <definedName name="PROD_10_1_1">#REF!</definedName>
    <definedName name="PROD_10_17">#REF!</definedName>
    <definedName name="PROD_11">#REF!</definedName>
    <definedName name="PROD_11_1">#REF!</definedName>
    <definedName name="PROD_12">#REF!</definedName>
    <definedName name="PROD_13">#REF!</definedName>
    <definedName name="PROD_14">#REF!</definedName>
    <definedName name="PROD_14_1">#REF!</definedName>
    <definedName name="PROD_14_17">#REF!</definedName>
    <definedName name="PROD_15">#REF!</definedName>
    <definedName name="PROD_15_1">#REF!</definedName>
    <definedName name="PROD_16">#REF!</definedName>
    <definedName name="PROD_16_1">#REF!</definedName>
    <definedName name="PROD_17">#REF!</definedName>
    <definedName name="PROD_17_1">#REF!</definedName>
    <definedName name="PROD_18">#REF!</definedName>
    <definedName name="PROD_18_1">#REF!</definedName>
    <definedName name="PROD_19">#REF!</definedName>
    <definedName name="PROD_19_1">#REF!</definedName>
    <definedName name="PROD_2">#REF!</definedName>
    <definedName name="PROD_20">#REF!</definedName>
    <definedName name="PROD_20_1">#REF!</definedName>
    <definedName name="PROD_21">#REF!</definedName>
    <definedName name="PROD_21_1">#REF!</definedName>
    <definedName name="PROD_21_1_1">#REF!</definedName>
    <definedName name="PROD_22">#REF!</definedName>
    <definedName name="PROD_23">#REF!</definedName>
    <definedName name="PROD_24">#REF!</definedName>
    <definedName name="PROD_25">#REF!</definedName>
    <definedName name="PROD_26">#REF!</definedName>
    <definedName name="PROD_26_1">#REF!</definedName>
    <definedName name="PROD_27">#REF!</definedName>
    <definedName name="PROD_27_1">#REF!</definedName>
    <definedName name="PROD_28">#REF!</definedName>
    <definedName name="PROD_28_1">#REF!</definedName>
    <definedName name="PROD_29">#REF!</definedName>
    <definedName name="PROD_3">#REF!</definedName>
    <definedName name="PROD_4">#REF!</definedName>
    <definedName name="PROD_4_1">#REF!</definedName>
    <definedName name="PROD_4_1_1">#REF!</definedName>
    <definedName name="PROD_4_1_1_1">#REF!</definedName>
    <definedName name="PROD_4_1_1_1_1">#REF!</definedName>
    <definedName name="PROD_4_1_1_1_1_1">#REF!</definedName>
    <definedName name="PROD_4_10">#REF!</definedName>
    <definedName name="PROD_4_12">#REF!</definedName>
    <definedName name="PROD_4_13">#REF!</definedName>
    <definedName name="PROD_4_14">#REF!</definedName>
    <definedName name="PROD_4_15">#REF!</definedName>
    <definedName name="PROD_4_16">#REF!</definedName>
    <definedName name="PROD_4_17">#REF!</definedName>
    <definedName name="PROD_4_18">#REF!</definedName>
    <definedName name="PROD_4_18_1">#REF!</definedName>
    <definedName name="PROD_4_19">#REF!</definedName>
    <definedName name="PROD_4_20">#REF!</definedName>
    <definedName name="PROD_4_21">#REF!</definedName>
    <definedName name="PROD_4_21_1">#REF!</definedName>
    <definedName name="PROD_4_22">#REF!</definedName>
    <definedName name="PROD_4_23">#REF!</definedName>
    <definedName name="PROD_4_24">#REF!</definedName>
    <definedName name="PROD_4_25">#REF!</definedName>
    <definedName name="PROD_4_26">#REF!</definedName>
    <definedName name="PROD_4_27">#REF!</definedName>
    <definedName name="PROD_4_28">#REF!</definedName>
    <definedName name="PROD_4_6">#REF!</definedName>
    <definedName name="PROD_4_7">#REF!</definedName>
    <definedName name="PROD_4_8">#REF!</definedName>
    <definedName name="PROD_4_9">#REF!</definedName>
    <definedName name="PROD_5">#REF!</definedName>
    <definedName name="PROD_6">#REF!</definedName>
    <definedName name="PROD_6_1">#REF!</definedName>
    <definedName name="PROD_6_10">#REF!</definedName>
    <definedName name="PROD_6_12">#REF!</definedName>
    <definedName name="PROD_6_13">#REF!</definedName>
    <definedName name="PROD_6_14">#REF!</definedName>
    <definedName name="PROD_6_15">#REF!</definedName>
    <definedName name="PROD_6_16">#REF!</definedName>
    <definedName name="PROD_6_17">#REF!</definedName>
    <definedName name="PROD_6_18">#REF!</definedName>
    <definedName name="PROD_6_18_1">#REF!</definedName>
    <definedName name="PROD_6_19">#REF!</definedName>
    <definedName name="PROD_6_20">#REF!</definedName>
    <definedName name="PROD_6_21">#REF!</definedName>
    <definedName name="PROD_6_21_1">#REF!</definedName>
    <definedName name="PROD_6_22">#REF!</definedName>
    <definedName name="PROD_6_23">#REF!</definedName>
    <definedName name="PROD_6_24">#REF!</definedName>
    <definedName name="PROD_6_25">#REF!</definedName>
    <definedName name="PROD_6_26">#REF!</definedName>
    <definedName name="PROD_6_27">#REF!</definedName>
    <definedName name="PROD_6_28">#REF!</definedName>
    <definedName name="PROD_6_6">#REF!</definedName>
    <definedName name="PROD_6_7">#REF!</definedName>
    <definedName name="PROD_6_8">#REF!</definedName>
    <definedName name="PROD_6_9">#REF!</definedName>
    <definedName name="PROD_6_9_1">#REF!</definedName>
    <definedName name="PROD_6_9_1_1">#REF!</definedName>
    <definedName name="PROD_7">#REF!</definedName>
    <definedName name="PROD_8">#REF!</definedName>
    <definedName name="PROD_9">#REF!</definedName>
    <definedName name="PROD_9_1">#REF!</definedName>
    <definedName name="ProdCode1">#REF!</definedName>
    <definedName name="ProdCode1_1">#REF!</definedName>
    <definedName name="ProdCode1_1_3">#REF!</definedName>
    <definedName name="ProdCode1_10">#REF!</definedName>
    <definedName name="ProdCode1_10_1">#REF!</definedName>
    <definedName name="ProdCode1_10_1_3">#REF!</definedName>
    <definedName name="ProdCode1_10_17">#REF!</definedName>
    <definedName name="ProdCode1_10_17_3">#REF!</definedName>
    <definedName name="ProdCode1_11">#REF!</definedName>
    <definedName name="ProdCode1_11_1">#REF!</definedName>
    <definedName name="ProdCode1_12">#REF!</definedName>
    <definedName name="ProdCode1_12_3">#REF!</definedName>
    <definedName name="ProdCode1_13">#REF!</definedName>
    <definedName name="ProdCode1_13_3">#REF!</definedName>
    <definedName name="ProdCode1_14">#REF!</definedName>
    <definedName name="ProdCode1_15">#REF!</definedName>
    <definedName name="ProdCode1_15_1">#REF!</definedName>
    <definedName name="ProdCode1_15_1_3">#REF!</definedName>
    <definedName name="ProdCode1_15_3">#REF!</definedName>
    <definedName name="ProdCode1_16">#REF!</definedName>
    <definedName name="ProdCode1_16_1">#REF!</definedName>
    <definedName name="ProdCode1_16_1_3">#REF!</definedName>
    <definedName name="ProdCode1_16_3">#REF!</definedName>
    <definedName name="ProdCode1_17">#REF!</definedName>
    <definedName name="ProdCode1_17_1">#REF!</definedName>
    <definedName name="ProdCode1_17_3">#REF!</definedName>
    <definedName name="ProdCode1_18">#REF!</definedName>
    <definedName name="ProdCode1_18_1">#REF!</definedName>
    <definedName name="ProdCode1_19">#REF!</definedName>
    <definedName name="ProdCode1_19_1">#REF!</definedName>
    <definedName name="ProdCode1_2">#REF!</definedName>
    <definedName name="ProdCode1_20">#REF!</definedName>
    <definedName name="ProdCode1_20_1">#REF!</definedName>
    <definedName name="ProdCode1_20_1_3">#REF!</definedName>
    <definedName name="ProdCode1_21">#REF!</definedName>
    <definedName name="ProdCode1_21_1">#REF!</definedName>
    <definedName name="ProdCode1_21_1_1">#REF!</definedName>
    <definedName name="ProdCode1_21_1_1_3">#REF!</definedName>
    <definedName name="ProdCode1_21_1_3">#REF!</definedName>
    <definedName name="ProdCode1_22">#REF!</definedName>
    <definedName name="ProdCode1_22_3">#REF!</definedName>
    <definedName name="ProdCode1_23">#REF!</definedName>
    <definedName name="ProdCode1_23_3">#REF!</definedName>
    <definedName name="ProdCode1_24">#REF!</definedName>
    <definedName name="ProdCode1_24_3">#REF!</definedName>
    <definedName name="ProdCode1_25">#REF!</definedName>
    <definedName name="ProdCode1_25_3">#REF!</definedName>
    <definedName name="ProdCode1_26">#REF!</definedName>
    <definedName name="ProdCode1_26_1">#REF!</definedName>
    <definedName name="ProdCode1_26_1_3">#REF!</definedName>
    <definedName name="ProdCode1_26_3">#REF!</definedName>
    <definedName name="ProdCode1_27">#REF!</definedName>
    <definedName name="ProdCode1_27_1">#REF!</definedName>
    <definedName name="ProdCode1_27_1_3">#REF!</definedName>
    <definedName name="ProdCode1_27_3">#REF!</definedName>
    <definedName name="ProdCode1_28">#REF!</definedName>
    <definedName name="ProdCode1_28_1">#REF!</definedName>
    <definedName name="ProdCode1_28_1_3">#REF!</definedName>
    <definedName name="ProdCode1_28_3">#REF!</definedName>
    <definedName name="ProdCode1_29">#REF!</definedName>
    <definedName name="ProdCode1_29_3">#REF!</definedName>
    <definedName name="ProdCode1_3">#REF!</definedName>
    <definedName name="ProdCode1_4">#REF!</definedName>
    <definedName name="ProdCode1_4_1">#REF!</definedName>
    <definedName name="ProdCode1_4_1_1">#REF!</definedName>
    <definedName name="ProdCode1_4_1_1_1">#REF!</definedName>
    <definedName name="ProdCode1_4_1_1_1_1">#REF!</definedName>
    <definedName name="ProdCode1_4_1_1_1_1_1">#REF!</definedName>
    <definedName name="ProdCode1_4_1_1_1_1_3">#REF!</definedName>
    <definedName name="ProdCode1_4_1_1_1_3">#REF!</definedName>
    <definedName name="ProdCode1_4_1_1_1_3_1">#REF!</definedName>
    <definedName name="ProdCode1_4_1_1_3">#REF!</definedName>
    <definedName name="ProdCode1_4_1_17">#REF!</definedName>
    <definedName name="ProdCode1_4_1_17_3">#REF!</definedName>
    <definedName name="ProdCode1_4_1_28">#REF!</definedName>
    <definedName name="ProdCode1_4_1_28_3">#REF!</definedName>
    <definedName name="ProdCode1_4_1_6">#REF!</definedName>
    <definedName name="ProdCode1_4_1_6_3">#REF!</definedName>
    <definedName name="ProdCode1_4_10">#REF!</definedName>
    <definedName name="ProdCode1_4_10_3">#REF!</definedName>
    <definedName name="ProdCode1_4_12">#REF!</definedName>
    <definedName name="ProdCode1_4_12_3">#REF!</definedName>
    <definedName name="ProdCode1_4_13">#REF!</definedName>
    <definedName name="ProdCode1_4_13_3">#REF!</definedName>
    <definedName name="ProdCode1_4_14">#REF!</definedName>
    <definedName name="ProdCode1_4_14_3">#REF!</definedName>
    <definedName name="ProdCode1_4_15">#REF!</definedName>
    <definedName name="ProdCode1_4_15_3">#REF!</definedName>
    <definedName name="ProdCode1_4_16">#REF!</definedName>
    <definedName name="ProdCode1_4_16_3">#REF!</definedName>
    <definedName name="ProdCode1_4_17">#REF!</definedName>
    <definedName name="ProdCode1_4_17_3">#REF!</definedName>
    <definedName name="ProdCode1_4_18">#REF!</definedName>
    <definedName name="ProdCode1_4_18_1">#REF!</definedName>
    <definedName name="ProdCode1_4_19">#REF!</definedName>
    <definedName name="ProdCode1_4_20">#REF!</definedName>
    <definedName name="ProdCode1_4_20_3">#REF!</definedName>
    <definedName name="ProdCode1_4_21">#REF!</definedName>
    <definedName name="ProdCode1_4_21_1">#REF!</definedName>
    <definedName name="ProdCode1_4_21_1_3">#REF!</definedName>
    <definedName name="ProdCode1_4_22">#REF!</definedName>
    <definedName name="ProdCode1_4_22_3">#REF!</definedName>
    <definedName name="ProdCode1_4_23">#REF!</definedName>
    <definedName name="ProdCode1_4_23_3">#REF!</definedName>
    <definedName name="ProdCode1_4_24">#REF!</definedName>
    <definedName name="ProdCode1_4_24_3">#REF!</definedName>
    <definedName name="ProdCode1_4_25">#REF!</definedName>
    <definedName name="ProdCode1_4_25_3">#REF!</definedName>
    <definedName name="ProdCode1_4_26">#REF!</definedName>
    <definedName name="ProdCode1_4_26_3">#REF!</definedName>
    <definedName name="ProdCode1_4_27">#REF!</definedName>
    <definedName name="ProdCode1_4_27_3">#REF!</definedName>
    <definedName name="ProdCode1_4_28">#REF!</definedName>
    <definedName name="ProdCode1_4_28_3">#REF!</definedName>
    <definedName name="ProdCode1_4_6">#REF!</definedName>
    <definedName name="ProdCode1_4_6_3">#REF!</definedName>
    <definedName name="ProdCode1_4_7">#REF!</definedName>
    <definedName name="ProdCode1_4_7_3">#REF!</definedName>
    <definedName name="ProdCode1_4_8">#REF!</definedName>
    <definedName name="ProdCode1_4_8_3">#REF!</definedName>
    <definedName name="ProdCode1_4_9">#REF!</definedName>
    <definedName name="ProdCode1_4_9_3">#REF!</definedName>
    <definedName name="ProdCode1_5">#REF!</definedName>
    <definedName name="ProdCode1_5_17">#REF!</definedName>
    <definedName name="ProdCode1_5_17_3">#REF!</definedName>
    <definedName name="ProdCode1_5_28">#REF!</definedName>
    <definedName name="ProdCode1_5_28_3">#REF!</definedName>
    <definedName name="ProdCode1_5_3">#REF!</definedName>
    <definedName name="ProdCode1_5_6">#REF!</definedName>
    <definedName name="ProdCode1_5_6_3">#REF!</definedName>
    <definedName name="ProdCode1_6">#REF!</definedName>
    <definedName name="ProdCode1_6_1">#REF!</definedName>
    <definedName name="ProdCode1_6_10">#REF!</definedName>
    <definedName name="ProdCode1_6_10_3">#REF!</definedName>
    <definedName name="ProdCode1_6_12">#REF!</definedName>
    <definedName name="ProdCode1_6_12_3">#REF!</definedName>
    <definedName name="ProdCode1_6_13">#REF!</definedName>
    <definedName name="ProdCode1_6_13_3">#REF!</definedName>
    <definedName name="ProdCode1_6_14">#REF!</definedName>
    <definedName name="ProdCode1_6_14_3">#REF!</definedName>
    <definedName name="ProdCode1_6_15">#REF!</definedName>
    <definedName name="ProdCode1_6_15_3">#REF!</definedName>
    <definedName name="ProdCode1_6_16">#REF!</definedName>
    <definedName name="ProdCode1_6_16_3">#REF!</definedName>
    <definedName name="ProdCode1_6_17">#REF!</definedName>
    <definedName name="ProdCode1_6_17_3">#REF!</definedName>
    <definedName name="ProdCode1_6_18">#REF!</definedName>
    <definedName name="ProdCode1_6_18_1">#REF!</definedName>
    <definedName name="ProdCode1_6_19">#REF!</definedName>
    <definedName name="ProdCode1_6_20">#REF!</definedName>
    <definedName name="ProdCode1_6_20_3">#REF!</definedName>
    <definedName name="ProdCode1_6_21">#REF!</definedName>
    <definedName name="ProdCode1_6_21_1">#REF!</definedName>
    <definedName name="ProdCode1_6_21_1_3">#REF!</definedName>
    <definedName name="ProdCode1_6_22">#REF!</definedName>
    <definedName name="ProdCode1_6_22_3">#REF!</definedName>
    <definedName name="ProdCode1_6_23">#REF!</definedName>
    <definedName name="ProdCode1_6_23_3">#REF!</definedName>
    <definedName name="ProdCode1_6_24">#REF!</definedName>
    <definedName name="ProdCode1_6_24_3">#REF!</definedName>
    <definedName name="ProdCode1_6_25">#REF!</definedName>
    <definedName name="ProdCode1_6_25_3">#REF!</definedName>
    <definedName name="ProdCode1_6_26">#REF!</definedName>
    <definedName name="ProdCode1_6_26_3">#REF!</definedName>
    <definedName name="ProdCode1_6_27">#REF!</definedName>
    <definedName name="ProdCode1_6_27_3">#REF!</definedName>
    <definedName name="ProdCode1_6_28">#REF!</definedName>
    <definedName name="ProdCode1_6_28_3">#REF!</definedName>
    <definedName name="ProdCode1_6_6">#REF!</definedName>
    <definedName name="ProdCode1_6_6_3">#REF!</definedName>
    <definedName name="ProdCode1_6_7">#REF!</definedName>
    <definedName name="ProdCode1_6_7_3">#REF!</definedName>
    <definedName name="ProdCode1_6_8">#REF!</definedName>
    <definedName name="ProdCode1_6_8_3">#REF!</definedName>
    <definedName name="ProdCode1_6_9">#REF!</definedName>
    <definedName name="ProdCode1_6_9_1">#REF!</definedName>
    <definedName name="ProdCode1_6_9_1_1">#REF!</definedName>
    <definedName name="ProdCode1_6_9_1_1_3">#REF!</definedName>
    <definedName name="ProdCode1_6_9_1_3">#REF!</definedName>
    <definedName name="ProdCode1_7">#REF!</definedName>
    <definedName name="ProdCode1_8">#REF!</definedName>
    <definedName name="ProdCode1_8_3">#REF!</definedName>
    <definedName name="ProdCode1_9">#REF!</definedName>
    <definedName name="ProdCode1_9_3">#REF!</definedName>
    <definedName name="ProdCode1_Text">#REF!</definedName>
    <definedName name="ProdCode1_Text_1">#REF!</definedName>
    <definedName name="ProdCode1_Text_1_3">#REF!</definedName>
    <definedName name="ProdCode1_Text_10">#REF!</definedName>
    <definedName name="ProdCode1_Text_10_1">#REF!</definedName>
    <definedName name="ProdCode1_Text_10_1_3">#REF!</definedName>
    <definedName name="ProdCode1_Text_10_17">#REF!</definedName>
    <definedName name="ProdCode1_Text_10_17_3">#REF!</definedName>
    <definedName name="ProdCode1_Text_11">#REF!</definedName>
    <definedName name="ProdCode1_Text_11_1">#REF!</definedName>
    <definedName name="ProdCode1_Text_12">#REF!</definedName>
    <definedName name="ProdCode1_Text_12_3">#REF!</definedName>
    <definedName name="ProdCode1_Text_13">#REF!</definedName>
    <definedName name="ProdCode1_Text_13_3">#REF!</definedName>
    <definedName name="ProdCode1_Text_14">#REF!</definedName>
    <definedName name="ProdCode1_Text_15">#REF!</definedName>
    <definedName name="ProdCode1_Text_15_1">#REF!</definedName>
    <definedName name="ProdCode1_Text_15_1_3">#REF!</definedName>
    <definedName name="ProdCode1_Text_15_3">#REF!</definedName>
    <definedName name="ProdCode1_Text_16">#REF!</definedName>
    <definedName name="ProdCode1_Text_16_1">#REF!</definedName>
    <definedName name="ProdCode1_Text_16_1_3">#REF!</definedName>
    <definedName name="ProdCode1_Text_16_3">#REF!</definedName>
    <definedName name="ProdCode1_Text_17">#REF!</definedName>
    <definedName name="ProdCode1_Text_17_1">#REF!</definedName>
    <definedName name="ProdCode1_Text_17_3">#REF!</definedName>
    <definedName name="ProdCode1_Text_18">#REF!</definedName>
    <definedName name="ProdCode1_Text_18_1">#REF!</definedName>
    <definedName name="ProdCode1_Text_19">#REF!</definedName>
    <definedName name="ProdCode1_Text_19_1">#REF!</definedName>
    <definedName name="ProdCode1_Text_2">#REF!</definedName>
    <definedName name="ProdCode1_Text_20">#REF!</definedName>
    <definedName name="ProdCode1_Text_20_1">#REF!</definedName>
    <definedName name="ProdCode1_Text_20_1_3">#REF!</definedName>
    <definedName name="ProdCode1_Text_21">#REF!</definedName>
    <definedName name="ProdCode1_Text_21_1">#REF!</definedName>
    <definedName name="ProdCode1_Text_21_1_1">#REF!</definedName>
    <definedName name="ProdCode1_Text_21_1_1_3">#REF!</definedName>
    <definedName name="ProdCode1_Text_21_1_3">#REF!</definedName>
    <definedName name="ProdCode1_Text_22">#REF!</definedName>
    <definedName name="ProdCode1_Text_22_3">#REF!</definedName>
    <definedName name="ProdCode1_Text_23">#REF!</definedName>
    <definedName name="ProdCode1_Text_23_3">#REF!</definedName>
    <definedName name="ProdCode1_Text_24">#REF!</definedName>
    <definedName name="ProdCode1_Text_24_3">#REF!</definedName>
    <definedName name="ProdCode1_Text_25">#REF!</definedName>
    <definedName name="ProdCode1_Text_25_3">#REF!</definedName>
    <definedName name="ProdCode1_Text_26">#REF!</definedName>
    <definedName name="ProdCode1_Text_26_1">#REF!</definedName>
    <definedName name="ProdCode1_Text_26_1_3">#REF!</definedName>
    <definedName name="ProdCode1_Text_26_3">#REF!</definedName>
    <definedName name="ProdCode1_Text_27">#REF!</definedName>
    <definedName name="ProdCode1_Text_27_1">#REF!</definedName>
    <definedName name="ProdCode1_Text_27_1_3">#REF!</definedName>
    <definedName name="ProdCode1_Text_27_3">#REF!</definedName>
    <definedName name="ProdCode1_Text_28">#REF!</definedName>
    <definedName name="ProdCode1_Text_28_1">#REF!</definedName>
    <definedName name="ProdCode1_Text_28_1_3">#REF!</definedName>
    <definedName name="ProdCode1_Text_28_3">#REF!</definedName>
    <definedName name="ProdCode1_Text_29">#REF!</definedName>
    <definedName name="ProdCode1_Text_29_3">#REF!</definedName>
    <definedName name="ProdCode1_Text_3">#REF!</definedName>
    <definedName name="ProdCode1_Text_4">#REF!</definedName>
    <definedName name="ProdCode1_Text_4_1">#REF!</definedName>
    <definedName name="ProdCode1_Text_4_1_1">#REF!</definedName>
    <definedName name="ProdCode1_Text_4_1_1_1">#REF!</definedName>
    <definedName name="ProdCode1_Text_4_1_1_1_1">#REF!</definedName>
    <definedName name="ProdCode1_Text_4_1_1_1_1_1">#REF!</definedName>
    <definedName name="ProdCode1_Text_4_1_1_1_1_3">#REF!</definedName>
    <definedName name="ProdCode1_Text_4_1_1_1_3">#REF!</definedName>
    <definedName name="ProdCode1_Text_4_1_1_1_3_1">#REF!</definedName>
    <definedName name="ProdCode1_Text_4_1_1_3">#REF!</definedName>
    <definedName name="ProdCode1_Text_4_1_17">#REF!</definedName>
    <definedName name="ProdCode1_Text_4_1_17_3">#REF!</definedName>
    <definedName name="ProdCode1_Text_4_1_28">#REF!</definedName>
    <definedName name="ProdCode1_Text_4_1_28_3">#REF!</definedName>
    <definedName name="ProdCode1_Text_4_1_6">#REF!</definedName>
    <definedName name="ProdCode1_Text_4_1_6_3">#REF!</definedName>
    <definedName name="ProdCode1_Text_4_10">#REF!</definedName>
    <definedName name="ProdCode1_Text_4_10_3">#REF!</definedName>
    <definedName name="ProdCode1_Text_4_12">#REF!</definedName>
    <definedName name="ProdCode1_Text_4_12_3">#REF!</definedName>
    <definedName name="ProdCode1_Text_4_13">#REF!</definedName>
    <definedName name="ProdCode1_Text_4_13_3">#REF!</definedName>
    <definedName name="ProdCode1_Text_4_14">#REF!</definedName>
    <definedName name="ProdCode1_Text_4_14_3">#REF!</definedName>
    <definedName name="ProdCode1_Text_4_15">#REF!</definedName>
    <definedName name="ProdCode1_Text_4_15_3">#REF!</definedName>
    <definedName name="ProdCode1_Text_4_16">#REF!</definedName>
    <definedName name="ProdCode1_Text_4_16_3">#REF!</definedName>
    <definedName name="ProdCode1_Text_4_17">#REF!</definedName>
    <definedName name="ProdCode1_Text_4_17_3">#REF!</definedName>
    <definedName name="ProdCode1_Text_4_18">#REF!</definedName>
    <definedName name="ProdCode1_Text_4_18_1">#REF!</definedName>
    <definedName name="ProdCode1_Text_4_19">#REF!</definedName>
    <definedName name="ProdCode1_Text_4_20">#REF!</definedName>
    <definedName name="ProdCode1_Text_4_20_3">#REF!</definedName>
    <definedName name="ProdCode1_Text_4_21">#REF!</definedName>
    <definedName name="ProdCode1_Text_4_21_1">#REF!</definedName>
    <definedName name="ProdCode1_Text_4_21_1_3">#REF!</definedName>
    <definedName name="ProdCode1_Text_4_22">#REF!</definedName>
    <definedName name="ProdCode1_Text_4_22_3">#REF!</definedName>
    <definedName name="ProdCode1_Text_4_23">#REF!</definedName>
    <definedName name="ProdCode1_Text_4_23_3">#REF!</definedName>
    <definedName name="ProdCode1_Text_4_24">#REF!</definedName>
    <definedName name="ProdCode1_Text_4_24_3">#REF!</definedName>
    <definedName name="ProdCode1_Text_4_25">#REF!</definedName>
    <definedName name="ProdCode1_Text_4_25_3">#REF!</definedName>
    <definedName name="ProdCode1_Text_4_26">#REF!</definedName>
    <definedName name="ProdCode1_Text_4_26_3">#REF!</definedName>
    <definedName name="ProdCode1_Text_4_27">#REF!</definedName>
    <definedName name="ProdCode1_Text_4_27_3">#REF!</definedName>
    <definedName name="ProdCode1_Text_4_28">#REF!</definedName>
    <definedName name="ProdCode1_Text_4_28_3">#REF!</definedName>
    <definedName name="ProdCode1_Text_4_6">#REF!</definedName>
    <definedName name="ProdCode1_Text_4_6_3">#REF!</definedName>
    <definedName name="ProdCode1_Text_4_7">#REF!</definedName>
    <definedName name="ProdCode1_Text_4_7_3">#REF!</definedName>
    <definedName name="ProdCode1_Text_4_8">#REF!</definedName>
    <definedName name="ProdCode1_Text_4_8_3">#REF!</definedName>
    <definedName name="ProdCode1_Text_4_9">#REF!</definedName>
    <definedName name="ProdCode1_Text_4_9_3">#REF!</definedName>
    <definedName name="ProdCode1_Text_5">#REF!</definedName>
    <definedName name="ProdCode1_Text_5_17">#REF!</definedName>
    <definedName name="ProdCode1_Text_5_17_3">#REF!</definedName>
    <definedName name="ProdCode1_Text_5_28">#REF!</definedName>
    <definedName name="ProdCode1_Text_5_28_3">#REF!</definedName>
    <definedName name="ProdCode1_Text_5_3">#REF!</definedName>
    <definedName name="ProdCode1_Text_5_6">#REF!</definedName>
    <definedName name="ProdCode1_Text_5_6_3">#REF!</definedName>
    <definedName name="ProdCode1_Text_6">#REF!</definedName>
    <definedName name="ProdCode1_Text_6_1">#REF!</definedName>
    <definedName name="ProdCode1_Text_6_10">#REF!</definedName>
    <definedName name="ProdCode1_Text_6_10_3">#REF!</definedName>
    <definedName name="ProdCode1_Text_6_12">#REF!</definedName>
    <definedName name="ProdCode1_Text_6_12_3">#REF!</definedName>
    <definedName name="ProdCode1_Text_6_13">#REF!</definedName>
    <definedName name="ProdCode1_Text_6_13_3">#REF!</definedName>
    <definedName name="ProdCode1_Text_6_14">#REF!</definedName>
    <definedName name="ProdCode1_Text_6_14_3">#REF!</definedName>
    <definedName name="ProdCode1_Text_6_15">#REF!</definedName>
    <definedName name="ProdCode1_Text_6_15_3">#REF!</definedName>
    <definedName name="ProdCode1_Text_6_16">#REF!</definedName>
    <definedName name="ProdCode1_Text_6_16_3">#REF!</definedName>
    <definedName name="ProdCode1_Text_6_17">#REF!</definedName>
    <definedName name="ProdCode1_Text_6_17_3">#REF!</definedName>
    <definedName name="ProdCode1_Text_6_18">#REF!</definedName>
    <definedName name="ProdCode1_Text_6_18_1">#REF!</definedName>
    <definedName name="ProdCode1_Text_6_19">#REF!</definedName>
    <definedName name="ProdCode1_Text_6_20">#REF!</definedName>
    <definedName name="ProdCode1_Text_6_20_3">#REF!</definedName>
    <definedName name="ProdCode1_Text_6_21">#REF!</definedName>
    <definedName name="ProdCode1_Text_6_21_1">#REF!</definedName>
    <definedName name="ProdCode1_Text_6_21_1_3">#REF!</definedName>
    <definedName name="ProdCode1_Text_6_22">#REF!</definedName>
    <definedName name="ProdCode1_Text_6_22_3">#REF!</definedName>
    <definedName name="ProdCode1_Text_6_23">#REF!</definedName>
    <definedName name="ProdCode1_Text_6_23_3">#REF!</definedName>
    <definedName name="ProdCode1_Text_6_24">#REF!</definedName>
    <definedName name="ProdCode1_Text_6_24_3">#REF!</definedName>
    <definedName name="ProdCode1_Text_6_25">#REF!</definedName>
    <definedName name="ProdCode1_Text_6_25_3">#REF!</definedName>
    <definedName name="ProdCode1_Text_6_26">#REF!</definedName>
    <definedName name="ProdCode1_Text_6_26_3">#REF!</definedName>
    <definedName name="ProdCode1_Text_6_27">#REF!</definedName>
    <definedName name="ProdCode1_Text_6_27_3">#REF!</definedName>
    <definedName name="ProdCode1_Text_6_28">#REF!</definedName>
    <definedName name="ProdCode1_Text_6_28_3">#REF!</definedName>
    <definedName name="ProdCode1_Text_6_6">#REF!</definedName>
    <definedName name="ProdCode1_Text_6_6_3">#REF!</definedName>
    <definedName name="ProdCode1_Text_6_7">#REF!</definedName>
    <definedName name="ProdCode1_Text_6_7_3">#REF!</definedName>
    <definedName name="ProdCode1_Text_6_8">#REF!</definedName>
    <definedName name="ProdCode1_Text_6_8_3">#REF!</definedName>
    <definedName name="ProdCode1_Text_6_9">#REF!</definedName>
    <definedName name="ProdCode1_Text_6_9_1">#REF!</definedName>
    <definedName name="ProdCode1_Text_6_9_1_1">#REF!</definedName>
    <definedName name="ProdCode1_Text_6_9_1_1_3">#REF!</definedName>
    <definedName name="ProdCode1_Text_6_9_1_3">#REF!</definedName>
    <definedName name="ProdCode1_Text_7">#REF!</definedName>
    <definedName name="ProdCode1_Text_8">#REF!</definedName>
    <definedName name="ProdCode1_Text_8_3">#REF!</definedName>
    <definedName name="ProdCode1_Text_9">#REF!</definedName>
    <definedName name="ProdCode1_Text_9_3">#REF!</definedName>
    <definedName name="ProdCode2">#REF!</definedName>
    <definedName name="ProdCode2_1">#REF!</definedName>
    <definedName name="ProdCode2_1_3">#REF!</definedName>
    <definedName name="ProdCode2_10">#REF!</definedName>
    <definedName name="ProdCode2_10_1">#REF!</definedName>
    <definedName name="ProdCode2_10_1_3">#REF!</definedName>
    <definedName name="ProdCode2_10_17">#REF!</definedName>
    <definedName name="ProdCode2_10_17_3">#REF!</definedName>
    <definedName name="ProdCode2_11">#REF!</definedName>
    <definedName name="ProdCode2_11_1">#REF!</definedName>
    <definedName name="ProdCode2_12">#REF!</definedName>
    <definedName name="ProdCode2_12_3">#REF!</definedName>
    <definedName name="ProdCode2_13">#REF!</definedName>
    <definedName name="ProdCode2_13_3">#REF!</definedName>
    <definedName name="ProdCode2_14">#REF!</definedName>
    <definedName name="ProdCode2_15">#REF!</definedName>
    <definedName name="ProdCode2_15_1">#REF!</definedName>
    <definedName name="ProdCode2_15_1_3">#REF!</definedName>
    <definedName name="ProdCode2_15_3">#REF!</definedName>
    <definedName name="ProdCode2_16">#REF!</definedName>
    <definedName name="ProdCode2_16_1">#REF!</definedName>
    <definedName name="ProdCode2_16_1_3">#REF!</definedName>
    <definedName name="ProdCode2_16_3">#REF!</definedName>
    <definedName name="ProdCode2_17">#REF!</definedName>
    <definedName name="ProdCode2_17_1">#REF!</definedName>
    <definedName name="ProdCode2_17_3">#REF!</definedName>
    <definedName name="ProdCode2_18">#REF!</definedName>
    <definedName name="ProdCode2_18_1">#REF!</definedName>
    <definedName name="ProdCode2_19">#REF!</definedName>
    <definedName name="ProdCode2_19_1">#REF!</definedName>
    <definedName name="ProdCode2_2">#REF!</definedName>
    <definedName name="ProdCode2_20">#REF!</definedName>
    <definedName name="ProdCode2_20_1">#REF!</definedName>
    <definedName name="ProdCode2_20_1_3">#REF!</definedName>
    <definedName name="ProdCode2_21">#REF!</definedName>
    <definedName name="ProdCode2_21_1">#REF!</definedName>
    <definedName name="ProdCode2_21_1_1">#REF!</definedName>
    <definedName name="ProdCode2_21_1_1_3">#REF!</definedName>
    <definedName name="ProdCode2_21_1_3">#REF!</definedName>
    <definedName name="ProdCode2_22">#REF!</definedName>
    <definedName name="ProdCode2_22_3">#REF!</definedName>
    <definedName name="ProdCode2_23">#REF!</definedName>
    <definedName name="ProdCode2_23_3">#REF!</definedName>
    <definedName name="ProdCode2_24">#REF!</definedName>
    <definedName name="ProdCode2_24_3">#REF!</definedName>
    <definedName name="ProdCode2_25">#REF!</definedName>
    <definedName name="ProdCode2_25_3">#REF!</definedName>
    <definedName name="ProdCode2_26">#REF!</definedName>
    <definedName name="ProdCode2_26_1">#REF!</definedName>
    <definedName name="ProdCode2_26_1_3">#REF!</definedName>
    <definedName name="ProdCode2_26_3">#REF!</definedName>
    <definedName name="ProdCode2_27">#REF!</definedName>
    <definedName name="ProdCode2_27_1">#REF!</definedName>
    <definedName name="ProdCode2_27_1_3">#REF!</definedName>
    <definedName name="ProdCode2_27_3">#REF!</definedName>
    <definedName name="ProdCode2_28">#REF!</definedName>
    <definedName name="ProdCode2_28_1">#REF!</definedName>
    <definedName name="ProdCode2_28_1_3">#REF!</definedName>
    <definedName name="ProdCode2_28_3">#REF!</definedName>
    <definedName name="ProdCode2_29">#REF!</definedName>
    <definedName name="ProdCode2_29_3">#REF!</definedName>
    <definedName name="ProdCode2_3">#REF!</definedName>
    <definedName name="ProdCode2_4">#REF!</definedName>
    <definedName name="ProdCode2_4_1">#REF!</definedName>
    <definedName name="ProdCode2_4_1_1">#REF!</definedName>
    <definedName name="ProdCode2_4_1_1_1">#REF!</definedName>
    <definedName name="ProdCode2_4_1_1_1_1">#REF!</definedName>
    <definedName name="ProdCode2_4_1_1_1_1_1">#REF!</definedName>
    <definedName name="ProdCode2_4_1_1_1_1_3">#REF!</definedName>
    <definedName name="ProdCode2_4_1_1_1_3">#REF!</definedName>
    <definedName name="ProdCode2_4_1_1_1_3_1">#REF!</definedName>
    <definedName name="ProdCode2_4_1_1_3">#REF!</definedName>
    <definedName name="ProdCode2_4_1_17">#REF!</definedName>
    <definedName name="ProdCode2_4_1_17_3">#REF!</definedName>
    <definedName name="ProdCode2_4_1_28">#REF!</definedName>
    <definedName name="ProdCode2_4_1_28_3">#REF!</definedName>
    <definedName name="ProdCode2_4_1_6">#REF!</definedName>
    <definedName name="ProdCode2_4_1_6_3">#REF!</definedName>
    <definedName name="ProdCode2_4_10">#REF!</definedName>
    <definedName name="ProdCode2_4_10_3">#REF!</definedName>
    <definedName name="ProdCode2_4_12">#REF!</definedName>
    <definedName name="ProdCode2_4_12_3">#REF!</definedName>
    <definedName name="ProdCode2_4_13">#REF!</definedName>
    <definedName name="ProdCode2_4_13_3">#REF!</definedName>
    <definedName name="ProdCode2_4_14">#REF!</definedName>
    <definedName name="ProdCode2_4_14_3">#REF!</definedName>
    <definedName name="ProdCode2_4_15">#REF!</definedName>
    <definedName name="ProdCode2_4_15_3">#REF!</definedName>
    <definedName name="ProdCode2_4_16">#REF!</definedName>
    <definedName name="ProdCode2_4_16_3">#REF!</definedName>
    <definedName name="ProdCode2_4_17">#REF!</definedName>
    <definedName name="ProdCode2_4_17_3">#REF!</definedName>
    <definedName name="ProdCode2_4_18">#REF!</definedName>
    <definedName name="ProdCode2_4_18_1">#REF!</definedName>
    <definedName name="ProdCode2_4_19">#REF!</definedName>
    <definedName name="ProdCode2_4_20">#REF!</definedName>
    <definedName name="ProdCode2_4_20_3">#REF!</definedName>
    <definedName name="ProdCode2_4_21">#REF!</definedName>
    <definedName name="ProdCode2_4_21_1">#REF!</definedName>
    <definedName name="ProdCode2_4_21_1_3">#REF!</definedName>
    <definedName name="ProdCode2_4_22">#REF!</definedName>
    <definedName name="ProdCode2_4_22_3">#REF!</definedName>
    <definedName name="ProdCode2_4_23">#REF!</definedName>
    <definedName name="ProdCode2_4_23_3">#REF!</definedName>
    <definedName name="ProdCode2_4_24">#REF!</definedName>
    <definedName name="ProdCode2_4_24_3">#REF!</definedName>
    <definedName name="ProdCode2_4_25">#REF!</definedName>
    <definedName name="ProdCode2_4_25_3">#REF!</definedName>
    <definedName name="ProdCode2_4_26">#REF!</definedName>
    <definedName name="ProdCode2_4_26_3">#REF!</definedName>
    <definedName name="ProdCode2_4_27">#REF!</definedName>
    <definedName name="ProdCode2_4_27_3">#REF!</definedName>
    <definedName name="ProdCode2_4_28">#REF!</definedName>
    <definedName name="ProdCode2_4_28_3">#REF!</definedName>
    <definedName name="ProdCode2_4_6">#REF!</definedName>
    <definedName name="ProdCode2_4_6_3">#REF!</definedName>
    <definedName name="ProdCode2_4_7">#REF!</definedName>
    <definedName name="ProdCode2_4_7_3">#REF!</definedName>
    <definedName name="ProdCode2_4_8">#REF!</definedName>
    <definedName name="ProdCode2_4_8_3">#REF!</definedName>
    <definedName name="ProdCode2_4_9">#REF!</definedName>
    <definedName name="ProdCode2_4_9_3">#REF!</definedName>
    <definedName name="ProdCode2_5">#REF!</definedName>
    <definedName name="ProdCode2_5_17">#REF!</definedName>
    <definedName name="ProdCode2_5_17_3">#REF!</definedName>
    <definedName name="ProdCode2_5_28">#REF!</definedName>
    <definedName name="ProdCode2_5_28_3">#REF!</definedName>
    <definedName name="ProdCode2_5_3">#REF!</definedName>
    <definedName name="ProdCode2_5_6">#REF!</definedName>
    <definedName name="ProdCode2_5_6_3">#REF!</definedName>
    <definedName name="ProdCode2_6">#REF!</definedName>
    <definedName name="ProdCode2_6_1">#REF!</definedName>
    <definedName name="ProdCode2_6_10">#REF!</definedName>
    <definedName name="ProdCode2_6_10_3">#REF!</definedName>
    <definedName name="ProdCode2_6_12">#REF!</definedName>
    <definedName name="ProdCode2_6_12_3">#REF!</definedName>
    <definedName name="ProdCode2_6_13">#REF!</definedName>
    <definedName name="ProdCode2_6_13_3">#REF!</definedName>
    <definedName name="ProdCode2_6_14">#REF!</definedName>
    <definedName name="ProdCode2_6_14_3">#REF!</definedName>
    <definedName name="ProdCode2_6_15">#REF!</definedName>
    <definedName name="ProdCode2_6_15_3">#REF!</definedName>
    <definedName name="ProdCode2_6_16">#REF!</definedName>
    <definedName name="ProdCode2_6_16_3">#REF!</definedName>
    <definedName name="ProdCode2_6_17">#REF!</definedName>
    <definedName name="ProdCode2_6_17_3">#REF!</definedName>
    <definedName name="ProdCode2_6_18">#REF!</definedName>
    <definedName name="ProdCode2_6_18_1">#REF!</definedName>
    <definedName name="ProdCode2_6_19">#REF!</definedName>
    <definedName name="ProdCode2_6_20">#REF!</definedName>
    <definedName name="ProdCode2_6_20_3">#REF!</definedName>
    <definedName name="ProdCode2_6_21">#REF!</definedName>
    <definedName name="ProdCode2_6_21_1">#REF!</definedName>
    <definedName name="ProdCode2_6_21_1_3">#REF!</definedName>
    <definedName name="ProdCode2_6_22">#REF!</definedName>
    <definedName name="ProdCode2_6_22_3">#REF!</definedName>
    <definedName name="ProdCode2_6_23">#REF!</definedName>
    <definedName name="ProdCode2_6_23_3">#REF!</definedName>
    <definedName name="ProdCode2_6_24">#REF!</definedName>
    <definedName name="ProdCode2_6_24_3">#REF!</definedName>
    <definedName name="ProdCode2_6_25">#REF!</definedName>
    <definedName name="ProdCode2_6_25_3">#REF!</definedName>
    <definedName name="ProdCode2_6_26">#REF!</definedName>
    <definedName name="ProdCode2_6_26_3">#REF!</definedName>
    <definedName name="ProdCode2_6_27">#REF!</definedName>
    <definedName name="ProdCode2_6_27_3">#REF!</definedName>
    <definedName name="ProdCode2_6_28">#REF!</definedName>
    <definedName name="ProdCode2_6_28_3">#REF!</definedName>
    <definedName name="ProdCode2_6_6">#REF!</definedName>
    <definedName name="ProdCode2_6_6_3">#REF!</definedName>
    <definedName name="ProdCode2_6_7">#REF!</definedName>
    <definedName name="ProdCode2_6_7_3">#REF!</definedName>
    <definedName name="ProdCode2_6_8">#REF!</definedName>
    <definedName name="ProdCode2_6_8_3">#REF!</definedName>
    <definedName name="ProdCode2_6_9">#REF!</definedName>
    <definedName name="ProdCode2_6_9_1">#REF!</definedName>
    <definedName name="ProdCode2_6_9_1_1">#REF!</definedName>
    <definedName name="ProdCode2_6_9_1_1_3">#REF!</definedName>
    <definedName name="ProdCode2_6_9_1_3">#REF!</definedName>
    <definedName name="ProdCode2_7">#REF!</definedName>
    <definedName name="ProdCode2_8">#REF!</definedName>
    <definedName name="ProdCode2_8_3">#REF!</definedName>
    <definedName name="ProdCode2_9">#REF!</definedName>
    <definedName name="ProdCode2_9_3">#REF!</definedName>
    <definedName name="ProdCode2_Text">#REF!</definedName>
    <definedName name="ProdCode2_Text_1">#REF!</definedName>
    <definedName name="ProdCode2_Text_1_3">#REF!</definedName>
    <definedName name="ProdCode2_Text_10">#REF!</definedName>
    <definedName name="ProdCode2_Text_10_1">#REF!</definedName>
    <definedName name="ProdCode2_Text_10_1_3">#REF!</definedName>
    <definedName name="ProdCode2_Text_10_17">#REF!</definedName>
    <definedName name="ProdCode2_Text_10_17_3">#REF!</definedName>
    <definedName name="ProdCode2_Text_11">#REF!</definedName>
    <definedName name="ProdCode2_Text_11_1">#REF!</definedName>
    <definedName name="ProdCode2_Text_12">#REF!</definedName>
    <definedName name="ProdCode2_Text_12_3">#REF!</definedName>
    <definedName name="ProdCode2_Text_13">#REF!</definedName>
    <definedName name="ProdCode2_Text_13_3">#REF!</definedName>
    <definedName name="ProdCode2_Text_14">#REF!</definedName>
    <definedName name="ProdCode2_Text_15">#REF!</definedName>
    <definedName name="ProdCode2_Text_15_1">#REF!</definedName>
    <definedName name="ProdCode2_Text_15_1_3">#REF!</definedName>
    <definedName name="ProdCode2_Text_15_3">#REF!</definedName>
    <definedName name="ProdCode2_Text_16">#REF!</definedName>
    <definedName name="ProdCode2_Text_16_1">#REF!</definedName>
    <definedName name="ProdCode2_Text_16_1_3">#REF!</definedName>
    <definedName name="ProdCode2_Text_16_3">#REF!</definedName>
    <definedName name="ProdCode2_Text_17">#REF!</definedName>
    <definedName name="ProdCode2_Text_17_1">#REF!</definedName>
    <definedName name="ProdCode2_Text_17_3">#REF!</definedName>
    <definedName name="ProdCode2_Text_18">#REF!</definedName>
    <definedName name="ProdCode2_Text_18_1">#REF!</definedName>
    <definedName name="ProdCode2_Text_19">#REF!</definedName>
    <definedName name="ProdCode2_Text_19_1">#REF!</definedName>
    <definedName name="ProdCode2_Text_2">#REF!</definedName>
    <definedName name="ProdCode2_Text_20">#REF!</definedName>
    <definedName name="ProdCode2_Text_20_1">#REF!</definedName>
    <definedName name="ProdCode2_Text_20_1_3">#REF!</definedName>
    <definedName name="ProdCode2_Text_21">#REF!</definedName>
    <definedName name="ProdCode2_Text_21_1">#REF!</definedName>
    <definedName name="ProdCode2_Text_21_1_1">#REF!</definedName>
    <definedName name="ProdCode2_Text_21_1_1_3">#REF!</definedName>
    <definedName name="ProdCode2_Text_21_1_3">#REF!</definedName>
    <definedName name="ProdCode2_Text_22">#REF!</definedName>
    <definedName name="ProdCode2_Text_22_3">#REF!</definedName>
    <definedName name="ProdCode2_Text_23">#REF!</definedName>
    <definedName name="ProdCode2_Text_23_3">#REF!</definedName>
    <definedName name="ProdCode2_Text_24">#REF!</definedName>
    <definedName name="ProdCode2_Text_24_3">#REF!</definedName>
    <definedName name="ProdCode2_Text_25">#REF!</definedName>
    <definedName name="ProdCode2_Text_25_3">#REF!</definedName>
    <definedName name="ProdCode2_Text_26">#REF!</definedName>
    <definedName name="ProdCode2_Text_26_1">#REF!</definedName>
    <definedName name="ProdCode2_Text_26_1_3">#REF!</definedName>
    <definedName name="ProdCode2_Text_26_3">#REF!</definedName>
    <definedName name="ProdCode2_Text_27">#REF!</definedName>
    <definedName name="ProdCode2_Text_27_1">#REF!</definedName>
    <definedName name="ProdCode2_Text_27_1_3">#REF!</definedName>
    <definedName name="ProdCode2_Text_27_3">#REF!</definedName>
    <definedName name="ProdCode2_Text_28">#REF!</definedName>
    <definedName name="ProdCode2_Text_28_1">#REF!</definedName>
    <definedName name="ProdCode2_Text_28_1_3">#REF!</definedName>
    <definedName name="ProdCode2_Text_28_3">#REF!</definedName>
    <definedName name="ProdCode2_Text_29">#REF!</definedName>
    <definedName name="ProdCode2_Text_29_3">#REF!</definedName>
    <definedName name="ProdCode2_Text_3">#REF!</definedName>
    <definedName name="ProdCode2_Text_4">#REF!</definedName>
    <definedName name="ProdCode2_Text_4_1">#REF!</definedName>
    <definedName name="ProdCode2_Text_4_1_1">#REF!</definedName>
    <definedName name="ProdCode2_Text_4_1_1_1">#REF!</definedName>
    <definedName name="ProdCode2_Text_4_1_1_1_1">#REF!</definedName>
    <definedName name="ProdCode2_Text_4_1_1_1_1_1">#REF!</definedName>
    <definedName name="ProdCode2_Text_4_1_1_1_1_3">#REF!</definedName>
    <definedName name="ProdCode2_Text_4_1_1_1_3">#REF!</definedName>
    <definedName name="ProdCode2_Text_4_1_1_1_3_1">#REF!</definedName>
    <definedName name="ProdCode2_Text_4_1_1_3">#REF!</definedName>
    <definedName name="ProdCode2_Text_4_1_17">#REF!</definedName>
    <definedName name="ProdCode2_Text_4_1_17_3">#REF!</definedName>
    <definedName name="ProdCode2_Text_4_1_28">#REF!</definedName>
    <definedName name="ProdCode2_Text_4_1_28_3">#REF!</definedName>
    <definedName name="ProdCode2_Text_4_1_6">#REF!</definedName>
    <definedName name="ProdCode2_Text_4_1_6_3">#REF!</definedName>
    <definedName name="ProdCode2_Text_4_10">#REF!</definedName>
    <definedName name="ProdCode2_Text_4_10_3">#REF!</definedName>
    <definedName name="ProdCode2_Text_4_12">#REF!</definedName>
    <definedName name="ProdCode2_Text_4_12_3">#REF!</definedName>
    <definedName name="ProdCode2_Text_4_13">#REF!</definedName>
    <definedName name="ProdCode2_Text_4_13_3">#REF!</definedName>
    <definedName name="ProdCode2_Text_4_14">#REF!</definedName>
    <definedName name="ProdCode2_Text_4_14_3">#REF!</definedName>
    <definedName name="ProdCode2_Text_4_15">#REF!</definedName>
    <definedName name="ProdCode2_Text_4_15_3">#REF!</definedName>
    <definedName name="ProdCode2_Text_4_16">#REF!</definedName>
    <definedName name="ProdCode2_Text_4_16_3">#REF!</definedName>
    <definedName name="ProdCode2_Text_4_17">#REF!</definedName>
    <definedName name="ProdCode2_Text_4_17_3">#REF!</definedName>
    <definedName name="ProdCode2_Text_4_18">#REF!</definedName>
    <definedName name="ProdCode2_Text_4_18_1">#REF!</definedName>
    <definedName name="ProdCode2_Text_4_19">#REF!</definedName>
    <definedName name="ProdCode2_Text_4_20">#REF!</definedName>
    <definedName name="ProdCode2_Text_4_20_3">#REF!</definedName>
    <definedName name="ProdCode2_Text_4_21">#REF!</definedName>
    <definedName name="ProdCode2_Text_4_21_1">#REF!</definedName>
    <definedName name="ProdCode2_Text_4_21_1_3">#REF!</definedName>
    <definedName name="ProdCode2_Text_4_22">#REF!</definedName>
    <definedName name="ProdCode2_Text_4_22_3">#REF!</definedName>
    <definedName name="ProdCode2_Text_4_23">#REF!</definedName>
    <definedName name="ProdCode2_Text_4_23_3">#REF!</definedName>
    <definedName name="ProdCode2_Text_4_24">#REF!</definedName>
    <definedName name="ProdCode2_Text_4_24_3">#REF!</definedName>
    <definedName name="ProdCode2_Text_4_25">#REF!</definedName>
    <definedName name="ProdCode2_Text_4_25_3">#REF!</definedName>
    <definedName name="ProdCode2_Text_4_26">#REF!</definedName>
    <definedName name="ProdCode2_Text_4_26_3">#REF!</definedName>
    <definedName name="ProdCode2_Text_4_27">#REF!</definedName>
    <definedName name="ProdCode2_Text_4_27_3">#REF!</definedName>
    <definedName name="ProdCode2_Text_4_28">#REF!</definedName>
    <definedName name="ProdCode2_Text_4_28_3">#REF!</definedName>
    <definedName name="ProdCode2_Text_4_6">#REF!</definedName>
    <definedName name="ProdCode2_Text_4_6_3">#REF!</definedName>
    <definedName name="ProdCode2_Text_4_7">#REF!</definedName>
    <definedName name="ProdCode2_Text_4_7_3">#REF!</definedName>
    <definedName name="ProdCode2_Text_4_8">#REF!</definedName>
    <definedName name="ProdCode2_Text_4_8_3">#REF!</definedName>
    <definedName name="ProdCode2_Text_4_9">#REF!</definedName>
    <definedName name="ProdCode2_Text_4_9_3">#REF!</definedName>
    <definedName name="ProdCode2_Text_5">#REF!</definedName>
    <definedName name="ProdCode2_Text_5_17">#REF!</definedName>
    <definedName name="ProdCode2_Text_5_17_3">#REF!</definedName>
    <definedName name="ProdCode2_Text_5_28">#REF!</definedName>
    <definedName name="ProdCode2_Text_5_28_3">#REF!</definedName>
    <definedName name="ProdCode2_Text_5_3">#REF!</definedName>
    <definedName name="ProdCode2_Text_5_6">#REF!</definedName>
    <definedName name="ProdCode2_Text_5_6_3">#REF!</definedName>
    <definedName name="ProdCode2_Text_6">#REF!</definedName>
    <definedName name="ProdCode2_Text_6_1">#REF!</definedName>
    <definedName name="ProdCode2_Text_6_10">#REF!</definedName>
    <definedName name="ProdCode2_Text_6_10_3">#REF!</definedName>
    <definedName name="ProdCode2_Text_6_12">#REF!</definedName>
    <definedName name="ProdCode2_Text_6_12_3">#REF!</definedName>
    <definedName name="ProdCode2_Text_6_13">#REF!</definedName>
    <definedName name="ProdCode2_Text_6_13_3">#REF!</definedName>
    <definedName name="ProdCode2_Text_6_14">#REF!</definedName>
    <definedName name="ProdCode2_Text_6_14_3">#REF!</definedName>
    <definedName name="ProdCode2_Text_6_15">#REF!</definedName>
    <definedName name="ProdCode2_Text_6_15_3">#REF!</definedName>
    <definedName name="ProdCode2_Text_6_16">#REF!</definedName>
    <definedName name="ProdCode2_Text_6_16_3">#REF!</definedName>
    <definedName name="ProdCode2_Text_6_17">#REF!</definedName>
    <definedName name="ProdCode2_Text_6_17_3">#REF!</definedName>
    <definedName name="ProdCode2_Text_6_18">#REF!</definedName>
    <definedName name="ProdCode2_Text_6_18_1">#REF!</definedName>
    <definedName name="ProdCode2_Text_6_19">#REF!</definedName>
    <definedName name="ProdCode2_Text_6_20">#REF!</definedName>
    <definedName name="ProdCode2_Text_6_20_3">#REF!</definedName>
    <definedName name="ProdCode2_Text_6_21">#REF!</definedName>
    <definedName name="ProdCode2_Text_6_21_1">#REF!</definedName>
    <definedName name="ProdCode2_Text_6_21_1_3">#REF!</definedName>
    <definedName name="ProdCode2_Text_6_22">#REF!</definedName>
    <definedName name="ProdCode2_Text_6_22_3">#REF!</definedName>
    <definedName name="ProdCode2_Text_6_23">#REF!</definedName>
    <definedName name="ProdCode2_Text_6_23_3">#REF!</definedName>
    <definedName name="ProdCode2_Text_6_24">#REF!</definedName>
    <definedName name="ProdCode2_Text_6_24_3">#REF!</definedName>
    <definedName name="ProdCode2_Text_6_25">#REF!</definedName>
    <definedName name="ProdCode2_Text_6_25_3">#REF!</definedName>
    <definedName name="ProdCode2_Text_6_26">#REF!</definedName>
    <definedName name="ProdCode2_Text_6_26_3">#REF!</definedName>
    <definedName name="ProdCode2_Text_6_27">#REF!</definedName>
    <definedName name="ProdCode2_Text_6_27_3">#REF!</definedName>
    <definedName name="ProdCode2_Text_6_28">#REF!</definedName>
    <definedName name="ProdCode2_Text_6_28_3">#REF!</definedName>
    <definedName name="ProdCode2_Text_6_6">#REF!</definedName>
    <definedName name="ProdCode2_Text_6_6_3">#REF!</definedName>
    <definedName name="ProdCode2_Text_6_7">#REF!</definedName>
    <definedName name="ProdCode2_Text_6_7_3">#REF!</definedName>
    <definedName name="ProdCode2_Text_6_8">#REF!</definedName>
    <definedName name="ProdCode2_Text_6_8_3">#REF!</definedName>
    <definedName name="ProdCode2_Text_6_9">#REF!</definedName>
    <definedName name="ProdCode2_Text_6_9_1">#REF!</definedName>
    <definedName name="ProdCode2_Text_6_9_1_1">#REF!</definedName>
    <definedName name="ProdCode2_Text_6_9_1_1_3">#REF!</definedName>
    <definedName name="ProdCode2_Text_6_9_1_3">#REF!</definedName>
    <definedName name="ProdCode2_Text_7">#REF!</definedName>
    <definedName name="ProdCode2_Text_8">#REF!</definedName>
    <definedName name="ProdCode2_Text_8_3">#REF!</definedName>
    <definedName name="ProdCode2_Text_9">#REF!</definedName>
    <definedName name="ProdCode2_Text_9_3">#REF!</definedName>
    <definedName name="ProdCode3">#REF!</definedName>
    <definedName name="ProdCode3_1">#REF!</definedName>
    <definedName name="ProdCode3_1_3">#REF!</definedName>
    <definedName name="ProdCode3_10">#REF!</definedName>
    <definedName name="ProdCode3_10_1">#REF!</definedName>
    <definedName name="ProdCode3_10_1_3">#REF!</definedName>
    <definedName name="ProdCode3_10_17">#REF!</definedName>
    <definedName name="ProdCode3_10_17_3">#REF!</definedName>
    <definedName name="ProdCode3_11">#REF!</definedName>
    <definedName name="ProdCode3_11_1">#REF!</definedName>
    <definedName name="ProdCode3_12">#REF!</definedName>
    <definedName name="ProdCode3_12_3">#REF!</definedName>
    <definedName name="ProdCode3_13">#REF!</definedName>
    <definedName name="ProdCode3_13_3">#REF!</definedName>
    <definedName name="ProdCode3_14">#REF!</definedName>
    <definedName name="ProdCode3_15">#REF!</definedName>
    <definedName name="ProdCode3_15_1">#REF!</definedName>
    <definedName name="ProdCode3_16">#REF!</definedName>
    <definedName name="ProdCode3_16_1">#REF!</definedName>
    <definedName name="ProdCode3_16_1_3">#REF!</definedName>
    <definedName name="ProdCode3_16_3">#REF!</definedName>
    <definedName name="ProdCode3_17">#REF!</definedName>
    <definedName name="ProdCode3_17_1">#REF!</definedName>
    <definedName name="ProdCode3_17_3">#REF!</definedName>
    <definedName name="ProdCode3_18">#REF!</definedName>
    <definedName name="ProdCode3_18_1">#REF!</definedName>
    <definedName name="ProdCode3_18_1_3">#REF!</definedName>
    <definedName name="ProdCode3_19">#REF!</definedName>
    <definedName name="ProdCode3_19_1">#REF!</definedName>
    <definedName name="ProdCode3_2">#REF!</definedName>
    <definedName name="ProdCode3_20">#REF!</definedName>
    <definedName name="ProdCode3_20_1">#REF!</definedName>
    <definedName name="ProdCode3_20_1_3">#REF!</definedName>
    <definedName name="ProdCode3_21">#REF!</definedName>
    <definedName name="ProdCode3_21_1">#REF!</definedName>
    <definedName name="ProdCode3_21_1_1">#REF!</definedName>
    <definedName name="ProdCode3_22">#REF!</definedName>
    <definedName name="ProdCode3_22_3">#REF!</definedName>
    <definedName name="ProdCode3_23">#REF!</definedName>
    <definedName name="ProdCode3_23_3">#REF!</definedName>
    <definedName name="ProdCode3_24">#REF!</definedName>
    <definedName name="ProdCode3_24_3">#REF!</definedName>
    <definedName name="ProdCode3_25">#REF!</definedName>
    <definedName name="ProdCode3_25_3">#REF!</definedName>
    <definedName name="ProdCode3_26">#REF!</definedName>
    <definedName name="ProdCode3_26_1">#REF!</definedName>
    <definedName name="ProdCode3_27">#REF!</definedName>
    <definedName name="ProdCode3_27_1">#REF!</definedName>
    <definedName name="ProdCode3_28">#REF!</definedName>
    <definedName name="ProdCode3_28_1">#REF!</definedName>
    <definedName name="ProdCode3_29">#REF!</definedName>
    <definedName name="ProdCode3_3">#REF!</definedName>
    <definedName name="ProdCode3_4">#REF!</definedName>
    <definedName name="ProdCode3_4_1">#REF!</definedName>
    <definedName name="ProdCode3_4_1_1">#REF!</definedName>
    <definedName name="ProdCode3_4_1_1_1">#REF!</definedName>
    <definedName name="ProdCode3_4_1_1_1_1">#REF!</definedName>
    <definedName name="ProdCode3_4_1_1_1_1_1">#REF!</definedName>
    <definedName name="ProdCode3_4_1_1_1_1_3">#REF!</definedName>
    <definedName name="ProdCode3_4_1_1_1_3">#REF!</definedName>
    <definedName name="ProdCode3_4_1_1_1_3_1">#REF!</definedName>
    <definedName name="ProdCode3_4_1_1_3">#REF!</definedName>
    <definedName name="ProdCode3_4_1_17">#REF!</definedName>
    <definedName name="ProdCode3_4_1_17_3">#REF!</definedName>
    <definedName name="ProdCode3_4_1_28">#REF!</definedName>
    <definedName name="ProdCode3_4_1_3">#REF!</definedName>
    <definedName name="ProdCode3_4_1_6">#REF!</definedName>
    <definedName name="ProdCode3_4_10">#REF!</definedName>
    <definedName name="ProdCode3_4_10_3">#REF!</definedName>
    <definedName name="ProdCode3_4_12">#REF!</definedName>
    <definedName name="ProdCode3_4_12_3">#REF!</definedName>
    <definedName name="ProdCode3_4_13">#REF!</definedName>
    <definedName name="ProdCode3_4_13_3">#REF!</definedName>
    <definedName name="ProdCode3_4_14">#REF!</definedName>
    <definedName name="ProdCode3_4_14_3">#REF!</definedName>
    <definedName name="ProdCode3_4_15">#REF!</definedName>
    <definedName name="ProdCode3_4_15_3">#REF!</definedName>
    <definedName name="ProdCode3_4_16">#REF!</definedName>
    <definedName name="ProdCode3_4_16_3">#REF!</definedName>
    <definedName name="ProdCode3_4_17">#REF!</definedName>
    <definedName name="ProdCode3_4_17_3">#REF!</definedName>
    <definedName name="ProdCode3_4_18">#REF!</definedName>
    <definedName name="ProdCode3_4_18_1">#REF!</definedName>
    <definedName name="ProdCode3_4_18_1_3">#REF!</definedName>
    <definedName name="ProdCode3_4_19">#REF!</definedName>
    <definedName name="ProdCode3_4_20">#REF!</definedName>
    <definedName name="ProdCode3_4_20_3">#REF!</definedName>
    <definedName name="ProdCode3_4_21">#REF!</definedName>
    <definedName name="ProdCode3_4_21_1">#REF!</definedName>
    <definedName name="ProdCode3_4_21_1_3">#REF!</definedName>
    <definedName name="ProdCode3_4_22">#REF!</definedName>
    <definedName name="ProdCode3_4_22_3">#REF!</definedName>
    <definedName name="ProdCode3_4_23">#REF!</definedName>
    <definedName name="ProdCode3_4_23_3">#REF!</definedName>
    <definedName name="ProdCode3_4_24">#REF!</definedName>
    <definedName name="ProdCode3_4_24_3">#REF!</definedName>
    <definedName name="ProdCode3_4_25">#REF!</definedName>
    <definedName name="ProdCode3_4_25_3">#REF!</definedName>
    <definedName name="ProdCode3_4_26">#REF!</definedName>
    <definedName name="ProdCode3_4_26_3">#REF!</definedName>
    <definedName name="ProdCode3_4_27">#REF!</definedName>
    <definedName name="ProdCode3_4_27_3">#REF!</definedName>
    <definedName name="ProdCode3_4_28">#REF!</definedName>
    <definedName name="ProdCode3_4_6">#REF!</definedName>
    <definedName name="ProdCode3_4_7">#REF!</definedName>
    <definedName name="ProdCode3_4_7_3">#REF!</definedName>
    <definedName name="ProdCode3_4_8">#REF!</definedName>
    <definedName name="ProdCode3_4_8_3">#REF!</definedName>
    <definedName name="ProdCode3_4_9">#REF!</definedName>
    <definedName name="ProdCode3_4_9_3">#REF!</definedName>
    <definedName name="ProdCode3_5">#REF!</definedName>
    <definedName name="ProdCode3_5_17">#REF!</definedName>
    <definedName name="ProdCode3_5_17_3">#REF!</definedName>
    <definedName name="ProdCode3_5_28">#REF!</definedName>
    <definedName name="ProdCode3_5_6">#REF!</definedName>
    <definedName name="ProdCode3_6">#REF!</definedName>
    <definedName name="ProdCode3_6_1">#REF!</definedName>
    <definedName name="ProdCode3_6_10">#REF!</definedName>
    <definedName name="ProdCode3_6_10_3">#REF!</definedName>
    <definedName name="ProdCode3_6_12">#REF!</definedName>
    <definedName name="ProdCode3_6_12_3">#REF!</definedName>
    <definedName name="ProdCode3_6_13">#REF!</definedName>
    <definedName name="ProdCode3_6_13_3">#REF!</definedName>
    <definedName name="ProdCode3_6_14">#REF!</definedName>
    <definedName name="ProdCode3_6_14_3">#REF!</definedName>
    <definedName name="ProdCode3_6_15">#REF!</definedName>
    <definedName name="ProdCode3_6_15_3">#REF!</definedName>
    <definedName name="ProdCode3_6_16">#REF!</definedName>
    <definedName name="ProdCode3_6_16_3">#REF!</definedName>
    <definedName name="ProdCode3_6_17">#REF!</definedName>
    <definedName name="ProdCode3_6_17_3">#REF!</definedName>
    <definedName name="ProdCode3_6_18">#REF!</definedName>
    <definedName name="ProdCode3_6_18_1">#REF!</definedName>
    <definedName name="ProdCode3_6_18_1_3">#REF!</definedName>
    <definedName name="ProdCode3_6_19">#REF!</definedName>
    <definedName name="ProdCode3_6_20">#REF!</definedName>
    <definedName name="ProdCode3_6_20_3">#REF!</definedName>
    <definedName name="ProdCode3_6_21">#REF!</definedName>
    <definedName name="ProdCode3_6_21_1">#REF!</definedName>
    <definedName name="ProdCode3_6_21_1_3">#REF!</definedName>
    <definedName name="ProdCode3_6_22">#REF!</definedName>
    <definedName name="ProdCode3_6_22_3">#REF!</definedName>
    <definedName name="ProdCode3_6_23">#REF!</definedName>
    <definedName name="ProdCode3_6_23_3">#REF!</definedName>
    <definedName name="ProdCode3_6_24">#REF!</definedName>
    <definedName name="ProdCode3_6_24_3">#REF!</definedName>
    <definedName name="ProdCode3_6_25">#REF!</definedName>
    <definedName name="ProdCode3_6_25_3">#REF!</definedName>
    <definedName name="ProdCode3_6_26">#REF!</definedName>
    <definedName name="ProdCode3_6_26_3">#REF!</definedName>
    <definedName name="ProdCode3_6_27">#REF!</definedName>
    <definedName name="ProdCode3_6_27_3">#REF!</definedName>
    <definedName name="ProdCode3_6_28">#REF!</definedName>
    <definedName name="ProdCode3_6_6">#REF!</definedName>
    <definedName name="ProdCode3_6_7">#REF!</definedName>
    <definedName name="ProdCode3_6_7_3">#REF!</definedName>
    <definedName name="ProdCode3_6_8">#REF!</definedName>
    <definedName name="ProdCode3_6_8_3">#REF!</definedName>
    <definedName name="ProdCode3_6_9">#REF!</definedName>
    <definedName name="ProdCode3_6_9_1">#REF!</definedName>
    <definedName name="ProdCode3_6_9_1_1">#REF!</definedName>
    <definedName name="ProdCode3_6_9_1_1_3">#REF!</definedName>
    <definedName name="ProdCode3_6_9_1_3">#REF!</definedName>
    <definedName name="ProdCode3_7">#REF!</definedName>
    <definedName name="ProdCode3_8">#REF!</definedName>
    <definedName name="ProdCode3_8_3">#REF!</definedName>
    <definedName name="ProdCode3_9">#REF!</definedName>
    <definedName name="ProdCode3_9_3">#REF!</definedName>
    <definedName name="ProdCode3_Text">#REF!</definedName>
    <definedName name="ProdCode3_Text_1">#REF!</definedName>
    <definedName name="ProdCode3_Text_1_3">#REF!</definedName>
    <definedName name="ProdCode3_Text_10">#REF!</definedName>
    <definedName name="ProdCode3_Text_10_1">#REF!</definedName>
    <definedName name="ProdCode3_Text_10_1_3">#REF!</definedName>
    <definedName name="ProdCode3_Text_10_17">#REF!</definedName>
    <definedName name="ProdCode3_Text_10_17_3">#REF!</definedName>
    <definedName name="ProdCode3_Text_11">#REF!</definedName>
    <definedName name="ProdCode3_Text_11_1">#REF!</definedName>
    <definedName name="ProdCode3_Text_12">#REF!</definedName>
    <definedName name="ProdCode3_Text_12_3">#REF!</definedName>
    <definedName name="ProdCode3_Text_13">#REF!</definedName>
    <definedName name="ProdCode3_Text_13_3">#REF!</definedName>
    <definedName name="ProdCode3_Text_14">#REF!</definedName>
    <definedName name="ProdCode3_Text_15">#REF!</definedName>
    <definedName name="ProdCode3_Text_15_1">#REF!</definedName>
    <definedName name="ProdCode3_Text_16">#REF!</definedName>
    <definedName name="ProdCode3_Text_16_1">#REF!</definedName>
    <definedName name="ProdCode3_Text_16_1_3">#REF!</definedName>
    <definedName name="ProdCode3_Text_16_3">#REF!</definedName>
    <definedName name="ProdCode3_Text_17">#REF!</definedName>
    <definedName name="ProdCode3_Text_17_1">#REF!</definedName>
    <definedName name="ProdCode3_Text_17_3">#REF!</definedName>
    <definedName name="ProdCode3_Text_18">#REF!</definedName>
    <definedName name="ProdCode3_Text_18_1">#REF!</definedName>
    <definedName name="ProdCode3_Text_18_1_3">#REF!</definedName>
    <definedName name="ProdCode3_Text_19">#REF!</definedName>
    <definedName name="ProdCode3_Text_19_1">#REF!</definedName>
    <definedName name="ProdCode3_Text_2">#REF!</definedName>
    <definedName name="ProdCode3_Text_20">#REF!</definedName>
    <definedName name="ProdCode3_Text_20_1">#REF!</definedName>
    <definedName name="ProdCode3_Text_20_1_3">#REF!</definedName>
    <definedName name="ProdCode3_Text_21">#REF!</definedName>
    <definedName name="ProdCode3_Text_21_1">#REF!</definedName>
    <definedName name="ProdCode3_Text_21_1_1">#REF!</definedName>
    <definedName name="ProdCode3_Text_22">#REF!</definedName>
    <definedName name="ProdCode3_Text_22_3">#REF!</definedName>
    <definedName name="ProdCode3_Text_23">#REF!</definedName>
    <definedName name="ProdCode3_Text_23_3">#REF!</definedName>
    <definedName name="ProdCode3_Text_24">#REF!</definedName>
    <definedName name="ProdCode3_Text_24_3">#REF!</definedName>
    <definedName name="ProdCode3_Text_25">#REF!</definedName>
    <definedName name="ProdCode3_Text_25_3">#REF!</definedName>
    <definedName name="ProdCode3_Text_26">#REF!</definedName>
    <definedName name="ProdCode3_Text_26_1">#REF!</definedName>
    <definedName name="ProdCode3_Text_27">#REF!</definedName>
    <definedName name="ProdCode3_Text_27_1">#REF!</definedName>
    <definedName name="ProdCode3_Text_28">#REF!</definedName>
    <definedName name="ProdCode3_Text_28_1">#REF!</definedName>
    <definedName name="ProdCode3_Text_29">#REF!</definedName>
    <definedName name="ProdCode3_Text_3">#REF!</definedName>
    <definedName name="ProdCode3_Text_4">#REF!</definedName>
    <definedName name="ProdCode3_Text_4_1">#REF!</definedName>
    <definedName name="ProdCode3_Text_4_1_1">#REF!</definedName>
    <definedName name="ProdCode3_Text_4_1_1_1">#REF!</definedName>
    <definedName name="ProdCode3_Text_4_1_1_1_1">#REF!</definedName>
    <definedName name="ProdCode3_Text_4_1_1_1_1_1">#REF!</definedName>
    <definedName name="ProdCode3_Text_4_1_1_1_1_3">#REF!</definedName>
    <definedName name="ProdCode3_Text_4_1_1_1_3">#REF!</definedName>
    <definedName name="ProdCode3_Text_4_1_1_1_3_1">#REF!</definedName>
    <definedName name="ProdCode3_Text_4_1_1_3">#REF!</definedName>
    <definedName name="ProdCode3_Text_4_1_17">#REF!</definedName>
    <definedName name="ProdCode3_Text_4_1_17_3">#REF!</definedName>
    <definedName name="ProdCode3_Text_4_1_28">#REF!</definedName>
    <definedName name="ProdCode3_Text_4_1_3">#REF!</definedName>
    <definedName name="ProdCode3_Text_4_1_6">#REF!</definedName>
    <definedName name="ProdCode3_Text_4_10">#REF!</definedName>
    <definedName name="ProdCode3_Text_4_10_3">#REF!</definedName>
    <definedName name="ProdCode3_Text_4_12">#REF!</definedName>
    <definedName name="ProdCode3_Text_4_12_3">#REF!</definedName>
    <definedName name="ProdCode3_Text_4_13">#REF!</definedName>
    <definedName name="ProdCode3_Text_4_13_3">#REF!</definedName>
    <definedName name="ProdCode3_Text_4_14">#REF!</definedName>
    <definedName name="ProdCode3_Text_4_14_3">#REF!</definedName>
    <definedName name="ProdCode3_Text_4_15">#REF!</definedName>
    <definedName name="ProdCode3_Text_4_15_3">#REF!</definedName>
    <definedName name="ProdCode3_Text_4_16">#REF!</definedName>
    <definedName name="ProdCode3_Text_4_16_3">#REF!</definedName>
    <definedName name="ProdCode3_Text_4_17">#REF!</definedName>
    <definedName name="ProdCode3_Text_4_17_3">#REF!</definedName>
    <definedName name="ProdCode3_Text_4_18">#REF!</definedName>
    <definedName name="ProdCode3_Text_4_18_1">#REF!</definedName>
    <definedName name="ProdCode3_Text_4_18_1_3">#REF!</definedName>
    <definedName name="ProdCode3_Text_4_19">#REF!</definedName>
    <definedName name="ProdCode3_Text_4_20">#REF!</definedName>
    <definedName name="ProdCode3_Text_4_20_3">#REF!</definedName>
    <definedName name="ProdCode3_Text_4_21">#REF!</definedName>
    <definedName name="ProdCode3_Text_4_21_1">#REF!</definedName>
    <definedName name="ProdCode3_Text_4_21_1_3">#REF!</definedName>
    <definedName name="ProdCode3_Text_4_22">#REF!</definedName>
    <definedName name="ProdCode3_Text_4_22_3">#REF!</definedName>
    <definedName name="ProdCode3_Text_4_23">#REF!</definedName>
    <definedName name="ProdCode3_Text_4_23_3">#REF!</definedName>
    <definedName name="ProdCode3_Text_4_24">#REF!</definedName>
    <definedName name="ProdCode3_Text_4_24_3">#REF!</definedName>
    <definedName name="ProdCode3_Text_4_25">#REF!</definedName>
    <definedName name="ProdCode3_Text_4_25_3">#REF!</definedName>
    <definedName name="ProdCode3_Text_4_26">#REF!</definedName>
    <definedName name="ProdCode3_Text_4_26_3">#REF!</definedName>
    <definedName name="ProdCode3_Text_4_27">#REF!</definedName>
    <definedName name="ProdCode3_Text_4_27_3">#REF!</definedName>
    <definedName name="ProdCode3_Text_4_28">#REF!</definedName>
    <definedName name="ProdCode3_Text_4_6">#REF!</definedName>
    <definedName name="ProdCode3_Text_4_7">#REF!</definedName>
    <definedName name="ProdCode3_Text_4_7_3">#REF!</definedName>
    <definedName name="ProdCode3_Text_4_8">#REF!</definedName>
    <definedName name="ProdCode3_Text_4_8_3">#REF!</definedName>
    <definedName name="ProdCode3_Text_4_9">#REF!</definedName>
    <definedName name="ProdCode3_Text_4_9_3">#REF!</definedName>
    <definedName name="ProdCode3_Text_5">#REF!</definedName>
    <definedName name="ProdCode3_Text_5_17">#REF!</definedName>
    <definedName name="ProdCode3_Text_5_17_3">#REF!</definedName>
    <definedName name="ProdCode3_Text_5_28">#REF!</definedName>
    <definedName name="ProdCode3_Text_5_6">#REF!</definedName>
    <definedName name="ProdCode3_Text_6">#REF!</definedName>
    <definedName name="ProdCode3_Text_6_1">#REF!</definedName>
    <definedName name="ProdCode3_Text_6_10">#REF!</definedName>
    <definedName name="ProdCode3_Text_6_10_3">#REF!</definedName>
    <definedName name="ProdCode3_Text_6_12">#REF!</definedName>
    <definedName name="ProdCode3_Text_6_12_3">#REF!</definedName>
    <definedName name="ProdCode3_Text_6_13">#REF!</definedName>
    <definedName name="ProdCode3_Text_6_13_3">#REF!</definedName>
    <definedName name="ProdCode3_Text_6_14">#REF!</definedName>
    <definedName name="ProdCode3_Text_6_14_3">#REF!</definedName>
    <definedName name="ProdCode3_Text_6_15">#REF!</definedName>
    <definedName name="ProdCode3_Text_6_15_3">#REF!</definedName>
    <definedName name="ProdCode3_Text_6_16">#REF!</definedName>
    <definedName name="ProdCode3_Text_6_16_3">#REF!</definedName>
    <definedName name="ProdCode3_Text_6_17">#REF!</definedName>
    <definedName name="ProdCode3_Text_6_17_3">#REF!</definedName>
    <definedName name="ProdCode3_Text_6_18">#REF!</definedName>
    <definedName name="ProdCode3_Text_6_18_1">#REF!</definedName>
    <definedName name="ProdCode3_Text_6_18_1_3">#REF!</definedName>
    <definedName name="ProdCode3_Text_6_19">#REF!</definedName>
    <definedName name="ProdCode3_Text_6_20">#REF!</definedName>
    <definedName name="ProdCode3_Text_6_20_3">#REF!</definedName>
    <definedName name="ProdCode3_Text_6_21">#REF!</definedName>
    <definedName name="ProdCode3_Text_6_21_1">#REF!</definedName>
    <definedName name="ProdCode3_Text_6_21_1_3">#REF!</definedName>
    <definedName name="ProdCode3_Text_6_22">#REF!</definedName>
    <definedName name="ProdCode3_Text_6_22_3">#REF!</definedName>
    <definedName name="ProdCode3_Text_6_23">#REF!</definedName>
    <definedName name="ProdCode3_Text_6_23_3">#REF!</definedName>
    <definedName name="ProdCode3_Text_6_24">#REF!</definedName>
    <definedName name="ProdCode3_Text_6_24_3">#REF!</definedName>
    <definedName name="ProdCode3_Text_6_25">#REF!</definedName>
    <definedName name="ProdCode3_Text_6_25_3">#REF!</definedName>
    <definedName name="ProdCode3_Text_6_26">#REF!</definedName>
    <definedName name="ProdCode3_Text_6_26_3">#REF!</definedName>
    <definedName name="ProdCode3_Text_6_27">#REF!</definedName>
    <definedName name="ProdCode3_Text_6_27_3">#REF!</definedName>
    <definedName name="ProdCode3_Text_6_28">#REF!</definedName>
    <definedName name="ProdCode3_Text_6_6">#REF!</definedName>
    <definedName name="ProdCode3_Text_6_7">#REF!</definedName>
    <definedName name="ProdCode3_Text_6_7_3">#REF!</definedName>
    <definedName name="ProdCode3_Text_6_8">#REF!</definedName>
    <definedName name="ProdCode3_Text_6_8_3">#REF!</definedName>
    <definedName name="ProdCode3_Text_6_9">#REF!</definedName>
    <definedName name="ProdCode3_Text_6_9_1">#REF!</definedName>
    <definedName name="ProdCode3_Text_6_9_1_1">#REF!</definedName>
    <definedName name="ProdCode3_Text_6_9_1_1_3">#REF!</definedName>
    <definedName name="ProdCode3_Text_6_9_1_3">#REF!</definedName>
    <definedName name="ProdCode3_Text_7">#REF!</definedName>
    <definedName name="ProdCode3_Text_8">#REF!</definedName>
    <definedName name="ProdCode3_Text_8_3">#REF!</definedName>
    <definedName name="ProdCode3_Text_9">#REF!</definedName>
    <definedName name="ProdCode3_Text_9_3">#REF!</definedName>
    <definedName name="PRODCODE3KJGSCJKSDHCV">#REF!</definedName>
    <definedName name="PRODCODE3KJGSCJKSDHCV_10">#REF!</definedName>
    <definedName name="PRODCODE3KJGSCJKSDHCV_12">#REF!</definedName>
    <definedName name="PRODCODE3KJGSCJKSDHCV_13">#REF!</definedName>
    <definedName name="PRODCODE3KJGSCJKSDHCV_14">#REF!</definedName>
    <definedName name="PRODCODE3KJGSCJKSDHCV_15">#REF!</definedName>
    <definedName name="PRODCODE3KJGSCJKSDHCV_16">#REF!</definedName>
    <definedName name="PRODCODE3KJGSCJKSDHCV_17">#REF!</definedName>
    <definedName name="PRODCODE3KJGSCJKSDHCV_18">#REF!</definedName>
    <definedName name="PRODCODE3KJGSCJKSDHCV_19">#REF!</definedName>
    <definedName name="PRODCODE3KJGSCJKSDHCV_20">#REF!</definedName>
    <definedName name="PRODCODE3KJGSCJKSDHCV_21">#REF!</definedName>
    <definedName name="PRODCODE3KJGSCJKSDHCV_22">#REF!</definedName>
    <definedName name="PRODCODE3KJGSCJKSDHCV_23">#REF!</definedName>
    <definedName name="PRODCODE3KJGSCJKSDHCV_24">#REF!</definedName>
    <definedName name="PRODCODE3KJGSCJKSDHCV_25">#REF!</definedName>
    <definedName name="PRODCODE3KJGSCJKSDHCV_26">#REF!</definedName>
    <definedName name="PRODCODE3KJGSCJKSDHCV_27">#REF!</definedName>
    <definedName name="PRODCODE3KJGSCJKSDHCV_28">#REF!</definedName>
    <definedName name="PRODCODE3KJGSCJKSDHCV_6">#REF!</definedName>
    <definedName name="PRODCODE3KJGSCJKSDHCV_7">#REF!</definedName>
    <definedName name="PRODCODE3KJGSCJKSDHCV_8">#REF!</definedName>
    <definedName name="PRODCODE3KJGSCJKSDHCV_9">#REF!</definedName>
    <definedName name="PRODCODE3KJGSCJKSDHCV_9_1">#REF!</definedName>
    <definedName name="PRODCODE3KJGSCJKSDHCV_9_1_1">#REF!</definedName>
    <definedName name="ProdCode4">#REF!</definedName>
    <definedName name="ProdCode4_1">#REF!</definedName>
    <definedName name="ProdCode4_1_3">#REF!</definedName>
    <definedName name="ProdCode4_10">#REF!</definedName>
    <definedName name="ProdCode4_10_1">#REF!</definedName>
    <definedName name="ProdCode4_10_17">#REF!</definedName>
    <definedName name="ProdCode4_11">#REF!</definedName>
    <definedName name="ProdCode4_11_1">#REF!</definedName>
    <definedName name="ProdCode4_12">#REF!</definedName>
    <definedName name="ProdCode4_13">#REF!</definedName>
    <definedName name="ProdCode4_14">#REF!</definedName>
    <definedName name="ProdCode4_15">#REF!</definedName>
    <definedName name="ProdCode4_15_1">#REF!</definedName>
    <definedName name="ProdCode4_16">#REF!</definedName>
    <definedName name="ProdCode4_16_1">#REF!</definedName>
    <definedName name="ProdCode4_17">#REF!</definedName>
    <definedName name="ProdCode4_17_1">#REF!</definedName>
    <definedName name="ProdCode4_18">#REF!</definedName>
    <definedName name="ProdCode4_18_1">#REF!</definedName>
    <definedName name="ProdCode4_18_1_3">#REF!</definedName>
    <definedName name="ProdCode4_19">#REF!</definedName>
    <definedName name="ProdCode4_19_1">#REF!</definedName>
    <definedName name="ProdCode4_2">#REF!</definedName>
    <definedName name="ProdCode4_20">#REF!</definedName>
    <definedName name="ProdCode4_20_1">#REF!</definedName>
    <definedName name="ProdCode4_21">#REF!</definedName>
    <definedName name="ProdCode4_21_1">#REF!</definedName>
    <definedName name="ProdCode4_21_1_1">#REF!</definedName>
    <definedName name="ProdCode4_22">#REF!</definedName>
    <definedName name="ProdCode4_23">#REF!</definedName>
    <definedName name="ProdCode4_24">#REF!</definedName>
    <definedName name="ProdCode4_25">#REF!</definedName>
    <definedName name="ProdCode4_26">#REF!</definedName>
    <definedName name="ProdCode4_26_1">#REF!</definedName>
    <definedName name="ProdCode4_27">#REF!</definedName>
    <definedName name="ProdCode4_27_1">#REF!</definedName>
    <definedName name="ProdCode4_28">#REF!</definedName>
    <definedName name="ProdCode4_28_1">#REF!</definedName>
    <definedName name="ProdCode4_29">#REF!</definedName>
    <definedName name="ProdCode4_3">#REF!</definedName>
    <definedName name="ProdCode4_4">#REF!</definedName>
    <definedName name="ProdCode4_4_1">#REF!</definedName>
    <definedName name="ProdCode4_4_1_1">#REF!</definedName>
    <definedName name="ProdCode4_4_1_1_1">#REF!</definedName>
    <definedName name="ProdCode4_4_1_1_1_1">#REF!</definedName>
    <definedName name="ProdCode4_4_1_1_1_1_1">#REF!</definedName>
    <definedName name="ProdCode4_4_1_1_1_1_3">#REF!</definedName>
    <definedName name="ProdCode4_4_1_1_1_3">#REF!</definedName>
    <definedName name="ProdCode4_4_1_1_1_3_1">#REF!</definedName>
    <definedName name="ProdCode4_4_1_1_3">#REF!</definedName>
    <definedName name="ProdCode4_4_1_17">#REF!</definedName>
    <definedName name="ProdCode4_4_1_17_3">#REF!</definedName>
    <definedName name="ProdCode4_4_1_28">#REF!</definedName>
    <definedName name="ProdCode4_4_1_3">#REF!</definedName>
    <definedName name="ProdCode4_4_1_6">#REF!</definedName>
    <definedName name="ProdCode4_4_10">#REF!</definedName>
    <definedName name="ProdCode4_4_12">#REF!</definedName>
    <definedName name="ProdCode4_4_13">#REF!</definedName>
    <definedName name="ProdCode4_4_14">#REF!</definedName>
    <definedName name="ProdCode4_4_15">#REF!</definedName>
    <definedName name="ProdCode4_4_16">#REF!</definedName>
    <definedName name="ProdCode4_4_17">#REF!</definedName>
    <definedName name="ProdCode4_4_18">#REF!</definedName>
    <definedName name="ProdCode4_4_18_1">#REF!</definedName>
    <definedName name="ProdCode4_4_18_1_3">#REF!</definedName>
    <definedName name="ProdCode4_4_19">#REF!</definedName>
    <definedName name="ProdCode4_4_20">#REF!</definedName>
    <definedName name="ProdCode4_4_21">#REF!</definedName>
    <definedName name="ProdCode4_4_21_1">#REF!</definedName>
    <definedName name="ProdCode4_4_22">#REF!</definedName>
    <definedName name="ProdCode4_4_23">#REF!</definedName>
    <definedName name="ProdCode4_4_24">#REF!</definedName>
    <definedName name="ProdCode4_4_25">#REF!</definedName>
    <definedName name="ProdCode4_4_26">#REF!</definedName>
    <definedName name="ProdCode4_4_27">#REF!</definedName>
    <definedName name="ProdCode4_4_28">#REF!</definedName>
    <definedName name="ProdCode4_4_6">#REF!</definedName>
    <definedName name="ProdCode4_4_7">#REF!</definedName>
    <definedName name="ProdCode4_4_8">#REF!</definedName>
    <definedName name="ProdCode4_4_9">#REF!</definedName>
    <definedName name="ProdCode4_5">#REF!</definedName>
    <definedName name="ProdCode4_5_17">#REF!</definedName>
    <definedName name="ProdCode4_5_28">#REF!</definedName>
    <definedName name="ProdCode4_5_6">#REF!</definedName>
    <definedName name="ProdCode4_6">#REF!</definedName>
    <definedName name="ProdCode4_6_1">#REF!</definedName>
    <definedName name="ProdCode4_6_10">#REF!</definedName>
    <definedName name="ProdCode4_6_12">#REF!</definedName>
    <definedName name="ProdCode4_6_13">#REF!</definedName>
    <definedName name="ProdCode4_6_14">#REF!</definedName>
    <definedName name="ProdCode4_6_15">#REF!</definedName>
    <definedName name="ProdCode4_6_16">#REF!</definedName>
    <definedName name="ProdCode4_6_17">#REF!</definedName>
    <definedName name="ProdCode4_6_18">#REF!</definedName>
    <definedName name="ProdCode4_6_18_1">#REF!</definedName>
    <definedName name="ProdCode4_6_18_1_3">#REF!</definedName>
    <definedName name="ProdCode4_6_19">#REF!</definedName>
    <definedName name="ProdCode4_6_20">#REF!</definedName>
    <definedName name="ProdCode4_6_21">#REF!</definedName>
    <definedName name="ProdCode4_6_21_1">#REF!</definedName>
    <definedName name="ProdCode4_6_22">#REF!</definedName>
    <definedName name="ProdCode4_6_23">#REF!</definedName>
    <definedName name="ProdCode4_6_24">#REF!</definedName>
    <definedName name="ProdCode4_6_25">#REF!</definedName>
    <definedName name="ProdCode4_6_26">#REF!</definedName>
    <definedName name="ProdCode4_6_27">#REF!</definedName>
    <definedName name="ProdCode4_6_28">#REF!</definedName>
    <definedName name="ProdCode4_6_6">#REF!</definedName>
    <definedName name="ProdCode4_6_7">#REF!</definedName>
    <definedName name="ProdCode4_6_8">#REF!</definedName>
    <definedName name="ProdCode4_6_9">#REF!</definedName>
    <definedName name="ProdCode4_6_9_1">#REF!</definedName>
    <definedName name="ProdCode4_6_9_1_1">#REF!</definedName>
    <definedName name="ProdCode4_7">#REF!</definedName>
    <definedName name="ProdCode4_8">#REF!</definedName>
    <definedName name="ProdCode4_9">#REF!</definedName>
    <definedName name="ProdCode4_Text">#REF!</definedName>
    <definedName name="ProdCode4_Text_1">#REF!</definedName>
    <definedName name="ProdCode4_Text_1_3">#REF!</definedName>
    <definedName name="ProdCode4_Text_10">#REF!</definedName>
    <definedName name="ProdCode4_Text_10_1">#REF!</definedName>
    <definedName name="ProdCode4_Text_10_17">#REF!</definedName>
    <definedName name="ProdCode4_Text_11">#REF!</definedName>
    <definedName name="ProdCode4_Text_11_1">#REF!</definedName>
    <definedName name="ProdCode4_Text_12">#REF!</definedName>
    <definedName name="ProdCode4_Text_13">#REF!</definedName>
    <definedName name="ProdCode4_Text_14">#REF!</definedName>
    <definedName name="ProdCode4_Text_15">#REF!</definedName>
    <definedName name="ProdCode4_Text_15_1">#REF!</definedName>
    <definedName name="ProdCode4_Text_16">#REF!</definedName>
    <definedName name="ProdCode4_Text_16_1">#REF!</definedName>
    <definedName name="ProdCode4_Text_17">#REF!</definedName>
    <definedName name="ProdCode4_Text_17_1">#REF!</definedName>
    <definedName name="ProdCode4_Text_18">#REF!</definedName>
    <definedName name="ProdCode4_Text_18_1">#REF!</definedName>
    <definedName name="ProdCode4_Text_18_1_3">#REF!</definedName>
    <definedName name="ProdCode4_Text_19">#REF!</definedName>
    <definedName name="ProdCode4_Text_19_1">#REF!</definedName>
    <definedName name="ProdCode4_Text_2">#REF!</definedName>
    <definedName name="ProdCode4_Text_20">#REF!</definedName>
    <definedName name="ProdCode4_Text_20_1">#REF!</definedName>
    <definedName name="ProdCode4_Text_21">#REF!</definedName>
    <definedName name="ProdCode4_Text_21_1">#REF!</definedName>
    <definedName name="ProdCode4_Text_21_1_1">#REF!</definedName>
    <definedName name="ProdCode4_Text_22">#REF!</definedName>
    <definedName name="ProdCode4_Text_23">#REF!</definedName>
    <definedName name="ProdCode4_Text_24">#REF!</definedName>
    <definedName name="ProdCode4_Text_25">#REF!</definedName>
    <definedName name="ProdCode4_Text_26">#REF!</definedName>
    <definedName name="ProdCode4_Text_26_1">#REF!</definedName>
    <definedName name="ProdCode4_Text_27">#REF!</definedName>
    <definedName name="ProdCode4_Text_27_1">#REF!</definedName>
    <definedName name="ProdCode4_Text_28">#REF!</definedName>
    <definedName name="ProdCode4_Text_28_1">#REF!</definedName>
    <definedName name="ProdCode4_Text_29">#REF!</definedName>
    <definedName name="ProdCode4_Text_3">#REF!</definedName>
    <definedName name="ProdCode4_Text_4">#REF!</definedName>
    <definedName name="ProdCode4_Text_4_1">#REF!</definedName>
    <definedName name="ProdCode4_Text_4_1_1">#REF!</definedName>
    <definedName name="ProdCode4_Text_4_1_1_1">#REF!</definedName>
    <definedName name="ProdCode4_Text_4_1_1_1_1">#REF!</definedName>
    <definedName name="ProdCode4_Text_4_1_1_1_1_1">#REF!</definedName>
    <definedName name="ProdCode4_Text_4_1_1_1_1_3">#REF!</definedName>
    <definedName name="ProdCode4_Text_4_1_1_1_3">#REF!</definedName>
    <definedName name="ProdCode4_Text_4_1_1_1_3_1">#REF!</definedName>
    <definedName name="ProdCode4_Text_4_1_1_3">#REF!</definedName>
    <definedName name="ProdCode4_Text_4_1_17">#REF!</definedName>
    <definedName name="ProdCode4_Text_4_1_17_3">#REF!</definedName>
    <definedName name="ProdCode4_Text_4_1_28">#REF!</definedName>
    <definedName name="ProdCode4_Text_4_1_3">#REF!</definedName>
    <definedName name="ProdCode4_Text_4_1_6">#REF!</definedName>
    <definedName name="ProdCode4_Text_4_10">#REF!</definedName>
    <definedName name="ProdCode4_Text_4_12">#REF!</definedName>
    <definedName name="ProdCode4_Text_4_13">#REF!</definedName>
    <definedName name="ProdCode4_Text_4_14">#REF!</definedName>
    <definedName name="ProdCode4_Text_4_15">#REF!</definedName>
    <definedName name="ProdCode4_Text_4_16">#REF!</definedName>
    <definedName name="ProdCode4_Text_4_17">#REF!</definedName>
    <definedName name="ProdCode4_Text_4_18">#REF!</definedName>
    <definedName name="ProdCode4_Text_4_18_1">#REF!</definedName>
    <definedName name="ProdCode4_Text_4_18_1_3">#REF!</definedName>
    <definedName name="ProdCode4_Text_4_19">#REF!</definedName>
    <definedName name="ProdCode4_Text_4_20">#REF!</definedName>
    <definedName name="ProdCode4_Text_4_21">#REF!</definedName>
    <definedName name="ProdCode4_Text_4_21_1">#REF!</definedName>
    <definedName name="ProdCode4_Text_4_22">#REF!</definedName>
    <definedName name="ProdCode4_Text_4_23">#REF!</definedName>
    <definedName name="ProdCode4_Text_4_24">#REF!</definedName>
    <definedName name="ProdCode4_Text_4_25">#REF!</definedName>
    <definedName name="ProdCode4_Text_4_26">#REF!</definedName>
    <definedName name="ProdCode4_Text_4_27">#REF!</definedName>
    <definedName name="ProdCode4_Text_4_28">#REF!</definedName>
    <definedName name="ProdCode4_Text_4_6">#REF!</definedName>
    <definedName name="ProdCode4_Text_4_7">#REF!</definedName>
    <definedName name="ProdCode4_Text_4_8">#REF!</definedName>
    <definedName name="ProdCode4_Text_4_9">#REF!</definedName>
    <definedName name="ProdCode4_Text_5">#REF!</definedName>
    <definedName name="ProdCode4_Text_5_17">#REF!</definedName>
    <definedName name="ProdCode4_Text_5_28">#REF!</definedName>
    <definedName name="ProdCode4_Text_5_6">#REF!</definedName>
    <definedName name="ProdCode4_Text_6">#REF!</definedName>
    <definedName name="ProdCode4_Text_6_1">#REF!</definedName>
    <definedName name="ProdCode4_Text_6_10">#REF!</definedName>
    <definedName name="ProdCode4_Text_6_12">#REF!</definedName>
    <definedName name="ProdCode4_Text_6_13">#REF!</definedName>
    <definedName name="ProdCode4_Text_6_14">#REF!</definedName>
    <definedName name="ProdCode4_Text_6_15">#REF!</definedName>
    <definedName name="ProdCode4_Text_6_16">#REF!</definedName>
    <definedName name="ProdCode4_Text_6_17">#REF!</definedName>
    <definedName name="ProdCode4_Text_6_18">#REF!</definedName>
    <definedName name="ProdCode4_Text_6_18_1">#REF!</definedName>
    <definedName name="ProdCode4_Text_6_18_1_3">#REF!</definedName>
    <definedName name="ProdCode4_Text_6_19">#REF!</definedName>
    <definedName name="ProdCode4_Text_6_20">#REF!</definedName>
    <definedName name="ProdCode4_Text_6_21">#REF!</definedName>
    <definedName name="ProdCode4_Text_6_21_1">#REF!</definedName>
    <definedName name="ProdCode4_Text_6_22">#REF!</definedName>
    <definedName name="ProdCode4_Text_6_23">#REF!</definedName>
    <definedName name="ProdCode4_Text_6_24">#REF!</definedName>
    <definedName name="ProdCode4_Text_6_25">#REF!</definedName>
    <definedName name="ProdCode4_Text_6_26">#REF!</definedName>
    <definedName name="ProdCode4_Text_6_27">#REF!</definedName>
    <definedName name="ProdCode4_Text_6_28">#REF!</definedName>
    <definedName name="ProdCode4_Text_6_6">#REF!</definedName>
    <definedName name="ProdCode4_Text_6_7">#REF!</definedName>
    <definedName name="ProdCode4_Text_6_8">#REF!</definedName>
    <definedName name="ProdCode4_Text_6_9">#REF!</definedName>
    <definedName name="ProdCode4_Text_6_9_1">#REF!</definedName>
    <definedName name="ProdCode4_Text_6_9_1_1">#REF!</definedName>
    <definedName name="ProdCode4_Text_7">#REF!</definedName>
    <definedName name="ProdCode4_Text_8">#REF!</definedName>
    <definedName name="ProdCode4_Text_9">#REF!</definedName>
    <definedName name="ProdCode5">#REF!</definedName>
    <definedName name="ProdCode5_1">#REF!</definedName>
    <definedName name="ProdCode5_1_3">#REF!</definedName>
    <definedName name="ProdCode5_10">#REF!</definedName>
    <definedName name="ProdCode5_10_1">#REF!</definedName>
    <definedName name="ProdCode5_10_1_3">#REF!</definedName>
    <definedName name="ProdCode5_10_17">#REF!</definedName>
    <definedName name="ProdCode5_10_17_3">#REF!</definedName>
    <definedName name="ProdCode5_11">#REF!</definedName>
    <definedName name="ProdCode5_11_1">#REF!</definedName>
    <definedName name="ProdCode5_12">#REF!</definedName>
    <definedName name="ProdCode5_12_3">#REF!</definedName>
    <definedName name="ProdCode5_13">#REF!</definedName>
    <definedName name="ProdCode5_13_3">#REF!</definedName>
    <definedName name="ProdCode5_14">#REF!</definedName>
    <definedName name="ProdCode5_15">#REF!</definedName>
    <definedName name="ProdCode5_15_1">#REF!</definedName>
    <definedName name="ProdCode5_16">#REF!</definedName>
    <definedName name="ProdCode5_16_1">#REF!</definedName>
    <definedName name="ProdCode5_16_1_3">#REF!</definedName>
    <definedName name="ProdCode5_16_3">#REF!</definedName>
    <definedName name="ProdCode5_17">#REF!</definedName>
    <definedName name="ProdCode5_17_1">#REF!</definedName>
    <definedName name="ProdCode5_17_3">#REF!</definedName>
    <definedName name="ProdCode5_18">#REF!</definedName>
    <definedName name="ProdCode5_18_1">#REF!</definedName>
    <definedName name="ProdCode5_19">#REF!</definedName>
    <definedName name="ProdCode5_19_1">#REF!</definedName>
    <definedName name="ProdCode5_2">#REF!</definedName>
    <definedName name="ProdCode5_20">#REF!</definedName>
    <definedName name="ProdCode5_20_1">#REF!</definedName>
    <definedName name="ProdCode5_20_1_3">#REF!</definedName>
    <definedName name="ProdCode5_21">#REF!</definedName>
    <definedName name="ProdCode5_21_1">#REF!</definedName>
    <definedName name="ProdCode5_21_1_1">#REF!</definedName>
    <definedName name="ProdCode5_22">#REF!</definedName>
    <definedName name="ProdCode5_22_3">#REF!</definedName>
    <definedName name="ProdCode5_23">#REF!</definedName>
    <definedName name="ProdCode5_23_3">#REF!</definedName>
    <definedName name="ProdCode5_24">#REF!</definedName>
    <definedName name="ProdCode5_24_3">#REF!</definedName>
    <definedName name="ProdCode5_25">#REF!</definedName>
    <definedName name="ProdCode5_25_3">#REF!</definedName>
    <definedName name="ProdCode5_26">#REF!</definedName>
    <definedName name="ProdCode5_26_1">#REF!</definedName>
    <definedName name="ProdCode5_27">#REF!</definedName>
    <definedName name="ProdCode5_27_1">#REF!</definedName>
    <definedName name="ProdCode5_28">#REF!</definedName>
    <definedName name="ProdCode5_28_1">#REF!</definedName>
    <definedName name="ProdCode5_29">#REF!</definedName>
    <definedName name="ProdCode5_3">#REF!</definedName>
    <definedName name="ProdCode5_4">#REF!</definedName>
    <definedName name="ProdCode5_4_1">#REF!</definedName>
    <definedName name="ProdCode5_4_1_1">#REF!</definedName>
    <definedName name="ProdCode5_4_1_1_1">#REF!</definedName>
    <definedName name="ProdCode5_4_1_1_1_1">#REF!</definedName>
    <definedName name="ProdCode5_4_1_1_1_1_1">#REF!</definedName>
    <definedName name="ProdCode5_4_1_17">#REF!</definedName>
    <definedName name="ProdCode5_4_1_28">#REF!</definedName>
    <definedName name="ProdCode5_4_1_6">#REF!</definedName>
    <definedName name="ProdCode5_4_10">#REF!</definedName>
    <definedName name="ProdCode5_4_10_3">#REF!</definedName>
    <definedName name="ProdCode5_4_12">#REF!</definedName>
    <definedName name="ProdCode5_4_12_3">#REF!</definedName>
    <definedName name="ProdCode5_4_13">#REF!</definedName>
    <definedName name="ProdCode5_4_13_3">#REF!</definedName>
    <definedName name="ProdCode5_4_14">#REF!</definedName>
    <definedName name="ProdCode5_4_14_3">#REF!</definedName>
    <definedName name="ProdCode5_4_15">#REF!</definedName>
    <definedName name="ProdCode5_4_15_3">#REF!</definedName>
    <definedName name="ProdCode5_4_16">#REF!</definedName>
    <definedName name="ProdCode5_4_16_3">#REF!</definedName>
    <definedName name="ProdCode5_4_17">#REF!</definedName>
    <definedName name="ProdCode5_4_17_3">#REF!</definedName>
    <definedName name="ProdCode5_4_18">#REF!</definedName>
    <definedName name="ProdCode5_4_18_1">#REF!</definedName>
    <definedName name="ProdCode5_4_19">#REF!</definedName>
    <definedName name="ProdCode5_4_20">#REF!</definedName>
    <definedName name="ProdCode5_4_20_3">#REF!</definedName>
    <definedName name="ProdCode5_4_21">#REF!</definedName>
    <definedName name="ProdCode5_4_21_1">#REF!</definedName>
    <definedName name="ProdCode5_4_21_1_3">#REF!</definedName>
    <definedName name="ProdCode5_4_22">#REF!</definedName>
    <definedName name="ProdCode5_4_22_3">#REF!</definedName>
    <definedName name="ProdCode5_4_23">#REF!</definedName>
    <definedName name="ProdCode5_4_23_3">#REF!</definedName>
    <definedName name="ProdCode5_4_24">#REF!</definedName>
    <definedName name="ProdCode5_4_24_3">#REF!</definedName>
    <definedName name="ProdCode5_4_25">#REF!</definedName>
    <definedName name="ProdCode5_4_25_3">#REF!</definedName>
    <definedName name="ProdCode5_4_26">#REF!</definedName>
    <definedName name="ProdCode5_4_26_3">#REF!</definedName>
    <definedName name="ProdCode5_4_27">#REF!</definedName>
    <definedName name="ProdCode5_4_27_3">#REF!</definedName>
    <definedName name="ProdCode5_4_28">#REF!</definedName>
    <definedName name="ProdCode5_4_6">#REF!</definedName>
    <definedName name="ProdCode5_4_7">#REF!</definedName>
    <definedName name="ProdCode5_4_7_3">#REF!</definedName>
    <definedName name="ProdCode5_4_8">#REF!</definedName>
    <definedName name="ProdCode5_4_8_3">#REF!</definedName>
    <definedName name="ProdCode5_4_9">#REF!</definedName>
    <definedName name="ProdCode5_4_9_3">#REF!</definedName>
    <definedName name="ProdCode5_5">#REF!</definedName>
    <definedName name="ProdCode5_5_17">#REF!</definedName>
    <definedName name="ProdCode5_5_17_3">#REF!</definedName>
    <definedName name="ProdCode5_5_28">#REF!</definedName>
    <definedName name="ProdCode5_5_6">#REF!</definedName>
    <definedName name="ProdCode5_6">#REF!</definedName>
    <definedName name="ProdCode5_6_1">#REF!</definedName>
    <definedName name="ProdCode5_6_10">#REF!</definedName>
    <definedName name="ProdCode5_6_10_3">#REF!</definedName>
    <definedName name="ProdCode5_6_12">#REF!</definedName>
    <definedName name="ProdCode5_6_12_3">#REF!</definedName>
    <definedName name="ProdCode5_6_13">#REF!</definedName>
    <definedName name="ProdCode5_6_13_3">#REF!</definedName>
    <definedName name="ProdCode5_6_14">#REF!</definedName>
    <definedName name="ProdCode5_6_14_3">#REF!</definedName>
    <definedName name="ProdCode5_6_15">#REF!</definedName>
    <definedName name="ProdCode5_6_15_3">#REF!</definedName>
    <definedName name="ProdCode5_6_16">#REF!</definedName>
    <definedName name="ProdCode5_6_16_3">#REF!</definedName>
    <definedName name="ProdCode5_6_17">#REF!</definedName>
    <definedName name="ProdCode5_6_17_3">#REF!</definedName>
    <definedName name="ProdCode5_6_18">#REF!</definedName>
    <definedName name="ProdCode5_6_18_1">#REF!</definedName>
    <definedName name="ProdCode5_6_19">#REF!</definedName>
    <definedName name="ProdCode5_6_20">#REF!</definedName>
    <definedName name="ProdCode5_6_20_3">#REF!</definedName>
    <definedName name="ProdCode5_6_21">#REF!</definedName>
    <definedName name="ProdCode5_6_21_1">#REF!</definedName>
    <definedName name="ProdCode5_6_21_1_3">#REF!</definedName>
    <definedName name="ProdCode5_6_22">#REF!</definedName>
    <definedName name="ProdCode5_6_22_3">#REF!</definedName>
    <definedName name="ProdCode5_6_23">#REF!</definedName>
    <definedName name="ProdCode5_6_23_3">#REF!</definedName>
    <definedName name="ProdCode5_6_24">#REF!</definedName>
    <definedName name="ProdCode5_6_24_3">#REF!</definedName>
    <definedName name="ProdCode5_6_25">#REF!</definedName>
    <definedName name="ProdCode5_6_25_3">#REF!</definedName>
    <definedName name="ProdCode5_6_26">#REF!</definedName>
    <definedName name="ProdCode5_6_26_3">#REF!</definedName>
    <definedName name="ProdCode5_6_27">#REF!</definedName>
    <definedName name="ProdCode5_6_27_3">#REF!</definedName>
    <definedName name="ProdCode5_6_28">#REF!</definedName>
    <definedName name="ProdCode5_6_6">#REF!</definedName>
    <definedName name="ProdCode5_6_7">#REF!</definedName>
    <definedName name="ProdCode5_6_7_3">#REF!</definedName>
    <definedName name="ProdCode5_6_8">#REF!</definedName>
    <definedName name="ProdCode5_6_8_3">#REF!</definedName>
    <definedName name="ProdCode5_6_9">#REF!</definedName>
    <definedName name="ProdCode5_6_9_1">#REF!</definedName>
    <definedName name="ProdCode5_6_9_1_1">#REF!</definedName>
    <definedName name="ProdCode5_6_9_1_1_3">#REF!</definedName>
    <definedName name="ProdCode5_6_9_1_3">#REF!</definedName>
    <definedName name="ProdCode5_7">#REF!</definedName>
    <definedName name="ProdCode5_8">#REF!</definedName>
    <definedName name="ProdCode5_8_3">#REF!</definedName>
    <definedName name="ProdCode5_9">#REF!</definedName>
    <definedName name="ProdCode5_9_3">#REF!</definedName>
    <definedName name="ProdCode5_Text">#REF!</definedName>
    <definedName name="ProdCode5_Text_1">#REF!</definedName>
    <definedName name="ProdCode5_Text_1_3">#REF!</definedName>
    <definedName name="ProdCode5_Text_10">#REF!</definedName>
    <definedName name="ProdCode5_Text_10_1">#REF!</definedName>
    <definedName name="ProdCode5_Text_10_1_3">#REF!</definedName>
    <definedName name="ProdCode5_Text_10_17">#REF!</definedName>
    <definedName name="ProdCode5_Text_10_17_3">#REF!</definedName>
    <definedName name="ProdCode5_Text_11">#REF!</definedName>
    <definedName name="ProdCode5_Text_11_1">#REF!</definedName>
    <definedName name="ProdCode5_Text_12">#REF!</definedName>
    <definedName name="ProdCode5_Text_12_3">#REF!</definedName>
    <definedName name="ProdCode5_Text_13">#REF!</definedName>
    <definedName name="ProdCode5_Text_13_3">#REF!</definedName>
    <definedName name="ProdCode5_Text_14">#REF!</definedName>
    <definedName name="ProdCode5_Text_15">#REF!</definedName>
    <definedName name="ProdCode5_Text_15_1">#REF!</definedName>
    <definedName name="ProdCode5_Text_16">#REF!</definedName>
    <definedName name="ProdCode5_Text_16_1">#REF!</definedName>
    <definedName name="ProdCode5_Text_16_1_3">#REF!</definedName>
    <definedName name="ProdCode5_Text_16_3">#REF!</definedName>
    <definedName name="ProdCode5_Text_17">#REF!</definedName>
    <definedName name="ProdCode5_Text_17_1">#REF!</definedName>
    <definedName name="ProdCode5_Text_17_3">#REF!</definedName>
    <definedName name="ProdCode5_Text_18">#REF!</definedName>
    <definedName name="ProdCode5_Text_18_1">#REF!</definedName>
    <definedName name="ProdCode5_Text_19">#REF!</definedName>
    <definedName name="ProdCode5_Text_19_1">#REF!</definedName>
    <definedName name="ProdCode5_Text_2">#REF!</definedName>
    <definedName name="ProdCode5_Text_20">#REF!</definedName>
    <definedName name="ProdCode5_Text_20_1">#REF!</definedName>
    <definedName name="ProdCode5_Text_20_1_3">#REF!</definedName>
    <definedName name="ProdCode5_Text_21">#REF!</definedName>
    <definedName name="ProdCode5_Text_21_1">#REF!</definedName>
    <definedName name="ProdCode5_Text_21_1_1">#REF!</definedName>
    <definedName name="ProdCode5_Text_22">#REF!</definedName>
    <definedName name="ProdCode5_Text_22_3">#REF!</definedName>
    <definedName name="ProdCode5_Text_23">#REF!</definedName>
    <definedName name="ProdCode5_Text_23_3">#REF!</definedName>
    <definedName name="ProdCode5_Text_24">#REF!</definedName>
    <definedName name="ProdCode5_Text_24_3">#REF!</definedName>
    <definedName name="ProdCode5_Text_25">#REF!</definedName>
    <definedName name="ProdCode5_Text_25_3">#REF!</definedName>
    <definedName name="ProdCode5_Text_26">#REF!</definedName>
    <definedName name="ProdCode5_Text_26_1">#REF!</definedName>
    <definedName name="ProdCode5_Text_27">#REF!</definedName>
    <definedName name="ProdCode5_Text_27_1">#REF!</definedName>
    <definedName name="ProdCode5_Text_28">#REF!</definedName>
    <definedName name="ProdCode5_Text_28_1">#REF!</definedName>
    <definedName name="ProdCode5_Text_29">#REF!</definedName>
    <definedName name="ProdCode5_Text_3">#REF!</definedName>
    <definedName name="ProdCode5_Text_4">#REF!</definedName>
    <definedName name="ProdCode5_Text_4_1">#REF!</definedName>
    <definedName name="ProdCode5_Text_4_1_1">#REF!</definedName>
    <definedName name="ProdCode5_Text_4_1_1_1">#REF!</definedName>
    <definedName name="ProdCode5_Text_4_1_1_1_1">#REF!</definedName>
    <definedName name="ProdCode5_Text_4_1_1_1_1_1">#REF!</definedName>
    <definedName name="ProdCode5_Text_4_1_17">#REF!</definedName>
    <definedName name="ProdCode5_Text_4_1_28">#REF!</definedName>
    <definedName name="ProdCode5_Text_4_1_6">#REF!</definedName>
    <definedName name="ProdCode5_Text_4_10">#REF!</definedName>
    <definedName name="ProdCode5_Text_4_10_3">#REF!</definedName>
    <definedName name="ProdCode5_Text_4_12">#REF!</definedName>
    <definedName name="ProdCode5_Text_4_12_3">#REF!</definedName>
    <definedName name="ProdCode5_Text_4_13">#REF!</definedName>
    <definedName name="ProdCode5_Text_4_13_3">#REF!</definedName>
    <definedName name="ProdCode5_Text_4_14">#REF!</definedName>
    <definedName name="ProdCode5_Text_4_14_3">#REF!</definedName>
    <definedName name="ProdCode5_Text_4_15">#REF!</definedName>
    <definedName name="ProdCode5_Text_4_15_3">#REF!</definedName>
    <definedName name="ProdCode5_Text_4_16">#REF!</definedName>
    <definedName name="ProdCode5_Text_4_16_3">#REF!</definedName>
    <definedName name="ProdCode5_Text_4_17">#REF!</definedName>
    <definedName name="ProdCode5_Text_4_17_3">#REF!</definedName>
    <definedName name="ProdCode5_Text_4_18">#REF!</definedName>
    <definedName name="ProdCode5_Text_4_18_1">#REF!</definedName>
    <definedName name="ProdCode5_Text_4_19">#REF!</definedName>
    <definedName name="ProdCode5_Text_4_20">#REF!</definedName>
    <definedName name="ProdCode5_Text_4_20_3">#REF!</definedName>
    <definedName name="ProdCode5_Text_4_21">#REF!</definedName>
    <definedName name="ProdCode5_Text_4_21_1">#REF!</definedName>
    <definedName name="ProdCode5_Text_4_21_1_3">#REF!</definedName>
    <definedName name="ProdCode5_Text_4_22">#REF!</definedName>
    <definedName name="ProdCode5_Text_4_22_3">#REF!</definedName>
    <definedName name="ProdCode5_Text_4_23">#REF!</definedName>
    <definedName name="ProdCode5_Text_4_23_3">#REF!</definedName>
    <definedName name="ProdCode5_Text_4_24">#REF!</definedName>
    <definedName name="ProdCode5_Text_4_24_3">#REF!</definedName>
    <definedName name="ProdCode5_Text_4_25">#REF!</definedName>
    <definedName name="ProdCode5_Text_4_25_3">#REF!</definedName>
    <definedName name="ProdCode5_Text_4_26">#REF!</definedName>
    <definedName name="ProdCode5_Text_4_26_3">#REF!</definedName>
    <definedName name="ProdCode5_Text_4_27">#REF!</definedName>
    <definedName name="ProdCode5_Text_4_27_3">#REF!</definedName>
    <definedName name="ProdCode5_Text_4_28">#REF!</definedName>
    <definedName name="ProdCode5_Text_4_6">#REF!</definedName>
    <definedName name="ProdCode5_Text_4_7">#REF!</definedName>
    <definedName name="ProdCode5_Text_4_7_3">#REF!</definedName>
    <definedName name="ProdCode5_Text_4_8">#REF!</definedName>
    <definedName name="ProdCode5_Text_4_8_3">#REF!</definedName>
    <definedName name="ProdCode5_Text_4_9">#REF!</definedName>
    <definedName name="ProdCode5_Text_4_9_3">#REF!</definedName>
    <definedName name="ProdCode5_Text_5">#REF!</definedName>
    <definedName name="ProdCode5_Text_5_17">#REF!</definedName>
    <definedName name="ProdCode5_Text_5_17_3">#REF!</definedName>
    <definedName name="ProdCode5_Text_5_28">#REF!</definedName>
    <definedName name="ProdCode5_Text_5_6">#REF!</definedName>
    <definedName name="ProdCode5_Text_6">#REF!</definedName>
    <definedName name="ProdCode5_Text_6_1">#REF!</definedName>
    <definedName name="ProdCode5_Text_6_10">#REF!</definedName>
    <definedName name="ProdCode5_Text_6_10_3">#REF!</definedName>
    <definedName name="ProdCode5_Text_6_12">#REF!</definedName>
    <definedName name="ProdCode5_Text_6_12_3">#REF!</definedName>
    <definedName name="ProdCode5_Text_6_13">#REF!</definedName>
    <definedName name="ProdCode5_Text_6_13_3">#REF!</definedName>
    <definedName name="ProdCode5_Text_6_14">#REF!</definedName>
    <definedName name="ProdCode5_Text_6_14_3">#REF!</definedName>
    <definedName name="ProdCode5_Text_6_15">#REF!</definedName>
    <definedName name="ProdCode5_Text_6_15_3">#REF!</definedName>
    <definedName name="ProdCode5_Text_6_16">#REF!</definedName>
    <definedName name="ProdCode5_Text_6_16_3">#REF!</definedName>
    <definedName name="ProdCode5_Text_6_17">#REF!</definedName>
    <definedName name="ProdCode5_Text_6_17_3">#REF!</definedName>
    <definedName name="ProdCode5_Text_6_18">#REF!</definedName>
    <definedName name="ProdCode5_Text_6_18_1">#REF!</definedName>
    <definedName name="ProdCode5_Text_6_19">#REF!</definedName>
    <definedName name="ProdCode5_Text_6_20">#REF!</definedName>
    <definedName name="ProdCode5_Text_6_20_3">#REF!</definedName>
    <definedName name="ProdCode5_Text_6_21">#REF!</definedName>
    <definedName name="ProdCode5_Text_6_21_1">#REF!</definedName>
    <definedName name="ProdCode5_Text_6_21_1_3">#REF!</definedName>
    <definedName name="ProdCode5_Text_6_22">#REF!</definedName>
    <definedName name="ProdCode5_Text_6_22_3">#REF!</definedName>
    <definedName name="ProdCode5_Text_6_23">#REF!</definedName>
    <definedName name="ProdCode5_Text_6_23_3">#REF!</definedName>
    <definedName name="ProdCode5_Text_6_24">#REF!</definedName>
    <definedName name="ProdCode5_Text_6_24_3">#REF!</definedName>
    <definedName name="ProdCode5_Text_6_25">#REF!</definedName>
    <definedName name="ProdCode5_Text_6_25_3">#REF!</definedName>
    <definedName name="ProdCode5_Text_6_26">#REF!</definedName>
    <definedName name="ProdCode5_Text_6_26_3">#REF!</definedName>
    <definedName name="ProdCode5_Text_6_27">#REF!</definedName>
    <definedName name="ProdCode5_Text_6_27_3">#REF!</definedName>
    <definedName name="ProdCode5_Text_6_28">#REF!</definedName>
    <definedName name="ProdCode5_Text_6_6">#REF!</definedName>
    <definedName name="ProdCode5_Text_6_7">#REF!</definedName>
    <definedName name="ProdCode5_Text_6_7_3">#REF!</definedName>
    <definedName name="ProdCode5_Text_6_8">#REF!</definedName>
    <definedName name="ProdCode5_Text_6_8_3">#REF!</definedName>
    <definedName name="ProdCode5_Text_6_9">#REF!</definedName>
    <definedName name="ProdCode5_Text_6_9_1">#REF!</definedName>
    <definedName name="ProdCode5_Text_6_9_1_1">#REF!</definedName>
    <definedName name="ProdCode5_Text_6_9_1_1_3">#REF!</definedName>
    <definedName name="ProdCode5_Text_6_9_1_3">#REF!</definedName>
    <definedName name="ProdCode5_Text_7">#REF!</definedName>
    <definedName name="ProdCode5_Text_8">#REF!</definedName>
    <definedName name="ProdCode5_Text_8_3">#REF!</definedName>
    <definedName name="ProdCode5_Text_9">#REF!</definedName>
    <definedName name="ProdCode5_Text_9_3">#REF!</definedName>
    <definedName name="ProdPct1">#REF!</definedName>
    <definedName name="ProdPct1_1">#REF!</definedName>
    <definedName name="ProdPct1_1_3">#REF!</definedName>
    <definedName name="ProdPct1_10">#REF!</definedName>
    <definedName name="ProdPct1_10_1">#REF!</definedName>
    <definedName name="ProdPct1_10_1_3">#REF!</definedName>
    <definedName name="ProdPct1_10_17">#REF!</definedName>
    <definedName name="ProdPct1_10_17_3">#REF!</definedName>
    <definedName name="ProdPct1_11">#REF!</definedName>
    <definedName name="ProdPct1_11_1">#REF!</definedName>
    <definedName name="ProdPct1_12">#REF!</definedName>
    <definedName name="ProdPct1_12_3">#REF!</definedName>
    <definedName name="ProdPct1_13">#REF!</definedName>
    <definedName name="ProdPct1_13_3">#REF!</definedName>
    <definedName name="ProdPct1_14">#REF!</definedName>
    <definedName name="ProdPct1_15">#REF!</definedName>
    <definedName name="ProdPct1_15_1">#REF!</definedName>
    <definedName name="ProdPct1_15_1_3">#REF!</definedName>
    <definedName name="ProdPct1_15_3">#REF!</definedName>
    <definedName name="ProdPct1_16">#REF!</definedName>
    <definedName name="ProdPct1_16_1">#REF!</definedName>
    <definedName name="ProdPct1_16_1_3">#REF!</definedName>
    <definedName name="ProdPct1_16_3">#REF!</definedName>
    <definedName name="ProdPct1_17">#REF!</definedName>
    <definedName name="ProdPct1_17_1">#REF!</definedName>
    <definedName name="ProdPct1_17_3">#REF!</definedName>
    <definedName name="ProdPct1_18">#REF!</definedName>
    <definedName name="ProdPct1_18_1">#REF!</definedName>
    <definedName name="ProdPct1_18_1_3">#REF!</definedName>
    <definedName name="ProdPct1_19">#REF!</definedName>
    <definedName name="ProdPct1_19_1">#REF!</definedName>
    <definedName name="ProdPct1_2">#REF!</definedName>
    <definedName name="ProdPct1_20">#REF!</definedName>
    <definedName name="ProdPct1_20_1">#REF!</definedName>
    <definedName name="ProdPct1_20_1_3">#REF!</definedName>
    <definedName name="ProdPct1_21">#REF!</definedName>
    <definedName name="ProdPct1_21_1">#REF!</definedName>
    <definedName name="ProdPct1_21_1_1">#REF!</definedName>
    <definedName name="ProdPct1_21_1_1_3">#REF!</definedName>
    <definedName name="ProdPct1_21_1_3">#REF!</definedName>
    <definedName name="ProdPct1_22">#REF!</definedName>
    <definedName name="ProdPct1_22_3">#REF!</definedName>
    <definedName name="ProdPct1_23">#REF!</definedName>
    <definedName name="ProdPct1_23_3">#REF!</definedName>
    <definedName name="ProdPct1_24">#REF!</definedName>
    <definedName name="ProdPct1_24_3">#REF!</definedName>
    <definedName name="ProdPct1_25">#REF!</definedName>
    <definedName name="ProdPct1_25_3">#REF!</definedName>
    <definedName name="ProdPct1_26">#REF!</definedName>
    <definedName name="ProdPct1_26_1">#REF!</definedName>
    <definedName name="ProdPct1_26_1_3">#REF!</definedName>
    <definedName name="ProdPct1_26_3">#REF!</definedName>
    <definedName name="ProdPct1_27">#REF!</definedName>
    <definedName name="ProdPct1_27_1">#REF!</definedName>
    <definedName name="ProdPct1_27_1_3">#REF!</definedName>
    <definedName name="ProdPct1_27_3">#REF!</definedName>
    <definedName name="ProdPct1_28">#REF!</definedName>
    <definedName name="ProdPct1_28_1">#REF!</definedName>
    <definedName name="ProdPct1_28_1_3">#REF!</definedName>
    <definedName name="ProdPct1_28_3">#REF!</definedName>
    <definedName name="ProdPct1_29">#REF!</definedName>
    <definedName name="ProdPct1_29_3">#REF!</definedName>
    <definedName name="ProdPct1_3">#REF!</definedName>
    <definedName name="ProdPct1_4">#REF!</definedName>
    <definedName name="ProdPct1_4_1">#REF!</definedName>
    <definedName name="ProdPct1_4_1_1">#REF!</definedName>
    <definedName name="ProdPct1_4_1_1_1">#REF!</definedName>
    <definedName name="ProdPct1_4_1_1_1_1">#REF!</definedName>
    <definedName name="ProdPct1_4_1_1_1_1_1">#REF!</definedName>
    <definedName name="ProdPct1_4_1_1_1_1_3">#REF!</definedName>
    <definedName name="ProdPct1_4_1_1_1_3">#REF!</definedName>
    <definedName name="ProdPct1_4_1_1_1_3_1">#REF!</definedName>
    <definedName name="ProdPct1_4_1_1_3">#REF!</definedName>
    <definedName name="ProdPct1_4_1_1_3_1">#REF!</definedName>
    <definedName name="ProdPct1_4_1_17">#REF!</definedName>
    <definedName name="ProdPct1_4_1_17_3">#REF!</definedName>
    <definedName name="ProdPct1_4_1_28">#REF!</definedName>
    <definedName name="ProdPct1_4_1_28_3">#REF!</definedName>
    <definedName name="ProdPct1_4_1_3">#REF!</definedName>
    <definedName name="ProdPct1_4_1_6">#REF!</definedName>
    <definedName name="ProdPct1_4_1_6_3">#REF!</definedName>
    <definedName name="ProdPct1_4_10">#REF!</definedName>
    <definedName name="ProdPct1_4_10_3">#REF!</definedName>
    <definedName name="ProdPct1_4_12">#REF!</definedName>
    <definedName name="ProdPct1_4_12_3">#REF!</definedName>
    <definedName name="ProdPct1_4_13">#REF!</definedName>
    <definedName name="ProdPct1_4_13_3">#REF!</definedName>
    <definedName name="ProdPct1_4_14">#REF!</definedName>
    <definedName name="ProdPct1_4_14_3">#REF!</definedName>
    <definedName name="ProdPct1_4_15">#REF!</definedName>
    <definedName name="ProdPct1_4_15_3">#REF!</definedName>
    <definedName name="ProdPct1_4_16">#REF!</definedName>
    <definedName name="ProdPct1_4_16_3">#REF!</definedName>
    <definedName name="ProdPct1_4_17">#REF!</definedName>
    <definedName name="ProdPct1_4_17_3">#REF!</definedName>
    <definedName name="ProdPct1_4_18">#REF!</definedName>
    <definedName name="ProdPct1_4_18_1">#REF!</definedName>
    <definedName name="ProdPct1_4_18_1_3">#REF!</definedName>
    <definedName name="ProdPct1_4_19">#REF!</definedName>
    <definedName name="ProdPct1_4_20">#REF!</definedName>
    <definedName name="ProdPct1_4_20_3">#REF!</definedName>
    <definedName name="ProdPct1_4_21">#REF!</definedName>
    <definedName name="ProdPct1_4_21_1">#REF!</definedName>
    <definedName name="ProdPct1_4_21_1_3">#REF!</definedName>
    <definedName name="ProdPct1_4_22">#REF!</definedName>
    <definedName name="ProdPct1_4_22_3">#REF!</definedName>
    <definedName name="ProdPct1_4_23">#REF!</definedName>
    <definedName name="ProdPct1_4_23_3">#REF!</definedName>
    <definedName name="ProdPct1_4_24">#REF!</definedName>
    <definedName name="ProdPct1_4_24_3">#REF!</definedName>
    <definedName name="ProdPct1_4_25">#REF!</definedName>
    <definedName name="ProdPct1_4_25_3">#REF!</definedName>
    <definedName name="ProdPct1_4_26">#REF!</definedName>
    <definedName name="ProdPct1_4_26_3">#REF!</definedName>
    <definedName name="ProdPct1_4_27">#REF!</definedName>
    <definedName name="ProdPct1_4_27_3">#REF!</definedName>
    <definedName name="ProdPct1_4_28">#REF!</definedName>
    <definedName name="ProdPct1_4_28_3">#REF!</definedName>
    <definedName name="ProdPct1_4_6">#REF!</definedName>
    <definedName name="ProdPct1_4_6_3">#REF!</definedName>
    <definedName name="ProdPct1_4_7">#REF!</definedName>
    <definedName name="ProdPct1_4_7_3">#REF!</definedName>
    <definedName name="ProdPct1_4_8">#REF!</definedName>
    <definedName name="ProdPct1_4_8_3">#REF!</definedName>
    <definedName name="ProdPct1_4_9">#REF!</definedName>
    <definedName name="ProdPct1_4_9_3">#REF!</definedName>
    <definedName name="ProdPct1_5">#REF!</definedName>
    <definedName name="ProdPct1_5_17">#REF!</definedName>
    <definedName name="ProdPct1_5_17_3">#REF!</definedName>
    <definedName name="ProdPct1_5_28">#REF!</definedName>
    <definedName name="ProdPct1_5_28_3">#REF!</definedName>
    <definedName name="ProdPct1_5_3">#REF!</definedName>
    <definedName name="ProdPct1_5_6">#REF!</definedName>
    <definedName name="ProdPct1_5_6_3">#REF!</definedName>
    <definedName name="ProdPct1_6">#REF!</definedName>
    <definedName name="ProdPct1_6_1">#REF!</definedName>
    <definedName name="ProdPct1_6_10">#REF!</definedName>
    <definedName name="ProdPct1_6_10_3">#REF!</definedName>
    <definedName name="ProdPct1_6_12">#REF!</definedName>
    <definedName name="ProdPct1_6_12_3">#REF!</definedName>
    <definedName name="ProdPct1_6_13">#REF!</definedName>
    <definedName name="ProdPct1_6_13_3">#REF!</definedName>
    <definedName name="ProdPct1_6_14">#REF!</definedName>
    <definedName name="ProdPct1_6_14_3">#REF!</definedName>
    <definedName name="ProdPct1_6_15">#REF!</definedName>
    <definedName name="ProdPct1_6_15_3">#REF!</definedName>
    <definedName name="ProdPct1_6_16">#REF!</definedName>
    <definedName name="ProdPct1_6_16_3">#REF!</definedName>
    <definedName name="ProdPct1_6_17">#REF!</definedName>
    <definedName name="ProdPct1_6_17_3">#REF!</definedName>
    <definedName name="ProdPct1_6_18">#REF!</definedName>
    <definedName name="ProdPct1_6_18_1">#REF!</definedName>
    <definedName name="ProdPct1_6_18_1_3">#REF!</definedName>
    <definedName name="ProdPct1_6_19">#REF!</definedName>
    <definedName name="ProdPct1_6_20">#REF!</definedName>
    <definedName name="ProdPct1_6_20_3">#REF!</definedName>
    <definedName name="ProdPct1_6_21">#REF!</definedName>
    <definedName name="ProdPct1_6_21_1">#REF!</definedName>
    <definedName name="ProdPct1_6_21_1_3">#REF!</definedName>
    <definedName name="ProdPct1_6_22">#REF!</definedName>
    <definedName name="ProdPct1_6_22_3">#REF!</definedName>
    <definedName name="ProdPct1_6_23">#REF!</definedName>
    <definedName name="ProdPct1_6_23_3">#REF!</definedName>
    <definedName name="ProdPct1_6_24">#REF!</definedName>
    <definedName name="ProdPct1_6_24_3">#REF!</definedName>
    <definedName name="ProdPct1_6_25">#REF!</definedName>
    <definedName name="ProdPct1_6_25_3">#REF!</definedName>
    <definedName name="ProdPct1_6_26">#REF!</definedName>
    <definedName name="ProdPct1_6_26_3">#REF!</definedName>
    <definedName name="ProdPct1_6_27">#REF!</definedName>
    <definedName name="ProdPct1_6_27_3">#REF!</definedName>
    <definedName name="ProdPct1_6_28">#REF!</definedName>
    <definedName name="ProdPct1_6_28_3">#REF!</definedName>
    <definedName name="ProdPct1_6_6">#REF!</definedName>
    <definedName name="ProdPct1_6_6_3">#REF!</definedName>
    <definedName name="ProdPct1_6_7">#REF!</definedName>
    <definedName name="ProdPct1_6_7_3">#REF!</definedName>
    <definedName name="ProdPct1_6_8">#REF!</definedName>
    <definedName name="ProdPct1_6_8_3">#REF!</definedName>
    <definedName name="ProdPct1_6_9">#REF!</definedName>
    <definedName name="ProdPct1_6_9_1">#REF!</definedName>
    <definedName name="ProdPct1_6_9_1_1">#REF!</definedName>
    <definedName name="ProdPct1_6_9_1_1_3">#REF!</definedName>
    <definedName name="ProdPct1_6_9_1_3">#REF!</definedName>
    <definedName name="ProdPct1_7">#REF!</definedName>
    <definedName name="ProdPct1_8">#REF!</definedName>
    <definedName name="ProdPct1_8_3">#REF!</definedName>
    <definedName name="ProdPct1_9">#REF!</definedName>
    <definedName name="ProdPct1_9_3">#REF!</definedName>
    <definedName name="ProdPct2">#REF!</definedName>
    <definedName name="ProdPct2_1">#REF!</definedName>
    <definedName name="ProdPct2_1_3">#REF!</definedName>
    <definedName name="ProdPct2_10">#REF!</definedName>
    <definedName name="ProdPct2_10_1">#REF!</definedName>
    <definedName name="ProdPct2_10_1_3">#REF!</definedName>
    <definedName name="ProdPct2_10_17">#REF!</definedName>
    <definedName name="ProdPct2_10_17_3">#REF!</definedName>
    <definedName name="ProdPct2_11">#REF!</definedName>
    <definedName name="ProdPct2_11_1">#REF!</definedName>
    <definedName name="ProdPct2_12">#REF!</definedName>
    <definedName name="ProdPct2_12_3">#REF!</definedName>
    <definedName name="ProdPct2_13">#REF!</definedName>
    <definedName name="ProdPct2_13_3">#REF!</definedName>
    <definedName name="ProdPct2_14">#REF!</definedName>
    <definedName name="ProdPct2_15">#REF!</definedName>
    <definedName name="ProdPct2_15_1">#REF!</definedName>
    <definedName name="ProdPct2_15_1_3">#REF!</definedName>
    <definedName name="ProdPct2_15_3">#REF!</definedName>
    <definedName name="ProdPct2_16">#REF!</definedName>
    <definedName name="ProdPct2_16_1">#REF!</definedName>
    <definedName name="ProdPct2_16_1_3">#REF!</definedName>
    <definedName name="ProdPct2_16_3">#REF!</definedName>
    <definedName name="ProdPct2_17">#REF!</definedName>
    <definedName name="ProdPct2_17_1">#REF!</definedName>
    <definedName name="ProdPct2_17_3">#REF!</definedName>
    <definedName name="ProdPct2_18">#REF!</definedName>
    <definedName name="ProdPct2_18_1">#REF!</definedName>
    <definedName name="ProdPct2_18_1_3">#REF!</definedName>
    <definedName name="ProdPct2_19">#REF!</definedName>
    <definedName name="ProdPct2_19_1">#REF!</definedName>
    <definedName name="ProdPct2_2">#REF!</definedName>
    <definedName name="ProdPct2_20">#REF!</definedName>
    <definedName name="ProdPct2_20_1">#REF!</definedName>
    <definedName name="ProdPct2_20_1_3">#REF!</definedName>
    <definedName name="ProdPct2_21">#REF!</definedName>
    <definedName name="ProdPct2_21_1">#REF!</definedName>
    <definedName name="ProdPct2_21_1_1">#REF!</definedName>
    <definedName name="ProdPct2_21_1_1_3">#REF!</definedName>
    <definedName name="ProdPct2_21_1_3">#REF!</definedName>
    <definedName name="ProdPct2_22">#REF!</definedName>
    <definedName name="ProdPct2_22_3">#REF!</definedName>
    <definedName name="ProdPct2_23">#REF!</definedName>
    <definedName name="ProdPct2_23_3">#REF!</definedName>
    <definedName name="ProdPct2_24">#REF!</definedName>
    <definedName name="ProdPct2_24_3">#REF!</definedName>
    <definedName name="ProdPct2_25">#REF!</definedName>
    <definedName name="ProdPct2_25_3">#REF!</definedName>
    <definedName name="ProdPct2_26">#REF!</definedName>
    <definedName name="ProdPct2_26_1">#REF!</definedName>
    <definedName name="ProdPct2_26_1_3">#REF!</definedName>
    <definedName name="ProdPct2_26_3">#REF!</definedName>
    <definedName name="ProdPct2_27">#REF!</definedName>
    <definedName name="ProdPct2_27_1">#REF!</definedName>
    <definedName name="ProdPct2_27_1_3">#REF!</definedName>
    <definedName name="ProdPct2_27_3">#REF!</definedName>
    <definedName name="ProdPct2_28">#REF!</definedName>
    <definedName name="ProdPct2_28_1">#REF!</definedName>
    <definedName name="ProdPct2_28_1_3">#REF!</definedName>
    <definedName name="ProdPct2_28_3">#REF!</definedName>
    <definedName name="ProdPct2_29">#REF!</definedName>
    <definedName name="ProdPct2_29_3">#REF!</definedName>
    <definedName name="ProdPct2_3">#REF!</definedName>
    <definedName name="ProdPct2_4">#REF!</definedName>
    <definedName name="ProdPct2_4_1">#REF!</definedName>
    <definedName name="ProdPct2_4_1_1">#REF!</definedName>
    <definedName name="ProdPct2_4_1_1_1">#REF!</definedName>
    <definedName name="ProdPct2_4_1_1_1_1">#REF!</definedName>
    <definedName name="ProdPct2_4_1_1_1_1_1">#REF!</definedName>
    <definedName name="ProdPct2_4_1_1_1_1_3">#REF!</definedName>
    <definedName name="ProdPct2_4_1_1_1_3">#REF!</definedName>
    <definedName name="ProdPct2_4_1_1_1_3_1">#REF!</definedName>
    <definedName name="ProdPct2_4_1_1_3">#REF!</definedName>
    <definedName name="ProdPct2_4_1_1_3_1">#REF!</definedName>
    <definedName name="ProdPct2_4_1_17">#REF!</definedName>
    <definedName name="ProdPct2_4_1_17_3">#REF!</definedName>
    <definedName name="ProdPct2_4_1_28">#REF!</definedName>
    <definedName name="ProdPct2_4_1_28_3">#REF!</definedName>
    <definedName name="ProdPct2_4_1_3">#REF!</definedName>
    <definedName name="ProdPct2_4_1_6">#REF!</definedName>
    <definedName name="ProdPct2_4_1_6_3">#REF!</definedName>
    <definedName name="ProdPct2_4_10">#REF!</definedName>
    <definedName name="ProdPct2_4_10_3">#REF!</definedName>
    <definedName name="ProdPct2_4_12">#REF!</definedName>
    <definedName name="ProdPct2_4_12_3">#REF!</definedName>
    <definedName name="ProdPct2_4_13">#REF!</definedName>
    <definedName name="ProdPct2_4_13_3">#REF!</definedName>
    <definedName name="ProdPct2_4_14">#REF!</definedName>
    <definedName name="ProdPct2_4_14_3">#REF!</definedName>
    <definedName name="ProdPct2_4_15">#REF!</definedName>
    <definedName name="ProdPct2_4_15_3">#REF!</definedName>
    <definedName name="ProdPct2_4_16">#REF!</definedName>
    <definedName name="ProdPct2_4_16_3">#REF!</definedName>
    <definedName name="ProdPct2_4_17">#REF!</definedName>
    <definedName name="ProdPct2_4_17_3">#REF!</definedName>
    <definedName name="ProdPct2_4_18">#REF!</definedName>
    <definedName name="ProdPct2_4_18_1">#REF!</definedName>
    <definedName name="ProdPct2_4_18_1_3">#REF!</definedName>
    <definedName name="ProdPct2_4_19">#REF!</definedName>
    <definedName name="ProdPct2_4_20">#REF!</definedName>
    <definedName name="ProdPct2_4_20_3">#REF!</definedName>
    <definedName name="ProdPct2_4_21">#REF!</definedName>
    <definedName name="ProdPct2_4_21_1">#REF!</definedName>
    <definedName name="ProdPct2_4_21_1_3">#REF!</definedName>
    <definedName name="ProdPct2_4_22">#REF!</definedName>
    <definedName name="ProdPct2_4_22_3">#REF!</definedName>
    <definedName name="ProdPct2_4_23">#REF!</definedName>
    <definedName name="ProdPct2_4_23_3">#REF!</definedName>
    <definedName name="ProdPct2_4_24">#REF!</definedName>
    <definedName name="ProdPct2_4_24_3">#REF!</definedName>
    <definedName name="ProdPct2_4_25">#REF!</definedName>
    <definedName name="ProdPct2_4_25_3">#REF!</definedName>
    <definedName name="ProdPct2_4_26">#REF!</definedName>
    <definedName name="ProdPct2_4_26_3">#REF!</definedName>
    <definedName name="ProdPct2_4_27">#REF!</definedName>
    <definedName name="ProdPct2_4_27_3">#REF!</definedName>
    <definedName name="ProdPct2_4_28">#REF!</definedName>
    <definedName name="ProdPct2_4_28_3">#REF!</definedName>
    <definedName name="ProdPct2_4_6">#REF!</definedName>
    <definedName name="ProdPct2_4_6_3">#REF!</definedName>
    <definedName name="ProdPct2_4_7">#REF!</definedName>
    <definedName name="ProdPct2_4_7_3">#REF!</definedName>
    <definedName name="ProdPct2_4_8">#REF!</definedName>
    <definedName name="ProdPct2_4_8_3">#REF!</definedName>
    <definedName name="ProdPct2_4_9">#REF!</definedName>
    <definedName name="ProdPct2_4_9_3">#REF!</definedName>
    <definedName name="ProdPct2_5">#REF!</definedName>
    <definedName name="ProdPct2_5_17">#REF!</definedName>
    <definedName name="ProdPct2_5_17_3">#REF!</definedName>
    <definedName name="ProdPct2_5_28">#REF!</definedName>
    <definedName name="ProdPct2_5_28_3">#REF!</definedName>
    <definedName name="ProdPct2_5_3">#REF!</definedName>
    <definedName name="ProdPct2_5_6">#REF!</definedName>
    <definedName name="ProdPct2_5_6_3">#REF!</definedName>
    <definedName name="ProdPct2_6">#REF!</definedName>
    <definedName name="ProdPct2_6_1">#REF!</definedName>
    <definedName name="ProdPct2_6_10">#REF!</definedName>
    <definedName name="ProdPct2_6_10_3">#REF!</definedName>
    <definedName name="ProdPct2_6_12">#REF!</definedName>
    <definedName name="ProdPct2_6_12_3">#REF!</definedName>
    <definedName name="ProdPct2_6_13">#REF!</definedName>
    <definedName name="ProdPct2_6_13_3">#REF!</definedName>
    <definedName name="ProdPct2_6_14">#REF!</definedName>
    <definedName name="ProdPct2_6_14_3">#REF!</definedName>
    <definedName name="ProdPct2_6_15">#REF!</definedName>
    <definedName name="ProdPct2_6_15_3">#REF!</definedName>
    <definedName name="ProdPct2_6_16">#REF!</definedName>
    <definedName name="ProdPct2_6_16_3">#REF!</definedName>
    <definedName name="ProdPct2_6_17">#REF!</definedName>
    <definedName name="ProdPct2_6_17_3">#REF!</definedName>
    <definedName name="ProdPct2_6_18">#REF!</definedName>
    <definedName name="ProdPct2_6_18_1">#REF!</definedName>
    <definedName name="ProdPct2_6_18_1_3">#REF!</definedName>
    <definedName name="ProdPct2_6_19">#REF!</definedName>
    <definedName name="ProdPct2_6_20">#REF!</definedName>
    <definedName name="ProdPct2_6_20_3">#REF!</definedName>
    <definedName name="ProdPct2_6_21">#REF!</definedName>
    <definedName name="ProdPct2_6_21_1">#REF!</definedName>
    <definedName name="ProdPct2_6_21_1_3">#REF!</definedName>
    <definedName name="ProdPct2_6_22">#REF!</definedName>
    <definedName name="ProdPct2_6_22_3">#REF!</definedName>
    <definedName name="ProdPct2_6_23">#REF!</definedName>
    <definedName name="ProdPct2_6_23_3">#REF!</definedName>
    <definedName name="ProdPct2_6_24">#REF!</definedName>
    <definedName name="ProdPct2_6_24_3">#REF!</definedName>
    <definedName name="ProdPct2_6_25">#REF!</definedName>
    <definedName name="ProdPct2_6_25_3">#REF!</definedName>
    <definedName name="ProdPct2_6_26">#REF!</definedName>
    <definedName name="ProdPct2_6_26_3">#REF!</definedName>
    <definedName name="ProdPct2_6_27">#REF!</definedName>
    <definedName name="ProdPct2_6_27_3">#REF!</definedName>
    <definedName name="ProdPct2_6_28">#REF!</definedName>
    <definedName name="ProdPct2_6_28_3">#REF!</definedName>
    <definedName name="ProdPct2_6_6">#REF!</definedName>
    <definedName name="ProdPct2_6_6_3">#REF!</definedName>
    <definedName name="ProdPct2_6_7">#REF!</definedName>
    <definedName name="ProdPct2_6_7_3">#REF!</definedName>
    <definedName name="ProdPct2_6_8">#REF!</definedName>
    <definedName name="ProdPct2_6_8_3">#REF!</definedName>
    <definedName name="ProdPct2_6_9">#REF!</definedName>
    <definedName name="ProdPct2_6_9_1">#REF!</definedName>
    <definedName name="ProdPct2_6_9_1_1">#REF!</definedName>
    <definedName name="ProdPct2_6_9_1_1_3">#REF!</definedName>
    <definedName name="ProdPct2_6_9_1_3">#REF!</definedName>
    <definedName name="ProdPct2_7">#REF!</definedName>
    <definedName name="ProdPct2_8">#REF!</definedName>
    <definedName name="ProdPct2_8_3">#REF!</definedName>
    <definedName name="ProdPct2_9">#REF!</definedName>
    <definedName name="ProdPct2_9_3">#REF!</definedName>
    <definedName name="ProdPct3">#REF!</definedName>
    <definedName name="ProdPct3_1">#REF!</definedName>
    <definedName name="ProdPct3_1_3">#REF!</definedName>
    <definedName name="ProdPct3_10">#REF!</definedName>
    <definedName name="ProdPct3_10_1">#REF!</definedName>
    <definedName name="ProdPct3_10_17">#REF!</definedName>
    <definedName name="ProdPct3_11">#REF!</definedName>
    <definedName name="ProdPct3_11_1">#REF!</definedName>
    <definedName name="ProdPct3_12">#REF!</definedName>
    <definedName name="ProdPct3_13">#REF!</definedName>
    <definedName name="ProdPct3_14">#REF!</definedName>
    <definedName name="ProdPct3_15">#REF!</definedName>
    <definedName name="ProdPct3_15_1">#REF!</definedName>
    <definedName name="ProdPct3_16">#REF!</definedName>
    <definedName name="ProdPct3_16_1">#REF!</definedName>
    <definedName name="ProdPct3_17">#REF!</definedName>
    <definedName name="ProdPct3_17_1">#REF!</definedName>
    <definedName name="ProdPct3_18">#REF!</definedName>
    <definedName name="ProdPct3_18_1">#REF!</definedName>
    <definedName name="ProdPct3_18_1_3">#REF!</definedName>
    <definedName name="ProdPct3_19">#REF!</definedName>
    <definedName name="ProdPct3_19_1">#REF!</definedName>
    <definedName name="ProdPct3_2">#REF!</definedName>
    <definedName name="ProdPct3_20">#REF!</definedName>
    <definedName name="ProdPct3_20_1">#REF!</definedName>
    <definedName name="ProdPct3_21">#REF!</definedName>
    <definedName name="ProdPct3_21_1">#REF!</definedName>
    <definedName name="ProdPct3_21_1_1">#REF!</definedName>
    <definedName name="ProdPct3_22">#REF!</definedName>
    <definedName name="ProdPct3_23">#REF!</definedName>
    <definedName name="ProdPct3_24">#REF!</definedName>
    <definedName name="ProdPct3_25">#REF!</definedName>
    <definedName name="ProdPct3_26">#REF!</definedName>
    <definedName name="ProdPct3_26_1">#REF!</definedName>
    <definedName name="ProdPct3_27">#REF!</definedName>
    <definedName name="ProdPct3_27_1">#REF!</definedName>
    <definedName name="ProdPct3_28">#REF!</definedName>
    <definedName name="ProdPct3_28_1">#REF!</definedName>
    <definedName name="ProdPct3_29">#REF!</definedName>
    <definedName name="ProdPct3_3">#REF!</definedName>
    <definedName name="ProdPct3_4">#REF!</definedName>
    <definedName name="ProdPct3_4_1">#REF!</definedName>
    <definedName name="ProdPct3_4_1_1">#REF!</definedName>
    <definedName name="ProdPct3_4_1_1_1">#REF!</definedName>
    <definedName name="ProdPct3_4_1_1_1_1">#REF!</definedName>
    <definedName name="ProdPct3_4_1_1_1_1_1">#REF!</definedName>
    <definedName name="ProdPct3_4_1_1_1_1_3">#REF!</definedName>
    <definedName name="ProdPct3_4_1_1_1_3">#REF!</definedName>
    <definedName name="ProdPct3_4_1_1_1_3_1">#REF!</definedName>
    <definedName name="ProdPct3_4_1_1_3">#REF!</definedName>
    <definedName name="ProdPct3_4_1_17">#REF!</definedName>
    <definedName name="ProdPct3_4_1_17_3">#REF!</definedName>
    <definedName name="ProdPct3_4_1_28">#REF!</definedName>
    <definedName name="ProdPct3_4_1_3">#REF!</definedName>
    <definedName name="ProdPct3_4_1_6">#REF!</definedName>
    <definedName name="ProdPct3_4_10">#REF!</definedName>
    <definedName name="ProdPct3_4_12">#REF!</definedName>
    <definedName name="ProdPct3_4_13">#REF!</definedName>
    <definedName name="ProdPct3_4_14">#REF!</definedName>
    <definedName name="ProdPct3_4_15">#REF!</definedName>
    <definedName name="ProdPct3_4_16">#REF!</definedName>
    <definedName name="ProdPct3_4_17">#REF!</definedName>
    <definedName name="ProdPct3_4_18">#REF!</definedName>
    <definedName name="ProdPct3_4_18_1">#REF!</definedName>
    <definedName name="ProdPct3_4_18_1_3">#REF!</definedName>
    <definedName name="ProdPct3_4_19">#REF!</definedName>
    <definedName name="ProdPct3_4_20">#REF!</definedName>
    <definedName name="ProdPct3_4_21">#REF!</definedName>
    <definedName name="ProdPct3_4_21_1">#REF!</definedName>
    <definedName name="ProdPct3_4_22">#REF!</definedName>
    <definedName name="ProdPct3_4_23">#REF!</definedName>
    <definedName name="ProdPct3_4_24">#REF!</definedName>
    <definedName name="ProdPct3_4_25">#REF!</definedName>
    <definedName name="ProdPct3_4_26">#REF!</definedName>
    <definedName name="ProdPct3_4_27">#REF!</definedName>
    <definedName name="ProdPct3_4_28">#REF!</definedName>
    <definedName name="ProdPct3_4_6">#REF!</definedName>
    <definedName name="ProdPct3_4_7">#REF!</definedName>
    <definedName name="ProdPct3_4_8">#REF!</definedName>
    <definedName name="ProdPct3_4_9">#REF!</definedName>
    <definedName name="ProdPct3_5">#REF!</definedName>
    <definedName name="ProdPct3_5_17">#REF!</definedName>
    <definedName name="ProdPct3_5_28">#REF!</definedName>
    <definedName name="ProdPct3_5_6">#REF!</definedName>
    <definedName name="ProdPct3_6">#REF!</definedName>
    <definedName name="ProdPct3_6_1">#REF!</definedName>
    <definedName name="ProdPct3_6_10">#REF!</definedName>
    <definedName name="ProdPct3_6_12">#REF!</definedName>
    <definedName name="ProdPct3_6_13">#REF!</definedName>
    <definedName name="ProdPct3_6_14">#REF!</definedName>
    <definedName name="ProdPct3_6_15">#REF!</definedName>
    <definedName name="ProdPct3_6_16">#REF!</definedName>
    <definedName name="ProdPct3_6_17">#REF!</definedName>
    <definedName name="ProdPct3_6_18">#REF!</definedName>
    <definedName name="ProdPct3_6_18_1">#REF!</definedName>
    <definedName name="ProdPct3_6_18_1_3">#REF!</definedName>
    <definedName name="ProdPct3_6_19">#REF!</definedName>
    <definedName name="ProdPct3_6_20">#REF!</definedName>
    <definedName name="ProdPct3_6_21">#REF!</definedName>
    <definedName name="ProdPct3_6_21_1">#REF!</definedName>
    <definedName name="ProdPct3_6_22">#REF!</definedName>
    <definedName name="ProdPct3_6_23">#REF!</definedName>
    <definedName name="ProdPct3_6_24">#REF!</definedName>
    <definedName name="ProdPct3_6_25">#REF!</definedName>
    <definedName name="ProdPct3_6_26">#REF!</definedName>
    <definedName name="ProdPct3_6_27">#REF!</definedName>
    <definedName name="ProdPct3_6_28">#REF!</definedName>
    <definedName name="ProdPct3_6_6">#REF!</definedName>
    <definedName name="ProdPct3_6_7">#REF!</definedName>
    <definedName name="ProdPct3_6_8">#REF!</definedName>
    <definedName name="ProdPct3_6_9">#REF!</definedName>
    <definedName name="ProdPct3_6_9_1">#REF!</definedName>
    <definedName name="ProdPct3_6_9_1_1">#REF!</definedName>
    <definedName name="ProdPct3_7">#REF!</definedName>
    <definedName name="ProdPct3_8">#REF!</definedName>
    <definedName name="ProdPct3_9">#REF!</definedName>
    <definedName name="ProdPct4">#REF!</definedName>
    <definedName name="ProdPct4_1">#REF!</definedName>
    <definedName name="ProdPct4_1_3">#REF!</definedName>
    <definedName name="ProdPct4_10">#REF!</definedName>
    <definedName name="ProdPct4_10_1">#REF!</definedName>
    <definedName name="ProdPct4_10_1_3">#REF!</definedName>
    <definedName name="ProdPct4_10_17">#REF!</definedName>
    <definedName name="ProdPct4_10_17_3">#REF!</definedName>
    <definedName name="ProdPct4_11">#REF!</definedName>
    <definedName name="ProdPct4_11_1">#REF!</definedName>
    <definedName name="ProdPct4_12">#REF!</definedName>
    <definedName name="ProdPct4_12_3">#REF!</definedName>
    <definedName name="ProdPct4_13">#REF!</definedName>
    <definedName name="ProdPct4_13_3">#REF!</definedName>
    <definedName name="ProdPct4_14">#REF!</definedName>
    <definedName name="ProdPct4_15">#REF!</definedName>
    <definedName name="ProdPct4_15_1">#REF!</definedName>
    <definedName name="ProdPct4_16">#REF!</definedName>
    <definedName name="ProdPct4_16_1">#REF!</definedName>
    <definedName name="ProdPct4_16_1_3">#REF!</definedName>
    <definedName name="ProdPct4_16_3">#REF!</definedName>
    <definedName name="ProdPct4_17">#REF!</definedName>
    <definedName name="ProdPct4_17_1">#REF!</definedName>
    <definedName name="ProdPct4_17_3">#REF!</definedName>
    <definedName name="ProdPct4_18">#REF!</definedName>
    <definedName name="ProdPct4_18_1">#REF!</definedName>
    <definedName name="ProdPct4_19">#REF!</definedName>
    <definedName name="ProdPct4_19_1">#REF!</definedName>
    <definedName name="ProdPct4_2">#REF!</definedName>
    <definedName name="ProdPct4_20">#REF!</definedName>
    <definedName name="ProdPct4_20_1">#REF!</definedName>
    <definedName name="ProdPct4_20_1_3">#REF!</definedName>
    <definedName name="ProdPct4_21">#REF!</definedName>
    <definedName name="ProdPct4_21_1">#REF!</definedName>
    <definedName name="ProdPct4_21_1_1">#REF!</definedName>
    <definedName name="ProdPct4_22">#REF!</definedName>
    <definedName name="ProdPct4_22_3">#REF!</definedName>
    <definedName name="ProdPct4_23">#REF!</definedName>
    <definedName name="ProdPct4_23_3">#REF!</definedName>
    <definedName name="ProdPct4_24">#REF!</definedName>
    <definedName name="ProdPct4_24_3">#REF!</definedName>
    <definedName name="ProdPct4_25">#REF!</definedName>
    <definedName name="ProdPct4_25_3">#REF!</definedName>
    <definedName name="ProdPct4_26">#REF!</definedName>
    <definedName name="ProdPct4_26_1">#REF!</definedName>
    <definedName name="ProdPct4_27">#REF!</definedName>
    <definedName name="ProdPct4_27_1">#REF!</definedName>
    <definedName name="ProdPct4_28">#REF!</definedName>
    <definedName name="ProdPct4_28_1">#REF!</definedName>
    <definedName name="ProdPct4_29">#REF!</definedName>
    <definedName name="ProdPct4_3">#REF!</definedName>
    <definedName name="ProdPct4_4">#REF!</definedName>
    <definedName name="ProdPct4_4_1">#REF!</definedName>
    <definedName name="ProdPct4_4_1_1">#REF!</definedName>
    <definedName name="ProdPct4_4_1_1_1">#REF!</definedName>
    <definedName name="ProdPct4_4_1_1_1_1">#REF!</definedName>
    <definedName name="ProdPct4_4_1_1_1_1_1">#REF!</definedName>
    <definedName name="ProdPct4_4_1_1_1_3">#REF!</definedName>
    <definedName name="ProdPct4_4_1_17">#REF!</definedName>
    <definedName name="ProdPct4_4_1_17_3">#REF!</definedName>
    <definedName name="ProdPct4_4_1_28">#REF!</definedName>
    <definedName name="ProdPct4_4_1_6">#REF!</definedName>
    <definedName name="ProdPct4_4_10">#REF!</definedName>
    <definedName name="ProdPct4_4_10_3">#REF!</definedName>
    <definedName name="ProdPct4_4_12">#REF!</definedName>
    <definedName name="ProdPct4_4_12_3">#REF!</definedName>
    <definedName name="ProdPct4_4_13">#REF!</definedName>
    <definedName name="ProdPct4_4_13_3">#REF!</definedName>
    <definedName name="ProdPct4_4_14">#REF!</definedName>
    <definedName name="ProdPct4_4_14_3">#REF!</definedName>
    <definedName name="ProdPct4_4_15">#REF!</definedName>
    <definedName name="ProdPct4_4_15_3">#REF!</definedName>
    <definedName name="ProdPct4_4_16">#REF!</definedName>
    <definedName name="ProdPct4_4_16_3">#REF!</definedName>
    <definedName name="ProdPct4_4_17">#REF!</definedName>
    <definedName name="ProdPct4_4_17_3">#REF!</definedName>
    <definedName name="ProdPct4_4_18">#REF!</definedName>
    <definedName name="ProdPct4_4_18_1">#REF!</definedName>
    <definedName name="ProdPct4_4_19">#REF!</definedName>
    <definedName name="ProdPct4_4_20">#REF!</definedName>
    <definedName name="ProdPct4_4_20_3">#REF!</definedName>
    <definedName name="ProdPct4_4_21">#REF!</definedName>
    <definedName name="ProdPct4_4_21_1">#REF!</definedName>
    <definedName name="ProdPct4_4_21_1_3">#REF!</definedName>
    <definedName name="ProdPct4_4_22">#REF!</definedName>
    <definedName name="ProdPct4_4_22_3">#REF!</definedName>
    <definedName name="ProdPct4_4_23">#REF!</definedName>
    <definedName name="ProdPct4_4_23_3">#REF!</definedName>
    <definedName name="ProdPct4_4_24">#REF!</definedName>
    <definedName name="ProdPct4_4_24_3">#REF!</definedName>
    <definedName name="ProdPct4_4_25">#REF!</definedName>
    <definedName name="ProdPct4_4_25_3">#REF!</definedName>
    <definedName name="ProdPct4_4_26">#REF!</definedName>
    <definedName name="ProdPct4_4_26_3">#REF!</definedName>
    <definedName name="ProdPct4_4_27">#REF!</definedName>
    <definedName name="ProdPct4_4_27_3">#REF!</definedName>
    <definedName name="ProdPct4_4_28">#REF!</definedName>
    <definedName name="ProdPct4_4_6">#REF!</definedName>
    <definedName name="ProdPct4_4_7">#REF!</definedName>
    <definedName name="ProdPct4_4_7_3">#REF!</definedName>
    <definedName name="ProdPct4_4_8">#REF!</definedName>
    <definedName name="ProdPct4_4_8_3">#REF!</definedName>
    <definedName name="ProdPct4_4_9">#REF!</definedName>
    <definedName name="ProdPct4_4_9_3">#REF!</definedName>
    <definedName name="ProdPct4_5">#REF!</definedName>
    <definedName name="ProdPct4_5_17">#REF!</definedName>
    <definedName name="ProdPct4_5_17_3">#REF!</definedName>
    <definedName name="ProdPct4_5_28">#REF!</definedName>
    <definedName name="ProdPct4_5_6">#REF!</definedName>
    <definedName name="ProdPct4_6">#REF!</definedName>
    <definedName name="ProdPct4_6_1">#REF!</definedName>
    <definedName name="ProdPct4_6_10">#REF!</definedName>
    <definedName name="ProdPct4_6_10_3">#REF!</definedName>
    <definedName name="ProdPct4_6_12">#REF!</definedName>
    <definedName name="ProdPct4_6_12_3">#REF!</definedName>
    <definedName name="ProdPct4_6_13">#REF!</definedName>
    <definedName name="ProdPct4_6_13_3">#REF!</definedName>
    <definedName name="ProdPct4_6_14">#REF!</definedName>
    <definedName name="ProdPct4_6_14_3">#REF!</definedName>
    <definedName name="ProdPct4_6_15">#REF!</definedName>
    <definedName name="ProdPct4_6_15_3">#REF!</definedName>
    <definedName name="ProdPct4_6_16">#REF!</definedName>
    <definedName name="ProdPct4_6_16_3">#REF!</definedName>
    <definedName name="ProdPct4_6_17">#REF!</definedName>
    <definedName name="ProdPct4_6_17_3">#REF!</definedName>
    <definedName name="ProdPct4_6_18">#REF!</definedName>
    <definedName name="ProdPct4_6_18_1">#REF!</definedName>
    <definedName name="ProdPct4_6_19">#REF!</definedName>
    <definedName name="ProdPct4_6_20">#REF!</definedName>
    <definedName name="ProdPct4_6_20_3">#REF!</definedName>
    <definedName name="ProdPct4_6_21">#REF!</definedName>
    <definedName name="ProdPct4_6_21_1">#REF!</definedName>
    <definedName name="ProdPct4_6_21_1_3">#REF!</definedName>
    <definedName name="ProdPct4_6_22">#REF!</definedName>
    <definedName name="ProdPct4_6_22_3">#REF!</definedName>
    <definedName name="ProdPct4_6_23">#REF!</definedName>
    <definedName name="ProdPct4_6_23_3">#REF!</definedName>
    <definedName name="ProdPct4_6_24">#REF!</definedName>
    <definedName name="ProdPct4_6_24_3">#REF!</definedName>
    <definedName name="ProdPct4_6_25">#REF!</definedName>
    <definedName name="ProdPct4_6_25_3">#REF!</definedName>
    <definedName name="ProdPct4_6_26">#REF!</definedName>
    <definedName name="ProdPct4_6_26_3">#REF!</definedName>
    <definedName name="ProdPct4_6_27">#REF!</definedName>
    <definedName name="ProdPct4_6_27_3">#REF!</definedName>
    <definedName name="ProdPct4_6_28">#REF!</definedName>
    <definedName name="ProdPct4_6_6">#REF!</definedName>
    <definedName name="ProdPct4_6_7">#REF!</definedName>
    <definedName name="ProdPct4_6_7_3">#REF!</definedName>
    <definedName name="ProdPct4_6_8">#REF!</definedName>
    <definedName name="ProdPct4_6_8_3">#REF!</definedName>
    <definedName name="ProdPct4_6_9">#REF!</definedName>
    <definedName name="ProdPct4_6_9_1">#REF!</definedName>
    <definedName name="ProdPct4_6_9_1_1">#REF!</definedName>
    <definedName name="ProdPct4_6_9_1_1_3">#REF!</definedName>
    <definedName name="ProdPct4_6_9_1_3">#REF!</definedName>
    <definedName name="ProdPct4_7">#REF!</definedName>
    <definedName name="ProdPct4_8">#REF!</definedName>
    <definedName name="ProdPct4_8_3">#REF!</definedName>
    <definedName name="ProdPct4_9">#REF!</definedName>
    <definedName name="ProdPct4_9_3">#REF!</definedName>
    <definedName name="ProdPct5">#REF!</definedName>
    <definedName name="ProdPct5_1">#REF!</definedName>
    <definedName name="ProdPct5_1_3">#REF!</definedName>
    <definedName name="ProdPct5_10">#REF!</definedName>
    <definedName name="ProdPct5_10_1">#REF!</definedName>
    <definedName name="ProdPct5_10_1_3">#REF!</definedName>
    <definedName name="ProdPct5_10_17">#REF!</definedName>
    <definedName name="ProdPct5_10_17_3">#REF!</definedName>
    <definedName name="ProdPct5_11">#REF!</definedName>
    <definedName name="ProdPct5_11_1">#REF!</definedName>
    <definedName name="ProdPct5_12">#REF!</definedName>
    <definedName name="ProdPct5_12_3">#REF!</definedName>
    <definedName name="ProdPct5_13">#REF!</definedName>
    <definedName name="ProdPct5_13_3">#REF!</definedName>
    <definedName name="ProdPct5_14">#REF!</definedName>
    <definedName name="ProdPct5_15">#REF!</definedName>
    <definedName name="ProdPct5_15_1">#REF!</definedName>
    <definedName name="ProdPct5_16">#REF!</definedName>
    <definedName name="ProdPct5_16_1">#REF!</definedName>
    <definedName name="ProdPct5_16_1_3">#REF!</definedName>
    <definedName name="ProdPct5_16_3">#REF!</definedName>
    <definedName name="ProdPct5_17">#REF!</definedName>
    <definedName name="ProdPct5_17_1">#REF!</definedName>
    <definedName name="ProdPct5_17_3">#REF!</definedName>
    <definedName name="ProdPct5_18">#REF!</definedName>
    <definedName name="ProdPct5_18_1">#REF!</definedName>
    <definedName name="ProdPct5_19">#REF!</definedName>
    <definedName name="ProdPct5_19_1">#REF!</definedName>
    <definedName name="ProdPct5_2">#REF!</definedName>
    <definedName name="ProdPct5_20">#REF!</definedName>
    <definedName name="ProdPct5_20_1">#REF!</definedName>
    <definedName name="ProdPct5_20_1_3">#REF!</definedName>
    <definedName name="ProdPct5_21">#REF!</definedName>
    <definedName name="ProdPct5_21_1">#REF!</definedName>
    <definedName name="ProdPct5_21_1_1">#REF!</definedName>
    <definedName name="ProdPct5_22">#REF!</definedName>
    <definedName name="ProdPct5_22_3">#REF!</definedName>
    <definedName name="ProdPct5_23">#REF!</definedName>
    <definedName name="ProdPct5_23_3">#REF!</definedName>
    <definedName name="ProdPct5_24">#REF!</definedName>
    <definedName name="ProdPct5_24_3">#REF!</definedName>
    <definedName name="ProdPct5_25">#REF!</definedName>
    <definedName name="ProdPct5_25_3">#REF!</definedName>
    <definedName name="ProdPct5_26">#REF!</definedName>
    <definedName name="ProdPct5_26_1">#REF!</definedName>
    <definedName name="ProdPct5_27">#REF!</definedName>
    <definedName name="ProdPct5_27_1">#REF!</definedName>
    <definedName name="ProdPct5_28">#REF!</definedName>
    <definedName name="ProdPct5_28_1">#REF!</definedName>
    <definedName name="ProdPct5_29">#REF!</definedName>
    <definedName name="ProdPct5_3">#REF!</definedName>
    <definedName name="ProdPct5_4">#REF!</definedName>
    <definedName name="ProdPct5_4_1">#REF!</definedName>
    <definedName name="ProdPct5_4_1_1">#REF!</definedName>
    <definedName name="ProdPct5_4_1_1_1">#REF!</definedName>
    <definedName name="ProdPct5_4_1_1_1_1">#REF!</definedName>
    <definedName name="ProdPct5_4_1_1_1_1_1">#REF!</definedName>
    <definedName name="ProdPct5_4_1_17">#REF!</definedName>
    <definedName name="ProdPct5_4_1_28">#REF!</definedName>
    <definedName name="ProdPct5_4_1_6">#REF!</definedName>
    <definedName name="ProdPct5_4_10">#REF!</definedName>
    <definedName name="ProdPct5_4_10_3">#REF!</definedName>
    <definedName name="ProdPct5_4_12">#REF!</definedName>
    <definedName name="ProdPct5_4_12_3">#REF!</definedName>
    <definedName name="ProdPct5_4_13">#REF!</definedName>
    <definedName name="ProdPct5_4_13_3">#REF!</definedName>
    <definedName name="ProdPct5_4_14">#REF!</definedName>
    <definedName name="ProdPct5_4_14_3">#REF!</definedName>
    <definedName name="ProdPct5_4_15">#REF!</definedName>
    <definedName name="ProdPct5_4_15_3">#REF!</definedName>
    <definedName name="ProdPct5_4_16">#REF!</definedName>
    <definedName name="ProdPct5_4_16_3">#REF!</definedName>
    <definedName name="ProdPct5_4_17">#REF!</definedName>
    <definedName name="ProdPct5_4_17_3">#REF!</definedName>
    <definedName name="ProdPct5_4_18">#REF!</definedName>
    <definedName name="ProdPct5_4_18_1">#REF!</definedName>
    <definedName name="ProdPct5_4_19">#REF!</definedName>
    <definedName name="ProdPct5_4_20">#REF!</definedName>
    <definedName name="ProdPct5_4_20_3">#REF!</definedName>
    <definedName name="ProdPct5_4_21">#REF!</definedName>
    <definedName name="ProdPct5_4_21_1">#REF!</definedName>
    <definedName name="ProdPct5_4_21_1_3">#REF!</definedName>
    <definedName name="ProdPct5_4_22">#REF!</definedName>
    <definedName name="ProdPct5_4_22_3">#REF!</definedName>
    <definedName name="ProdPct5_4_23">#REF!</definedName>
    <definedName name="ProdPct5_4_23_3">#REF!</definedName>
    <definedName name="ProdPct5_4_24">#REF!</definedName>
    <definedName name="ProdPct5_4_24_3">#REF!</definedName>
    <definedName name="ProdPct5_4_25">#REF!</definedName>
    <definedName name="ProdPct5_4_25_3">#REF!</definedName>
    <definedName name="ProdPct5_4_26">#REF!</definedName>
    <definedName name="ProdPct5_4_26_3">#REF!</definedName>
    <definedName name="ProdPct5_4_27">#REF!</definedName>
    <definedName name="ProdPct5_4_27_3">#REF!</definedName>
    <definedName name="ProdPct5_4_28">#REF!</definedName>
    <definedName name="ProdPct5_4_6">#REF!</definedName>
    <definedName name="ProdPct5_4_7">#REF!</definedName>
    <definedName name="ProdPct5_4_7_3">#REF!</definedName>
    <definedName name="ProdPct5_4_8">#REF!</definedName>
    <definedName name="ProdPct5_4_8_3">#REF!</definedName>
    <definedName name="ProdPct5_4_9">#REF!</definedName>
    <definedName name="ProdPct5_4_9_3">#REF!</definedName>
    <definedName name="ProdPct5_5">#REF!</definedName>
    <definedName name="ProdPct5_5_17">#REF!</definedName>
    <definedName name="ProdPct5_5_17_3">#REF!</definedName>
    <definedName name="ProdPct5_5_28">#REF!</definedName>
    <definedName name="ProdPct5_5_6">#REF!</definedName>
    <definedName name="ProdPct5_6">#REF!</definedName>
    <definedName name="ProdPct5_6_1">#REF!</definedName>
    <definedName name="ProdPct5_6_10">#REF!</definedName>
    <definedName name="ProdPct5_6_10_3">#REF!</definedName>
    <definedName name="ProdPct5_6_12">#REF!</definedName>
    <definedName name="ProdPct5_6_12_3">#REF!</definedName>
    <definedName name="ProdPct5_6_13">#REF!</definedName>
    <definedName name="ProdPct5_6_13_3">#REF!</definedName>
    <definedName name="ProdPct5_6_14">#REF!</definedName>
    <definedName name="ProdPct5_6_14_3">#REF!</definedName>
    <definedName name="ProdPct5_6_15">#REF!</definedName>
    <definedName name="ProdPct5_6_15_3">#REF!</definedName>
    <definedName name="ProdPct5_6_16">#REF!</definedName>
    <definedName name="ProdPct5_6_16_3">#REF!</definedName>
    <definedName name="ProdPct5_6_17">#REF!</definedName>
    <definedName name="ProdPct5_6_17_3">#REF!</definedName>
    <definedName name="ProdPct5_6_18">#REF!</definedName>
    <definedName name="ProdPct5_6_18_1">#REF!</definedName>
    <definedName name="ProdPct5_6_19">#REF!</definedName>
    <definedName name="ProdPct5_6_20">#REF!</definedName>
    <definedName name="ProdPct5_6_20_3">#REF!</definedName>
    <definedName name="ProdPct5_6_21">#REF!</definedName>
    <definedName name="ProdPct5_6_21_1">#REF!</definedName>
    <definedName name="ProdPct5_6_21_1_3">#REF!</definedName>
    <definedName name="ProdPct5_6_22">#REF!</definedName>
    <definedName name="ProdPct5_6_22_3">#REF!</definedName>
    <definedName name="ProdPct5_6_23">#REF!</definedName>
    <definedName name="ProdPct5_6_23_3">#REF!</definedName>
    <definedName name="ProdPct5_6_24">#REF!</definedName>
    <definedName name="ProdPct5_6_24_3">#REF!</definedName>
    <definedName name="ProdPct5_6_25">#REF!</definedName>
    <definedName name="ProdPct5_6_25_3">#REF!</definedName>
    <definedName name="ProdPct5_6_26">#REF!</definedName>
    <definedName name="ProdPct5_6_26_3">#REF!</definedName>
    <definedName name="ProdPct5_6_27">#REF!</definedName>
    <definedName name="ProdPct5_6_27_3">#REF!</definedName>
    <definedName name="ProdPct5_6_28">#REF!</definedName>
    <definedName name="ProdPct5_6_6">#REF!</definedName>
    <definedName name="ProdPct5_6_7">#REF!</definedName>
    <definedName name="ProdPct5_6_7_3">#REF!</definedName>
    <definedName name="ProdPct5_6_8">#REF!</definedName>
    <definedName name="ProdPct5_6_8_3">#REF!</definedName>
    <definedName name="ProdPct5_6_9">#REF!</definedName>
    <definedName name="ProdPct5_6_9_1">#REF!</definedName>
    <definedName name="ProdPct5_6_9_1_1">#REF!</definedName>
    <definedName name="ProdPct5_6_9_1_1_3">#REF!</definedName>
    <definedName name="ProdPct5_6_9_1_3">#REF!</definedName>
    <definedName name="ProdPct5_7">#REF!</definedName>
    <definedName name="ProdPct5_8">#REF!</definedName>
    <definedName name="ProdPct5_8_3">#REF!</definedName>
    <definedName name="ProdPct5_9">#REF!</definedName>
    <definedName name="ProdPct5_9_3">#REF!</definedName>
    <definedName name="ProjAddress1">#REF!</definedName>
    <definedName name="ProjAddress1_1">#REF!</definedName>
    <definedName name="ProjAddress1_1_3">#REF!</definedName>
    <definedName name="ProjAddress1_10">#REF!</definedName>
    <definedName name="ProjAddress1_11">#REF!</definedName>
    <definedName name="ProjAddress1_11_1">#REF!</definedName>
    <definedName name="ProjAddress1_14">#REF!</definedName>
    <definedName name="ProjAddress1_15">#REF!</definedName>
    <definedName name="ProjAddress1_16">#REF!</definedName>
    <definedName name="ProjAddress1_17">#REF!</definedName>
    <definedName name="ProjAddress1_17_1">#REF!</definedName>
    <definedName name="ProjAddress1_18">#REF!</definedName>
    <definedName name="ProjAddress1_18_1">#REF!</definedName>
    <definedName name="ProjAddress1_19">#REF!</definedName>
    <definedName name="ProjAddress1_2">#REF!</definedName>
    <definedName name="ProjAddress1_20">#REF!</definedName>
    <definedName name="ProjAddress1_21">#REF!</definedName>
    <definedName name="ProjAddress1_21_1">#REF!</definedName>
    <definedName name="ProjAddress1_26">#REF!</definedName>
    <definedName name="ProjAddress1_27">#REF!</definedName>
    <definedName name="ProjAddress1_28">#REF!</definedName>
    <definedName name="ProjAddress1_29">#REF!</definedName>
    <definedName name="ProjAddress1_3">#REF!</definedName>
    <definedName name="ProjAddress1_4">#REF!</definedName>
    <definedName name="ProjAddress1_4_1">#REF!</definedName>
    <definedName name="ProjAddress1_4_1_1">#REF!</definedName>
    <definedName name="ProjAddress1_4_1_1_1">#REF!</definedName>
    <definedName name="ProjAddress1_4_1_1_1_1">#REF!</definedName>
    <definedName name="ProjAddress1_4_1_1_1_1_1">#REF!</definedName>
    <definedName name="ProjAddress1_4_18">#REF!</definedName>
    <definedName name="ProjAddress1_4_18_1">#REF!</definedName>
    <definedName name="ProjAddress1_4_21">#REF!</definedName>
    <definedName name="ProjAddress1_5">#REF!</definedName>
    <definedName name="ProjAddress1_6">#REF!</definedName>
    <definedName name="ProjAddress1_6_1">#REF!</definedName>
    <definedName name="ProjAddress1_6_18">#REF!</definedName>
    <definedName name="ProjAddress1_6_18_1">#REF!</definedName>
    <definedName name="ProjAddress1_6_21">#REF!</definedName>
    <definedName name="ProjAddress1_7">#REF!</definedName>
    <definedName name="ProjAddress2">#REF!</definedName>
    <definedName name="ProjAddress2_1">#REF!</definedName>
    <definedName name="ProjAddress2_1_3">#REF!</definedName>
    <definedName name="ProjAddress2_10">#REF!</definedName>
    <definedName name="ProjAddress2_11">#REF!</definedName>
    <definedName name="ProjAddress2_11_1">#REF!</definedName>
    <definedName name="ProjAddress2_14">#REF!</definedName>
    <definedName name="ProjAddress2_15">#REF!</definedName>
    <definedName name="ProjAddress2_16">#REF!</definedName>
    <definedName name="ProjAddress2_17">#REF!</definedName>
    <definedName name="ProjAddress2_17_1">#REF!</definedName>
    <definedName name="ProjAddress2_18">#REF!</definedName>
    <definedName name="ProjAddress2_18_1">#REF!</definedName>
    <definedName name="ProjAddress2_19">#REF!</definedName>
    <definedName name="ProjAddress2_2">#REF!</definedName>
    <definedName name="ProjAddress2_20">#REF!</definedName>
    <definedName name="ProjAddress2_21">#REF!</definedName>
    <definedName name="ProjAddress2_21_1">#REF!</definedName>
    <definedName name="ProjAddress2_26">#REF!</definedName>
    <definedName name="ProjAddress2_27">#REF!</definedName>
    <definedName name="ProjAddress2_28">#REF!</definedName>
    <definedName name="ProjAddress2_29">#REF!</definedName>
    <definedName name="ProjAddress2_3">#REF!</definedName>
    <definedName name="ProjAddress2_4">#REF!</definedName>
    <definedName name="ProjAddress2_4_1">#REF!</definedName>
    <definedName name="ProjAddress2_4_1_1">#REF!</definedName>
    <definedName name="ProjAddress2_4_1_1_1">#REF!</definedName>
    <definedName name="ProjAddress2_4_1_1_1_1">#REF!</definedName>
    <definedName name="ProjAddress2_4_1_1_1_1_1">#REF!</definedName>
    <definedName name="ProjAddress2_4_18">#REF!</definedName>
    <definedName name="ProjAddress2_4_18_1">#REF!</definedName>
    <definedName name="ProjAddress2_4_21">#REF!</definedName>
    <definedName name="ProjAddress2_5">#REF!</definedName>
    <definedName name="ProjAddress2_6">#REF!</definedName>
    <definedName name="ProjAddress2_6_1">#REF!</definedName>
    <definedName name="ProjAddress2_6_18">#REF!</definedName>
    <definedName name="ProjAddress2_6_18_1">#REF!</definedName>
    <definedName name="ProjAddress2_6_21">#REF!</definedName>
    <definedName name="ProjAddress2_7">#REF!</definedName>
    <definedName name="ProjCity">#REF!</definedName>
    <definedName name="ProjCity_1">#REF!</definedName>
    <definedName name="ProjCity_1_3">#REF!</definedName>
    <definedName name="ProjCity_10">#REF!</definedName>
    <definedName name="ProjCity_11">#REF!</definedName>
    <definedName name="ProjCity_11_1">#REF!</definedName>
    <definedName name="ProjCity_14">#REF!</definedName>
    <definedName name="ProjCity_15">#REF!</definedName>
    <definedName name="ProjCity_16">#REF!</definedName>
    <definedName name="ProjCity_17">#REF!</definedName>
    <definedName name="ProjCity_17_1">#REF!</definedName>
    <definedName name="ProjCity_18">#REF!</definedName>
    <definedName name="ProjCity_18_1">#REF!</definedName>
    <definedName name="ProjCity_19">#REF!</definedName>
    <definedName name="ProjCity_2">#REF!</definedName>
    <definedName name="ProjCity_20">#REF!</definedName>
    <definedName name="ProjCity_21">#REF!</definedName>
    <definedName name="ProjCity_21_1">#REF!</definedName>
    <definedName name="ProjCity_26">#REF!</definedName>
    <definedName name="ProjCity_27">#REF!</definedName>
    <definedName name="ProjCity_28">#REF!</definedName>
    <definedName name="ProjCity_29">#REF!</definedName>
    <definedName name="ProjCity_3">#REF!</definedName>
    <definedName name="ProjCity_4">#REF!</definedName>
    <definedName name="ProjCity_4_1">#REF!</definedName>
    <definedName name="ProjCity_4_1_1">#REF!</definedName>
    <definedName name="ProjCity_4_1_1_1">#REF!</definedName>
    <definedName name="ProjCity_4_1_1_1_1">#REF!</definedName>
    <definedName name="ProjCity_4_1_1_1_1_1">#REF!</definedName>
    <definedName name="ProjCity_4_18">#REF!</definedName>
    <definedName name="ProjCity_4_18_1">#REF!</definedName>
    <definedName name="ProjCity_4_21">#REF!</definedName>
    <definedName name="ProjCity_5">#REF!</definedName>
    <definedName name="ProjCity_6">#REF!</definedName>
    <definedName name="ProjCity_6_1">#REF!</definedName>
    <definedName name="ProjCity_6_18">#REF!</definedName>
    <definedName name="ProjCity_6_18_1">#REF!</definedName>
    <definedName name="ProjCity_6_21">#REF!</definedName>
    <definedName name="ProjCity_7">#REF!</definedName>
    <definedName name="ProjCity1">#REF!</definedName>
    <definedName name="ProjCity1_10">#REF!</definedName>
    <definedName name="ProjCity1_12">#REF!</definedName>
    <definedName name="ProjCity1_13">#REF!</definedName>
    <definedName name="ProjCity1_14">#REF!</definedName>
    <definedName name="ProjCity1_15">#REF!</definedName>
    <definedName name="ProjCity1_16">#REF!</definedName>
    <definedName name="ProjCity1_17">#REF!</definedName>
    <definedName name="ProjCity1_18">#REF!</definedName>
    <definedName name="ProjCity1_19">#REF!</definedName>
    <definedName name="ProjCity1_20">#REF!</definedName>
    <definedName name="ProjCity1_21">#REF!</definedName>
    <definedName name="ProjCity1_22">#REF!</definedName>
    <definedName name="ProjCity1_23">#REF!</definedName>
    <definedName name="ProjCity1_24">#REF!</definedName>
    <definedName name="ProjCity1_25">#REF!</definedName>
    <definedName name="ProjCity1_26">#REF!</definedName>
    <definedName name="ProjCity1_27">#REF!</definedName>
    <definedName name="ProjCity1_28">#REF!</definedName>
    <definedName name="ProjCity1_6">#REF!</definedName>
    <definedName name="ProjCity1_7">#REF!</definedName>
    <definedName name="ProjCity1_8">#REF!</definedName>
    <definedName name="ProjCity1_9">#REF!</definedName>
    <definedName name="ProjCity1_9_1">#REF!</definedName>
    <definedName name="ProjCity1_9_1_1">#REF!</definedName>
    <definedName name="ProjCountry">#REF!</definedName>
    <definedName name="ProjCountry_1">#REF!</definedName>
    <definedName name="ProjCountry_1_3">#REF!</definedName>
    <definedName name="ProjCountry_10">#REF!</definedName>
    <definedName name="ProjCountry_11">#REF!</definedName>
    <definedName name="ProjCountry_11_1">#REF!</definedName>
    <definedName name="ProjCountry_14">#REF!</definedName>
    <definedName name="ProjCountry_15">#REF!</definedName>
    <definedName name="ProjCountry_16">#REF!</definedName>
    <definedName name="ProjCountry_17">#REF!</definedName>
    <definedName name="ProjCountry_17_1">#REF!</definedName>
    <definedName name="ProjCountry_18">#REF!</definedName>
    <definedName name="ProjCountry_18_1">#REF!</definedName>
    <definedName name="ProjCountry_19">#REF!</definedName>
    <definedName name="ProjCountry_2">#REF!</definedName>
    <definedName name="ProjCountry_20">#REF!</definedName>
    <definedName name="ProjCountry_21">#REF!</definedName>
    <definedName name="ProjCountry_21_1">#REF!</definedName>
    <definedName name="ProjCountry_26">#REF!</definedName>
    <definedName name="ProjCountry_27">#REF!</definedName>
    <definedName name="ProjCountry_28">#REF!</definedName>
    <definedName name="ProjCountry_29">#REF!</definedName>
    <definedName name="ProjCountry_3">#REF!</definedName>
    <definedName name="ProjCountry_4">#REF!</definedName>
    <definedName name="ProjCountry_4_1">#REF!</definedName>
    <definedName name="ProjCountry_4_1_1">#REF!</definedName>
    <definedName name="ProjCountry_4_1_1_1">#REF!</definedName>
    <definedName name="ProjCountry_4_1_1_1_1">#REF!</definedName>
    <definedName name="ProjCountry_4_1_1_1_1_1">#REF!</definedName>
    <definedName name="ProjCountry_4_18">#REF!</definedName>
    <definedName name="ProjCountry_4_18_1">#REF!</definedName>
    <definedName name="ProjCountry_4_21">#REF!</definedName>
    <definedName name="ProjCountry_5">#REF!</definedName>
    <definedName name="ProjCountry_6">#REF!</definedName>
    <definedName name="ProjCountry_6_1">#REF!</definedName>
    <definedName name="ProjCountry_6_18">#REF!</definedName>
    <definedName name="ProjCountry_6_18_1">#REF!</definedName>
    <definedName name="ProjCountry_6_21">#REF!</definedName>
    <definedName name="ProjCountry_7">#REF!</definedName>
    <definedName name="ProjCounty">#REF!</definedName>
    <definedName name="ProjCounty_1">#REF!</definedName>
    <definedName name="ProjCounty_1_3">#REF!</definedName>
    <definedName name="ProjCounty_10">#REF!</definedName>
    <definedName name="ProjCounty_11">#REF!</definedName>
    <definedName name="ProjCounty_11_1">#REF!</definedName>
    <definedName name="ProjCounty_14">#REF!</definedName>
    <definedName name="ProjCounty_15">#REF!</definedName>
    <definedName name="ProjCounty_16">#REF!</definedName>
    <definedName name="ProjCounty_17">#REF!</definedName>
    <definedName name="ProjCounty_17_1">#REF!</definedName>
    <definedName name="ProjCounty_18">#REF!</definedName>
    <definedName name="ProjCounty_18_1">#REF!</definedName>
    <definedName name="ProjCounty_19">#REF!</definedName>
    <definedName name="ProjCounty_2">#REF!</definedName>
    <definedName name="ProjCounty_20">#REF!</definedName>
    <definedName name="ProjCounty_21">#REF!</definedName>
    <definedName name="ProjCounty_21_1">#REF!</definedName>
    <definedName name="ProjCounty_26">#REF!</definedName>
    <definedName name="ProjCounty_27">#REF!</definedName>
    <definedName name="ProjCounty_28">#REF!</definedName>
    <definedName name="ProjCounty_29">#REF!</definedName>
    <definedName name="ProjCounty_3">#REF!</definedName>
    <definedName name="ProjCounty_4">#REF!</definedName>
    <definedName name="ProjCounty_4_1">#REF!</definedName>
    <definedName name="ProjCounty_4_1_1">#REF!</definedName>
    <definedName name="ProjCounty_4_1_1_1">#REF!</definedName>
    <definedName name="ProjCounty_4_1_1_1_1">#REF!</definedName>
    <definedName name="ProjCounty_4_1_1_1_1_1">#REF!</definedName>
    <definedName name="ProjCounty_4_18">#REF!</definedName>
    <definedName name="ProjCounty_4_18_1">#REF!</definedName>
    <definedName name="ProjCounty_4_21">#REF!</definedName>
    <definedName name="ProjCounty_5">#REF!</definedName>
    <definedName name="ProjCounty_6">#REF!</definedName>
    <definedName name="ProjCounty_6_1">#REF!</definedName>
    <definedName name="ProjCounty_6_18">#REF!</definedName>
    <definedName name="ProjCounty_6_18_1">#REF!</definedName>
    <definedName name="ProjCounty_6_21">#REF!</definedName>
    <definedName name="ProjCounty_7">#REF!</definedName>
    <definedName name="ProjectLocation">#REF!</definedName>
    <definedName name="ProjectName">"Test"</definedName>
    <definedName name="ProjectName1">"Test"</definedName>
    <definedName name="ProjectName2">"Test"</definedName>
    <definedName name="ProjectName3">"Test"</definedName>
    <definedName name="ProjectNumber">"88888888"</definedName>
    <definedName name="ProjectSubtitle">#REF!</definedName>
    <definedName name="ProjectTitle">#REF!</definedName>
    <definedName name="ProjName">#REF!</definedName>
    <definedName name="ProjName_1">#REF!</definedName>
    <definedName name="ProjName_1_3">#REF!</definedName>
    <definedName name="ProjName_10">#REF!</definedName>
    <definedName name="ProjName_11">#REF!</definedName>
    <definedName name="ProjName_11_1">#REF!</definedName>
    <definedName name="ProjName_14">#REF!</definedName>
    <definedName name="ProjName_15">#REF!</definedName>
    <definedName name="ProjName_16">#REF!</definedName>
    <definedName name="ProjName_17">#REF!</definedName>
    <definedName name="ProjName_17_1">#REF!</definedName>
    <definedName name="ProjName_18">#REF!</definedName>
    <definedName name="ProjName_18_1">#REF!</definedName>
    <definedName name="ProjName_19">#REF!</definedName>
    <definedName name="ProjName_2">#REF!</definedName>
    <definedName name="ProjName_20">#REF!</definedName>
    <definedName name="ProjName_21">#REF!</definedName>
    <definedName name="ProjName_21_1">#REF!</definedName>
    <definedName name="ProjName_26">#REF!</definedName>
    <definedName name="ProjName_27">#REF!</definedName>
    <definedName name="ProjName_28">#REF!</definedName>
    <definedName name="ProjName_29">#REF!</definedName>
    <definedName name="ProjName_3">#REF!</definedName>
    <definedName name="ProjName_4">#REF!</definedName>
    <definedName name="ProjName_4_1">#REF!</definedName>
    <definedName name="ProjName_4_1_1">#REF!</definedName>
    <definedName name="ProjName_4_1_1_1">#REF!</definedName>
    <definedName name="ProjName_4_1_1_1_1">#REF!</definedName>
    <definedName name="ProjName_4_1_1_1_1_1">#REF!</definedName>
    <definedName name="ProjName_4_18">#REF!</definedName>
    <definedName name="ProjName_4_18_1">#REF!</definedName>
    <definedName name="ProjName_4_21">#REF!</definedName>
    <definedName name="ProjName_5">#REF!</definedName>
    <definedName name="ProjName_6">#REF!</definedName>
    <definedName name="ProjName_6_1">#REF!</definedName>
    <definedName name="ProjName_6_18">#REF!</definedName>
    <definedName name="ProjName_6_18_1">#REF!</definedName>
    <definedName name="ProjName_6_21">#REF!</definedName>
    <definedName name="ProjName_7">#REF!</definedName>
    <definedName name="ProjNum">#REF!</definedName>
    <definedName name="ProjNum_1">#REF!</definedName>
    <definedName name="ProjNum_1_3">#REF!</definedName>
    <definedName name="ProjNum_10">#REF!</definedName>
    <definedName name="ProjNum_11">#REF!</definedName>
    <definedName name="ProjNum_11_1">#REF!</definedName>
    <definedName name="ProjNum_14">#REF!</definedName>
    <definedName name="ProjNum_15">#REF!</definedName>
    <definedName name="ProjNum_16">#REF!</definedName>
    <definedName name="ProjNum_17">#REF!</definedName>
    <definedName name="ProjNum_17_1">#REF!</definedName>
    <definedName name="ProjNum_18">#REF!</definedName>
    <definedName name="ProjNum_18_1">#REF!</definedName>
    <definedName name="ProjNum_19">#REF!</definedName>
    <definedName name="ProjNum_2">#REF!</definedName>
    <definedName name="ProjNum_20">#REF!</definedName>
    <definedName name="ProjNum_21">#REF!</definedName>
    <definedName name="ProjNum_21_1">#REF!</definedName>
    <definedName name="ProjNum_26">#REF!</definedName>
    <definedName name="ProjNum_27">#REF!</definedName>
    <definedName name="ProjNum_28">#REF!</definedName>
    <definedName name="ProjNum_29">#REF!</definedName>
    <definedName name="ProjNum_3">#REF!</definedName>
    <definedName name="ProjNum_4">#REF!</definedName>
    <definedName name="ProjNum_4_1">#REF!</definedName>
    <definedName name="ProjNum_4_1_1">#REF!</definedName>
    <definedName name="ProjNum_4_1_1_1">#REF!</definedName>
    <definedName name="ProjNum_4_1_1_1_1">#REF!</definedName>
    <definedName name="ProjNum_4_1_1_1_1_1">#REF!</definedName>
    <definedName name="ProjNum_4_18">#REF!</definedName>
    <definedName name="ProjNum_4_18_1">#REF!</definedName>
    <definedName name="ProjNum_4_21">#REF!</definedName>
    <definedName name="ProjNum_5">#REF!</definedName>
    <definedName name="ProjNum_6">#REF!</definedName>
    <definedName name="ProjNum_6_1">#REF!</definedName>
    <definedName name="ProjNum_6_18">#REF!</definedName>
    <definedName name="ProjNum_6_18_1">#REF!</definedName>
    <definedName name="ProjNum_6_21">#REF!</definedName>
    <definedName name="ProjNum_7">#REF!</definedName>
    <definedName name="ProjPostal">#REF!</definedName>
    <definedName name="ProjPostal_1">#REF!</definedName>
    <definedName name="ProjPostal_1_3">#REF!</definedName>
    <definedName name="ProjPostal_10">#REF!</definedName>
    <definedName name="ProjPostal_11">#REF!</definedName>
    <definedName name="ProjPostal_11_1">#REF!</definedName>
    <definedName name="ProjPostal_14">#REF!</definedName>
    <definedName name="ProjPostal_15">#REF!</definedName>
    <definedName name="ProjPostal_16">#REF!</definedName>
    <definedName name="ProjPostal_17">#REF!</definedName>
    <definedName name="ProjPostal_17_1">#REF!</definedName>
    <definedName name="ProjPostal_18">#REF!</definedName>
    <definedName name="ProjPostal_18_1">#REF!</definedName>
    <definedName name="ProjPostal_19">#REF!</definedName>
    <definedName name="ProjPostal_2">#REF!</definedName>
    <definedName name="ProjPostal_20">#REF!</definedName>
    <definedName name="ProjPostal_21">#REF!</definedName>
    <definedName name="ProjPostal_21_1">#REF!</definedName>
    <definedName name="ProjPostal_26">#REF!</definedName>
    <definedName name="ProjPostal_27">#REF!</definedName>
    <definedName name="ProjPostal_28">#REF!</definedName>
    <definedName name="ProjPostal_29">#REF!</definedName>
    <definedName name="ProjPostal_3">#REF!</definedName>
    <definedName name="ProjPostal_4">#REF!</definedName>
    <definedName name="ProjPostal_4_1">#REF!</definedName>
    <definedName name="ProjState">"$#REF!.$K$8"</definedName>
    <definedName name="PSABillingMethod">"$#REF!.$G$70"</definedName>
    <definedName name="pvf">#REF!</definedName>
    <definedName name="RANGE2">'[36]Cable-data'!$A$34:$K$49</definedName>
    <definedName name="RANGE6">'[37]CABLE DATA'!$A$31:$C$46</definedName>
    <definedName name="rdtd">#REF!</definedName>
    <definedName name="ReaderProximity">[6]CCTV_EST1!#REF!</definedName>
    <definedName name="ReaderProximity_1">[6]CCTV_EST1!#REF!</definedName>
    <definedName name="ReaderWiegand">'[9]ACS(1)'!#REF!</definedName>
    <definedName name="ReaderWiegand_1">'[9]ACS(1)'!#REF!</definedName>
    <definedName name="RefDwg">#REF!</definedName>
    <definedName name="RefDwg_1">#REF!</definedName>
    <definedName name="rel">#REF!</definedName>
    <definedName name="reprevision">[38]RECAPITULATION!#REF!</definedName>
    <definedName name="return">[10]Sheet2!$L$2:$L$5</definedName>
    <definedName name="Rev">#REF!</definedName>
    <definedName name="rig">#REF!</definedName>
    <definedName name="rimc">#REF!</definedName>
    <definedName name="rm4e">#REF!</definedName>
    <definedName name="robot">#REF!</definedName>
    <definedName name="rose">#REF!</definedName>
    <definedName name="rosid">#REF!</definedName>
    <definedName name="rty">#REF!</definedName>
    <definedName name="s">#REF!</definedName>
    <definedName name="SalesMgr">"$#REF!.$A$24"</definedName>
    <definedName name="saucomd">#REF!</definedName>
    <definedName name="saucstf">#REF!</definedName>
    <definedName name="saud">#REF!</definedName>
    <definedName name="saudirf">#REF!</definedName>
    <definedName name="sauf">#REF!</definedName>
    <definedName name="sauif">#REF!</definedName>
    <definedName name="sauspad">#REF!</definedName>
    <definedName name="sausysd">#REF!</definedName>
    <definedName name="scd">#REF!</definedName>
    <definedName name="scheduleType">"valve"</definedName>
    <definedName name="Sdate">#REF!</definedName>
    <definedName name="sdf">#REF!</definedName>
    <definedName name="sdf_1">#REF!</definedName>
    <definedName name="sdsd">#REF!</definedName>
    <definedName name="Section_1_Title">#REF!</definedName>
    <definedName name="Section_2_Title">#REF!</definedName>
    <definedName name="Section_3_Title">#REF!</definedName>
    <definedName name="Section_4_Title">#REF!</definedName>
    <definedName name="Section_5_Title">#REF!</definedName>
    <definedName name="Section_6_Title">#REF!</definedName>
    <definedName name="Section_7_Title">#REF!</definedName>
    <definedName name="Section_8_Title">#REF!</definedName>
    <definedName name="sef">#REF!</definedName>
    <definedName name="SelectedLanguage">"$#REF!.$G$1"</definedName>
    <definedName name="serf">#REF!</definedName>
    <definedName name="servf">#REF!</definedName>
    <definedName name="Service">#REF!</definedName>
    <definedName name="Service_1">#REF!</definedName>
    <definedName name="sfasf">#REF!</definedName>
    <definedName name="sfasf_1">#REF!</definedName>
    <definedName name="shd">#REF!</definedName>
    <definedName name="Sheik">[4]factors!#REF!</definedName>
    <definedName name="shf">#REF!</definedName>
    <definedName name="SiteID">"$#REF!.$D$47"</definedName>
    <definedName name="SiteType">"$#REF!.$A$47"</definedName>
    <definedName name="SIXTH">#REF!</definedName>
    <definedName name="SIXTH_1">#REF!</definedName>
    <definedName name="SmallProj">"$#REF!.$A$26"</definedName>
    <definedName name="SmallProj_Text">"$#REF!.$B$26"</definedName>
    <definedName name="SNM">[4]factors!#REF!</definedName>
    <definedName name="sonbf">#REF!</definedName>
    <definedName name="sond">#REF!</definedName>
    <definedName name="sondf">#REF!</definedName>
    <definedName name="sonhf">#REF!</definedName>
    <definedName name="SONTF">[4]factors!#REF!</definedName>
    <definedName name="SP1Branch">"$#REF!.$C$55"</definedName>
    <definedName name="SP1Credit">"$#REF!.$E$55"</definedName>
    <definedName name="SP1Name">"$#REF!.$A$53"</definedName>
    <definedName name="SP1Number">"$#REF!.$A$55"</definedName>
    <definedName name="SP2Branch">"$#REF!.$C$59"</definedName>
    <definedName name="SP2Credit">"$#REF!.$E$59"</definedName>
    <definedName name="SP2Name">"$#REF!.$A$57"</definedName>
    <definedName name="SP2Number">"$#REF!.$A$59"</definedName>
    <definedName name="SP3Branch">"$#REF!.$C$63"</definedName>
    <definedName name="SP3Credit">"$#REF!.$E$63"</definedName>
    <definedName name="SP3Name">"$#REF!.$A$61"</definedName>
    <definedName name="SP3Number">"$#REF!.$A$63"</definedName>
    <definedName name="SP4Branch">"$#REF!.$C$67"</definedName>
    <definedName name="SP4Credit">"$#REF!.$E$67"</definedName>
    <definedName name="SP4Name">"$#REF!.$A$65"</definedName>
    <definedName name="SP4Number">"$#REF!.$A$67"</definedName>
    <definedName name="SP5Branch">"$#REF!.$C$71"</definedName>
    <definedName name="SP5Credit">"$#REF!.$E$71"</definedName>
    <definedName name="SP5Name">"$#REF!.$A$69"</definedName>
    <definedName name="SP5Number">"$#REF!.$A$71"</definedName>
    <definedName name="spd">#REF!</definedName>
    <definedName name="SpecClass">"$#REF!.$A$20"</definedName>
    <definedName name="SpecClass_Text">"$#REF!.$B$20"</definedName>
    <definedName name="SpecEnv1">"$#REF!.$#REF!$#REF!"</definedName>
    <definedName name="SpecEnv1_Text">"$#REF!.$#REF!$#REF!"</definedName>
    <definedName name="SpecEnv2">"$#REF!.$#REF!$#REF!"</definedName>
    <definedName name="SpecEnv2_Text">"$#REF!.$#REF!$#REF!"</definedName>
    <definedName name="Specification">'[39]d-safe DELUXE'!#REF!</definedName>
    <definedName name="Specification_1">'[39]d-safe DELUXE'!#REF!</definedName>
    <definedName name="SrvcCode1">"$#REF!.$H$39"</definedName>
    <definedName name="SrvcCode1_Text">"$#REF!.$I$39"</definedName>
    <definedName name="SrvcCode2">"$#REF!.$H$43"</definedName>
    <definedName name="SrvcCode2_Text">"$#REF!.$I$43"</definedName>
    <definedName name="SrvcCode3">"$#REF!.$H$47"</definedName>
    <definedName name="SrvcCode3_Text">"$#REF!.$I$47"</definedName>
    <definedName name="SrvcCode4">"$#REF!.$H$51"</definedName>
    <definedName name="SrvcCode4_Text">"$#REF!.$I$51"</definedName>
    <definedName name="SrvcCode5">"$#REF!.$H$55"</definedName>
    <definedName name="SrvcCode5_Text">"$#REF!.$I$55"</definedName>
    <definedName name="srvf">#REF!</definedName>
    <definedName name="ssd">#REF!</definedName>
    <definedName name="ssf">#REF!</definedName>
    <definedName name="Stage">#REF!</definedName>
    <definedName name="Staircase">#REF!</definedName>
    <definedName name="Staircase2">#REF!</definedName>
    <definedName name="Start_Date">#REF!</definedName>
    <definedName name="StartDate">"$#REF!.$A$12"</definedName>
    <definedName name="StartRow">6</definedName>
    <definedName name="STP">#REF!</definedName>
    <definedName name="StrID">#REF!</definedName>
    <definedName name="Subject">#REF!</definedName>
    <definedName name="swf">#REF!</definedName>
    <definedName name="SystemName">#REF!</definedName>
    <definedName name="tcy">#REF!</definedName>
    <definedName name="TECHI">#REF!</definedName>
    <definedName name="test">'[40]d-safe specs'!#REF!</definedName>
    <definedName name="test_1">'[40]d-safe specs'!#REF!</definedName>
    <definedName name="TierCode">"$#REF!.$D$22"</definedName>
    <definedName name="TierCode_Text">"$#REF!.$E$22"</definedName>
    <definedName name="Title1">#REF!</definedName>
    <definedName name="Title2">#REF!</definedName>
    <definedName name="tol">#REF!</definedName>
    <definedName name="topl">#REF!</definedName>
    <definedName name="topn">#REF!</definedName>
    <definedName name="Tot_Discount">'[41]Quote Sheet'!$B$135</definedName>
    <definedName name="tsc">#REF!</definedName>
    <definedName name="tsf">#REF!</definedName>
    <definedName name="type">#REF!</definedName>
    <definedName name="Type3">#REF!</definedName>
    <definedName name="tyty">#REF!</definedName>
    <definedName name="usd">#REF!</definedName>
    <definedName name="Use_Alternates">#REF!</definedName>
    <definedName name="UserName">"Subrata"</definedName>
    <definedName name="uuuu">#REF!</definedName>
    <definedName name="vad">#REF!</definedName>
    <definedName name="vaf">#REF!</definedName>
    <definedName name="valve2">#REF!</definedName>
    <definedName name="valve3">#REF!</definedName>
    <definedName name="ValveCfg">#REF!</definedName>
    <definedName name="ValveCfg_1">#REF!</definedName>
    <definedName name="ValveCloseoff">#REF!</definedName>
    <definedName name="ValveCloseoff_1">#REF!</definedName>
    <definedName name="ValveCode">#REF!</definedName>
    <definedName name="ValveCode_1">#REF!</definedName>
    <definedName name="ValveConn">#REF!</definedName>
    <definedName name="ValveCv">#REF!</definedName>
    <definedName name="ValveCv_1">#REF!</definedName>
    <definedName name="ValveFlow">#REF!</definedName>
    <definedName name="ValveFlow_1">#REF!</definedName>
    <definedName name="ValveFP">#REF!</definedName>
    <definedName name="ValveFP_1">#REF!</definedName>
    <definedName name="ValveQty">#REF!</definedName>
    <definedName name="ValveQty_1">#REF!</definedName>
    <definedName name="valves">#REF!</definedName>
    <definedName name="ValveSize">#REF!</definedName>
    <definedName name="ValveSize_1">#REF!</definedName>
    <definedName name="vatf">#REF!</definedName>
    <definedName name="Version">3</definedName>
    <definedName name="VVVVV">#REF!</definedName>
    <definedName name="Waiting">"Picture 1"</definedName>
    <definedName name="works_range">#REF!</definedName>
    <definedName name="y">#REF!</definedName>
    <definedName name="y_1">#REF!</definedName>
    <definedName name="YesNoMaybe">#REF!</definedName>
    <definedName name="YesNoMaybe_1">#REF!</definedName>
    <definedName name="yty">#REF!</definedName>
    <definedName name="zitd">#REF!</definedName>
    <definedName name="Zone_1">#REF!</definedName>
  </definedNames>
  <calcPr calcId="162913"/>
</workbook>
</file>

<file path=xl/calcChain.xml><?xml version="1.0" encoding="utf-8"?>
<calcChain xmlns="http://schemas.openxmlformats.org/spreadsheetml/2006/main">
  <c r="T31" i="41" l="1"/>
  <c r="T28" i="41"/>
  <c r="T25" i="41"/>
  <c r="T24" i="41"/>
  <c r="T21" i="41"/>
  <c r="T19" i="41"/>
  <c r="T17" i="41"/>
  <c r="T15" i="41"/>
  <c r="T13" i="41"/>
  <c r="T12" i="41"/>
  <c r="T11" i="41"/>
  <c r="T10" i="41"/>
  <c r="T9" i="41"/>
  <c r="AA51" i="30"/>
  <c r="AA49" i="30"/>
  <c r="AA47" i="30"/>
  <c r="AA45" i="30"/>
  <c r="AA36" i="30"/>
  <c r="AA34" i="30"/>
  <c r="AA32" i="30"/>
  <c r="AA31" i="30"/>
  <c r="AA30" i="30"/>
  <c r="AA24" i="30"/>
  <c r="AA22" i="30"/>
  <c r="AA19" i="30"/>
  <c r="AA16" i="30"/>
  <c r="AA13" i="30"/>
  <c r="AA12" i="30"/>
  <c r="AA11" i="30"/>
  <c r="AB99" i="38"/>
  <c r="AB95" i="38"/>
  <c r="AB91" i="38"/>
  <c r="AB81" i="38"/>
  <c r="AB78" i="38"/>
  <c r="AB77" i="38"/>
  <c r="AB62" i="38"/>
  <c r="AB58" i="38"/>
  <c r="AB54" i="38"/>
  <c r="AB40" i="38"/>
  <c r="AB39" i="38"/>
  <c r="AB34" i="38"/>
  <c r="AB30" i="38"/>
  <c r="AB26" i="38"/>
  <c r="AB22" i="38"/>
  <c r="AB18" i="38"/>
  <c r="AB17" i="38"/>
  <c r="AB12" i="38"/>
  <c r="AB108" i="36"/>
  <c r="AB110" i="36" s="1"/>
  <c r="AB80" i="36"/>
  <c r="AB75" i="36"/>
  <c r="AB74" i="36"/>
  <c r="AB73" i="36"/>
  <c r="AB68" i="36"/>
  <c r="AB63" i="36"/>
  <c r="AB58" i="36"/>
  <c r="AB53" i="36"/>
  <c r="AB48" i="36"/>
  <c r="AB43" i="36"/>
  <c r="AB26" i="36"/>
  <c r="AB36" i="36" s="1"/>
  <c r="T235" i="32"/>
  <c r="T233" i="32"/>
  <c r="T231" i="32"/>
  <c r="T228" i="32"/>
  <c r="T225" i="32"/>
  <c r="T223" i="32"/>
  <c r="T221" i="32"/>
  <c r="T219" i="32"/>
  <c r="T217" i="32"/>
  <c r="T209" i="32"/>
  <c r="T207" i="32"/>
  <c r="T205" i="32"/>
  <c r="T202" i="32"/>
  <c r="T200" i="32"/>
  <c r="T195" i="32"/>
  <c r="T194" i="32"/>
  <c r="T193" i="32"/>
  <c r="T196" i="32" s="1"/>
  <c r="T188" i="32"/>
  <c r="T187" i="32"/>
  <c r="T186" i="32"/>
  <c r="T185" i="32"/>
  <c r="T184" i="32"/>
  <c r="T183" i="32"/>
  <c r="T182" i="32"/>
  <c r="T175" i="32"/>
  <c r="T173" i="32"/>
  <c r="T171" i="32"/>
  <c r="T170" i="32"/>
  <c r="T169" i="32"/>
  <c r="T168" i="32"/>
  <c r="T165" i="32"/>
  <c r="T164" i="32"/>
  <c r="T161" i="32"/>
  <c r="T160" i="32"/>
  <c r="T157" i="32"/>
  <c r="T156" i="32"/>
  <c r="T155" i="32"/>
  <c r="T154" i="32"/>
  <c r="T150" i="32"/>
  <c r="T149" i="32"/>
  <c r="T146" i="32"/>
  <c r="T145" i="32"/>
  <c r="T142" i="32"/>
  <c r="T141" i="32"/>
  <c r="T137" i="32"/>
  <c r="T136" i="32"/>
  <c r="T135" i="32"/>
  <c r="T132" i="32"/>
  <c r="T131" i="32"/>
  <c r="T83" i="32"/>
  <c r="T82" i="32"/>
  <c r="T81" i="32"/>
  <c r="T80" i="32"/>
  <c r="T79" i="32"/>
  <c r="T78" i="32"/>
  <c r="T77" i="32"/>
  <c r="T73" i="32"/>
  <c r="T72" i="32"/>
  <c r="T71" i="32"/>
  <c r="T70" i="32"/>
  <c r="T69" i="32"/>
  <c r="T68" i="32"/>
  <c r="T67" i="32"/>
  <c r="T58" i="32"/>
  <c r="T52" i="32"/>
  <c r="T46" i="32"/>
  <c r="T63" i="32" s="1"/>
  <c r="T39" i="32"/>
  <c r="T41" i="32" s="1"/>
  <c r="T33" i="32"/>
  <c r="T32" i="32"/>
  <c r="T31" i="32"/>
  <c r="T30" i="32"/>
  <c r="T29" i="32"/>
  <c r="T28" i="32"/>
  <c r="T27" i="32"/>
  <c r="T26" i="32"/>
  <c r="T15" i="32"/>
  <c r="T13" i="32"/>
  <c r="W58" i="34"/>
  <c r="W56" i="34"/>
  <c r="W52" i="34"/>
  <c r="W50" i="34"/>
  <c r="W48" i="34"/>
  <c r="W47" i="34"/>
  <c r="W46" i="34"/>
  <c r="W45" i="34"/>
  <c r="W42" i="34"/>
  <c r="W40" i="34"/>
  <c r="W39" i="34"/>
  <c r="W38" i="34"/>
  <c r="W37" i="34"/>
  <c r="W35" i="34"/>
  <c r="W34" i="34"/>
  <c r="W29" i="34"/>
  <c r="W27" i="34"/>
  <c r="W25" i="34"/>
  <c r="W20" i="34"/>
  <c r="W18" i="34"/>
  <c r="W16" i="34"/>
  <c r="W14" i="34"/>
  <c r="W10" i="34"/>
  <c r="W7" i="34"/>
  <c r="AI36" i="33"/>
  <c r="AJ36" i="33" s="1"/>
  <c r="AI29" i="33"/>
  <c r="AJ29" i="33" s="1"/>
  <c r="AI27" i="33"/>
  <c r="AJ27" i="33" s="1"/>
  <c r="AI25" i="33"/>
  <c r="AJ25" i="33" s="1"/>
  <c r="AI23" i="33"/>
  <c r="AJ23" i="33" s="1"/>
  <c r="AI21" i="33"/>
  <c r="AJ21" i="33" s="1"/>
  <c r="AI19" i="33"/>
  <c r="AJ19" i="33" s="1"/>
  <c r="AI17" i="33"/>
  <c r="AJ17" i="33" s="1"/>
  <c r="AI8" i="33"/>
  <c r="AJ8" i="33" s="1"/>
  <c r="W59" i="29"/>
  <c r="W55" i="29"/>
  <c r="W51" i="29"/>
  <c r="W49" i="29"/>
  <c r="W47" i="29"/>
  <c r="W43" i="29"/>
  <c r="W39" i="29"/>
  <c r="W36" i="29"/>
  <c r="W33" i="29"/>
  <c r="W29" i="29"/>
  <c r="W24" i="29"/>
  <c r="W21" i="29"/>
  <c r="W19" i="29"/>
  <c r="W18" i="29"/>
  <c r="W15" i="29"/>
  <c r="W14" i="29"/>
  <c r="W10" i="29"/>
  <c r="W9" i="29"/>
  <c r="W8" i="29"/>
  <c r="W7" i="29"/>
  <c r="W6" i="29"/>
  <c r="AB101" i="38" l="1"/>
  <c r="W59" i="34"/>
  <c r="I4" i="42" s="1"/>
  <c r="T35" i="41"/>
  <c r="I9" i="42" s="1"/>
  <c r="AA39" i="30"/>
  <c r="AA26" i="30"/>
  <c r="AA53" i="30"/>
  <c r="AB49" i="38"/>
  <c r="AB70" i="38"/>
  <c r="AB103" i="38" s="1"/>
  <c r="I7" i="42" s="1"/>
  <c r="AB90" i="36"/>
  <c r="AB6" i="36" s="1"/>
  <c r="I6" i="42" s="1"/>
  <c r="T177" i="32"/>
  <c r="T190" i="32"/>
  <c r="T236" i="32"/>
  <c r="T85" i="32"/>
  <c r="T211" i="32"/>
  <c r="T35" i="32"/>
  <c r="AJ39" i="33"/>
  <c r="I3" i="42" s="1"/>
  <c r="W61" i="29"/>
  <c r="I2" i="42" s="1"/>
  <c r="AA55" i="30" l="1"/>
  <c r="I8" i="42" s="1"/>
  <c r="T8" i="32"/>
  <c r="I5" i="42" s="1"/>
  <c r="P31" i="41"/>
  <c r="P28" i="41"/>
  <c r="P25" i="41"/>
  <c r="P24" i="41"/>
  <c r="P21" i="41"/>
  <c r="P19" i="41"/>
  <c r="P17" i="41"/>
  <c r="P15" i="41"/>
  <c r="P13" i="41"/>
  <c r="P12" i="41"/>
  <c r="P11" i="41"/>
  <c r="P10" i="41"/>
  <c r="P9" i="41"/>
  <c r="U51" i="30"/>
  <c r="U49" i="30"/>
  <c r="U47" i="30"/>
  <c r="U45" i="30"/>
  <c r="U36" i="30"/>
  <c r="U34" i="30"/>
  <c r="U32" i="30"/>
  <c r="U31" i="30"/>
  <c r="U30" i="30"/>
  <c r="U24" i="30"/>
  <c r="U22" i="30"/>
  <c r="U19" i="30"/>
  <c r="U16" i="30"/>
  <c r="U13" i="30"/>
  <c r="U12" i="30"/>
  <c r="U11" i="30"/>
  <c r="V99" i="38"/>
  <c r="V95" i="38"/>
  <c r="V91" i="38"/>
  <c r="V81" i="38"/>
  <c r="V78" i="38"/>
  <c r="V77" i="38"/>
  <c r="V62" i="38"/>
  <c r="V58" i="38"/>
  <c r="V54" i="38"/>
  <c r="V40" i="38"/>
  <c r="V39" i="38"/>
  <c r="V34" i="38"/>
  <c r="V30" i="38"/>
  <c r="V26" i="38"/>
  <c r="V22" i="38"/>
  <c r="V18" i="38"/>
  <c r="V17" i="38"/>
  <c r="V12" i="38"/>
  <c r="V75" i="36"/>
  <c r="V80" i="36"/>
  <c r="V108" i="36"/>
  <c r="V110" i="36" s="1"/>
  <c r="V74" i="36"/>
  <c r="V73" i="36"/>
  <c r="V68" i="36"/>
  <c r="V63" i="36"/>
  <c r="V58" i="36"/>
  <c r="V53" i="36"/>
  <c r="V48" i="36"/>
  <c r="V43" i="36"/>
  <c r="V26" i="36"/>
  <c r="V36" i="36" s="1"/>
  <c r="P235" i="32"/>
  <c r="P233" i="32"/>
  <c r="P231" i="32"/>
  <c r="P228" i="32"/>
  <c r="P225" i="32"/>
  <c r="P223" i="32"/>
  <c r="P221" i="32"/>
  <c r="P219" i="32"/>
  <c r="P217" i="32"/>
  <c r="P209" i="32"/>
  <c r="P207" i="32"/>
  <c r="P205" i="32"/>
  <c r="P202" i="32"/>
  <c r="P200" i="32"/>
  <c r="P195" i="32"/>
  <c r="P194" i="32"/>
  <c r="P193" i="32"/>
  <c r="P196" i="32" s="1"/>
  <c r="P188" i="32"/>
  <c r="P187" i="32"/>
  <c r="P186" i="32"/>
  <c r="P185" i="32"/>
  <c r="P184" i="32"/>
  <c r="P183" i="32"/>
  <c r="P182" i="32"/>
  <c r="P175" i="32"/>
  <c r="P173" i="32"/>
  <c r="P171" i="32"/>
  <c r="P170" i="32"/>
  <c r="P169" i="32"/>
  <c r="P168" i="32"/>
  <c r="P165" i="32"/>
  <c r="P164" i="32"/>
  <c r="P161" i="32"/>
  <c r="P160" i="32"/>
  <c r="P157" i="32"/>
  <c r="P156" i="32"/>
  <c r="P155" i="32"/>
  <c r="P154" i="32"/>
  <c r="P150" i="32"/>
  <c r="P149" i="32"/>
  <c r="P146" i="32"/>
  <c r="P145" i="32"/>
  <c r="P142" i="32"/>
  <c r="P141" i="32"/>
  <c r="P137" i="32"/>
  <c r="P136" i="32"/>
  <c r="P135" i="32"/>
  <c r="P132" i="32"/>
  <c r="P131" i="32"/>
  <c r="P83" i="32"/>
  <c r="P82" i="32"/>
  <c r="P81" i="32"/>
  <c r="P80" i="32"/>
  <c r="P79" i="32"/>
  <c r="P78" i="32"/>
  <c r="P77" i="32"/>
  <c r="P73" i="32"/>
  <c r="P72" i="32"/>
  <c r="P71" i="32"/>
  <c r="P70" i="32"/>
  <c r="P69" i="32"/>
  <c r="P68" i="32"/>
  <c r="P67" i="32"/>
  <c r="P58" i="32"/>
  <c r="P52" i="32"/>
  <c r="P63" i="32" s="1"/>
  <c r="P46" i="32"/>
  <c r="P39" i="32"/>
  <c r="P41" i="32" s="1"/>
  <c r="P33" i="32"/>
  <c r="P32" i="32"/>
  <c r="P31" i="32"/>
  <c r="P30" i="32"/>
  <c r="P29" i="32"/>
  <c r="P28" i="32"/>
  <c r="P27" i="32"/>
  <c r="P26" i="32"/>
  <c r="P15" i="32"/>
  <c r="P13" i="32"/>
  <c r="S58" i="34"/>
  <c r="S56" i="34"/>
  <c r="S52" i="34"/>
  <c r="S50" i="34"/>
  <c r="S48" i="34"/>
  <c r="S47" i="34"/>
  <c r="S46" i="34"/>
  <c r="S45" i="34"/>
  <c r="S42" i="34"/>
  <c r="S40" i="34"/>
  <c r="S39" i="34"/>
  <c r="S38" i="34"/>
  <c r="S37" i="34"/>
  <c r="S35" i="34"/>
  <c r="S34" i="34"/>
  <c r="S29" i="34"/>
  <c r="S27" i="34"/>
  <c r="S25" i="34"/>
  <c r="S20" i="34"/>
  <c r="S18" i="34"/>
  <c r="S16" i="34"/>
  <c r="S14" i="34"/>
  <c r="S10" i="34"/>
  <c r="S7" i="34"/>
  <c r="S59" i="34" s="1"/>
  <c r="G4" i="42" s="1"/>
  <c r="AB36" i="33"/>
  <c r="AB29" i="33"/>
  <c r="AB27" i="33"/>
  <c r="AB25" i="33"/>
  <c r="AB23" i="33"/>
  <c r="AB21" i="33"/>
  <c r="AB19" i="33"/>
  <c r="AB17" i="33"/>
  <c r="AB8" i="33"/>
  <c r="S59" i="29"/>
  <c r="S55" i="29"/>
  <c r="S51" i="29"/>
  <c r="S49" i="29"/>
  <c r="S47" i="29"/>
  <c r="S43" i="29"/>
  <c r="S39" i="29"/>
  <c r="S36" i="29"/>
  <c r="S33" i="29"/>
  <c r="S29" i="29"/>
  <c r="S24" i="29"/>
  <c r="S21" i="29"/>
  <c r="S19" i="29"/>
  <c r="S18" i="29"/>
  <c r="S15" i="29"/>
  <c r="S14" i="29"/>
  <c r="S10" i="29"/>
  <c r="S9" i="29"/>
  <c r="S8" i="29"/>
  <c r="S7" i="29"/>
  <c r="S6" i="29"/>
  <c r="U39" i="30" l="1"/>
  <c r="I10" i="42"/>
  <c r="V101" i="38"/>
  <c r="AB39" i="33"/>
  <c r="G3" i="42" s="1"/>
  <c r="P35" i="41"/>
  <c r="G9" i="42" s="1"/>
  <c r="U26" i="30"/>
  <c r="U55" i="30" s="1"/>
  <c r="G8" i="42" s="1"/>
  <c r="U53" i="30"/>
  <c r="V70" i="38"/>
  <c r="V49" i="38"/>
  <c r="V103" i="38" s="1"/>
  <c r="G7" i="42" s="1"/>
  <c r="V90" i="36"/>
  <c r="V6" i="36" s="1"/>
  <c r="G6" i="42" s="1"/>
  <c r="P177" i="32"/>
  <c r="P236" i="32"/>
  <c r="P190" i="32"/>
  <c r="P211" i="32"/>
  <c r="P35" i="32"/>
  <c r="P85" i="32"/>
  <c r="S61" i="29"/>
  <c r="G2" i="42" s="1"/>
  <c r="P8" i="32" l="1"/>
  <c r="G5" i="42" s="1"/>
  <c r="G10" i="42" s="1"/>
  <c r="H31" i="41"/>
  <c r="H28" i="41"/>
  <c r="H25" i="41"/>
  <c r="H24" i="41"/>
  <c r="H21" i="41"/>
  <c r="H19" i="41"/>
  <c r="H17" i="41"/>
  <c r="H15" i="41"/>
  <c r="H13" i="41"/>
  <c r="H12" i="41"/>
  <c r="H11" i="41"/>
  <c r="H10" i="41"/>
  <c r="H9" i="41"/>
  <c r="I51" i="30"/>
  <c r="I49" i="30"/>
  <c r="I47" i="30"/>
  <c r="I45" i="30"/>
  <c r="I36" i="30"/>
  <c r="I34" i="30"/>
  <c r="I32" i="30"/>
  <c r="I31" i="30"/>
  <c r="I30" i="30"/>
  <c r="I24" i="30"/>
  <c r="I22" i="30"/>
  <c r="I19" i="30"/>
  <c r="I16" i="30"/>
  <c r="I13" i="30"/>
  <c r="I12" i="30"/>
  <c r="I11" i="30"/>
  <c r="J99" i="38"/>
  <c r="J95" i="38"/>
  <c r="J91" i="38"/>
  <c r="J81" i="38"/>
  <c r="J78" i="38"/>
  <c r="J77" i="38"/>
  <c r="J62" i="38"/>
  <c r="J58" i="38"/>
  <c r="J54" i="38"/>
  <c r="J70" i="38" s="1"/>
  <c r="J40" i="38"/>
  <c r="J39" i="38"/>
  <c r="J34" i="38"/>
  <c r="J30" i="38"/>
  <c r="J26" i="38"/>
  <c r="J22" i="38"/>
  <c r="J18" i="38"/>
  <c r="J17" i="38"/>
  <c r="J12" i="38"/>
  <c r="J26" i="36"/>
  <c r="J36" i="36" s="1"/>
  <c r="J108" i="36"/>
  <c r="J110" i="36" s="1"/>
  <c r="J80" i="36"/>
  <c r="J75" i="36"/>
  <c r="J74" i="36"/>
  <c r="J73" i="36"/>
  <c r="J68" i="36"/>
  <c r="J63" i="36"/>
  <c r="J58" i="36"/>
  <c r="J53" i="36"/>
  <c r="J48" i="36"/>
  <c r="J43" i="36"/>
  <c r="H235" i="32"/>
  <c r="H233" i="32"/>
  <c r="H231" i="32"/>
  <c r="H228" i="32"/>
  <c r="H225" i="32"/>
  <c r="H223" i="32"/>
  <c r="H221" i="32"/>
  <c r="H219" i="32"/>
  <c r="H217" i="32"/>
  <c r="H209" i="32"/>
  <c r="H207" i="32"/>
  <c r="H205" i="32"/>
  <c r="H202" i="32"/>
  <c r="H200" i="32"/>
  <c r="H195" i="32"/>
  <c r="H194" i="32"/>
  <c r="H193" i="32"/>
  <c r="H196" i="32" s="1"/>
  <c r="H188" i="32"/>
  <c r="H187" i="32"/>
  <c r="H186" i="32"/>
  <c r="H185" i="32"/>
  <c r="H184" i="32"/>
  <c r="H183" i="32"/>
  <c r="H182" i="32"/>
  <c r="H175" i="32"/>
  <c r="H173" i="32"/>
  <c r="H171" i="32"/>
  <c r="H170" i="32"/>
  <c r="H169" i="32"/>
  <c r="H168" i="32"/>
  <c r="H165" i="32"/>
  <c r="H164" i="32"/>
  <c r="H161" i="32"/>
  <c r="H160" i="32"/>
  <c r="H157" i="32"/>
  <c r="H156" i="32"/>
  <c r="H155" i="32"/>
  <c r="H154" i="32"/>
  <c r="H150" i="32"/>
  <c r="H149" i="32"/>
  <c r="H146" i="32"/>
  <c r="H145" i="32"/>
  <c r="H142" i="32"/>
  <c r="H141" i="32"/>
  <c r="H137" i="32"/>
  <c r="H136" i="32"/>
  <c r="H135" i="32"/>
  <c r="H132" i="32"/>
  <c r="H131" i="32"/>
  <c r="H83" i="32"/>
  <c r="H82" i="32"/>
  <c r="H81" i="32"/>
  <c r="H80" i="32"/>
  <c r="H79" i="32"/>
  <c r="H78" i="32"/>
  <c r="H77" i="32"/>
  <c r="H73" i="32"/>
  <c r="H72" i="32"/>
  <c r="H71" i="32"/>
  <c r="H70" i="32"/>
  <c r="H69" i="32"/>
  <c r="H68" i="32"/>
  <c r="H67" i="32"/>
  <c r="H58" i="32"/>
  <c r="H52" i="32"/>
  <c r="H46" i="32"/>
  <c r="H39" i="32"/>
  <c r="H41" i="32" s="1"/>
  <c r="H33" i="32"/>
  <c r="H32" i="32"/>
  <c r="H31" i="32"/>
  <c r="H30" i="32"/>
  <c r="H29" i="32"/>
  <c r="H28" i="32"/>
  <c r="H27" i="32"/>
  <c r="H26" i="32"/>
  <c r="H15" i="32"/>
  <c r="H13" i="32"/>
  <c r="K58" i="34"/>
  <c r="K56" i="34"/>
  <c r="K52" i="34"/>
  <c r="K50" i="34"/>
  <c r="K48" i="34"/>
  <c r="K47" i="34"/>
  <c r="K46" i="34"/>
  <c r="K45" i="34"/>
  <c r="K42" i="34"/>
  <c r="K40" i="34"/>
  <c r="K39" i="34"/>
  <c r="K38" i="34"/>
  <c r="K37" i="34"/>
  <c r="K35" i="34"/>
  <c r="K34" i="34"/>
  <c r="K29" i="34"/>
  <c r="K27" i="34"/>
  <c r="K25" i="34"/>
  <c r="K20" i="34"/>
  <c r="K18" i="34"/>
  <c r="K16" i="34"/>
  <c r="K14" i="34"/>
  <c r="K10" i="34"/>
  <c r="K7" i="34"/>
  <c r="K59" i="34" s="1"/>
  <c r="C4" i="42" s="1"/>
  <c r="K36" i="33"/>
  <c r="L36" i="33" s="1"/>
  <c r="K29" i="33"/>
  <c r="L29" i="33" s="1"/>
  <c r="K27" i="33"/>
  <c r="L27" i="33" s="1"/>
  <c r="K25" i="33"/>
  <c r="L25" i="33" s="1"/>
  <c r="K23" i="33"/>
  <c r="L23" i="33" s="1"/>
  <c r="K21" i="33"/>
  <c r="L21" i="33" s="1"/>
  <c r="K19" i="33"/>
  <c r="L19" i="33" s="1"/>
  <c r="K17" i="33"/>
  <c r="L17" i="33" s="1"/>
  <c r="K8" i="33"/>
  <c r="L8" i="33" s="1"/>
  <c r="H35" i="41" l="1"/>
  <c r="C9" i="42" s="1"/>
  <c r="I53" i="30"/>
  <c r="I26" i="30"/>
  <c r="I39" i="30"/>
  <c r="J101" i="38"/>
  <c r="J49" i="38"/>
  <c r="J90" i="36"/>
  <c r="J6" i="36" s="1"/>
  <c r="C6" i="42" s="1"/>
  <c r="H177" i="32"/>
  <c r="H190" i="32"/>
  <c r="H63" i="32"/>
  <c r="H35" i="32"/>
  <c r="H8" i="32" s="1"/>
  <c r="C5" i="42" s="1"/>
  <c r="H85" i="32"/>
  <c r="H236" i="32"/>
  <c r="H211" i="32"/>
  <c r="L39" i="33"/>
  <c r="C3" i="42" s="1"/>
  <c r="I55" i="30" l="1"/>
  <c r="C8" i="42" s="1"/>
  <c r="J103" i="38"/>
  <c r="C7" i="42" s="1"/>
  <c r="K59" i="29" l="1"/>
  <c r="K55" i="29"/>
  <c r="K51" i="29"/>
  <c r="K49" i="29"/>
  <c r="K47" i="29"/>
  <c r="K43" i="29"/>
  <c r="K39" i="29"/>
  <c r="K36" i="29"/>
  <c r="K33" i="29"/>
  <c r="K29" i="29"/>
  <c r="K24" i="29"/>
  <c r="K21" i="29"/>
  <c r="K19" i="29"/>
  <c r="K18" i="29"/>
  <c r="K15" i="29"/>
  <c r="K14" i="29"/>
  <c r="K10" i="29"/>
  <c r="K9" i="29"/>
  <c r="K8" i="29"/>
  <c r="K7" i="29"/>
  <c r="K6" i="29"/>
  <c r="K61" i="29" l="1"/>
  <c r="C2" i="42" s="1"/>
  <c r="C10" i="42" s="1"/>
  <c r="AD80" i="36"/>
  <c r="AD75" i="36"/>
  <c r="AD74" i="36"/>
  <c r="AD73" i="36"/>
  <c r="AD68" i="36"/>
  <c r="AC68" i="36"/>
  <c r="AD63" i="36"/>
  <c r="AC63" i="36"/>
  <c r="AD58" i="36"/>
  <c r="AC58" i="36"/>
  <c r="AD53" i="36"/>
  <c r="AC53" i="36"/>
  <c r="AD48" i="36"/>
  <c r="AC48" i="36"/>
  <c r="AC43" i="36"/>
  <c r="AD43" i="36"/>
  <c r="Q26" i="36"/>
  <c r="AC26" i="36" s="1"/>
  <c r="R26" i="36"/>
  <c r="AD26" i="36" s="1"/>
  <c r="S26" i="36"/>
  <c r="S36" i="36" s="1"/>
  <c r="S43" i="36"/>
  <c r="S48" i="36"/>
  <c r="S53" i="36"/>
  <c r="S58" i="36"/>
  <c r="S63" i="36"/>
  <c r="S68" i="36"/>
  <c r="Q73" i="36"/>
  <c r="S73" i="36" s="1"/>
  <c r="R73" i="36"/>
  <c r="Q74" i="36"/>
  <c r="AC74" i="36" s="1"/>
  <c r="S74" i="36"/>
  <c r="Q75" i="36"/>
  <c r="S75" i="36" s="1"/>
  <c r="R75" i="36"/>
  <c r="Q80" i="36"/>
  <c r="AC80" i="36" s="1"/>
  <c r="R80" i="36"/>
  <c r="Q108" i="36"/>
  <c r="AC108" i="36" s="1"/>
  <c r="R108" i="36"/>
  <c r="AD108" i="36" s="1"/>
  <c r="AC75" i="36" l="1"/>
  <c r="AC73" i="36"/>
  <c r="S80" i="36"/>
  <c r="S90" i="36"/>
  <c r="S108" i="36"/>
  <c r="S110" i="36" s="1"/>
  <c r="S6" i="36" l="1"/>
  <c r="F6" i="42" s="1"/>
  <c r="U17" i="41" l="1"/>
  <c r="V17" i="41" s="1"/>
  <c r="X51" i="30"/>
  <c r="X49" i="30"/>
  <c r="X47" i="30"/>
  <c r="X45" i="30"/>
  <c r="X36" i="30"/>
  <c r="X34" i="30"/>
  <c r="X31" i="30"/>
  <c r="X32" i="30"/>
  <c r="X30" i="30"/>
  <c r="X24" i="30"/>
  <c r="X22" i="30"/>
  <c r="X19" i="30"/>
  <c r="X16" i="30"/>
  <c r="X13" i="30"/>
  <c r="X12" i="30"/>
  <c r="X11" i="30"/>
  <c r="AD95" i="38"/>
  <c r="AC95" i="38"/>
  <c r="AE95" i="38" s="1"/>
  <c r="AD81" i="38"/>
  <c r="AD78" i="38"/>
  <c r="AC78" i="38"/>
  <c r="AD40" i="38"/>
  <c r="AD30" i="38"/>
  <c r="AD26" i="38"/>
  <c r="AD22" i="38"/>
  <c r="U235" i="32"/>
  <c r="V235" i="32" s="1"/>
  <c r="U233" i="32"/>
  <c r="V233" i="32" s="1"/>
  <c r="U33" i="32"/>
  <c r="V33" i="32" s="1"/>
  <c r="V157" i="32"/>
  <c r="AE78" i="38" l="1"/>
  <c r="AE58" i="36"/>
  <c r="AE68" i="36"/>
  <c r="AE48" i="36"/>
  <c r="AE63" i="36"/>
  <c r="AE53" i="36"/>
  <c r="AE43" i="36"/>
  <c r="AL36" i="33"/>
  <c r="AK36" i="33"/>
  <c r="AL29" i="33"/>
  <c r="AK29" i="33"/>
  <c r="AL27" i="33"/>
  <c r="AK27" i="33"/>
  <c r="AL25" i="33"/>
  <c r="AM25" i="33" s="1"/>
  <c r="AN25" i="33" s="1"/>
  <c r="AK25" i="33"/>
  <c r="AL23" i="33"/>
  <c r="AK23" i="33"/>
  <c r="AL21" i="33"/>
  <c r="AM21" i="33" s="1"/>
  <c r="AN21" i="33" s="1"/>
  <c r="AK21" i="33"/>
  <c r="AL19" i="33"/>
  <c r="AK19" i="33"/>
  <c r="AL17" i="33"/>
  <c r="AK17" i="33"/>
  <c r="AL8" i="33"/>
  <c r="AK8" i="33"/>
  <c r="AM29" i="33"/>
  <c r="AN29" i="33" s="1"/>
  <c r="X24" i="29"/>
  <c r="Y24" i="29" s="1"/>
  <c r="X19" i="29"/>
  <c r="Y19" i="29" s="1"/>
  <c r="X18" i="29"/>
  <c r="Y18" i="29" s="1"/>
  <c r="AM36" i="33" l="1"/>
  <c r="AN36" i="33" s="1"/>
  <c r="AM17" i="33"/>
  <c r="AN17" i="33" s="1"/>
  <c r="AM23" i="33"/>
  <c r="AN23" i="33" s="1"/>
  <c r="AM19" i="33"/>
  <c r="AN19" i="33" s="1"/>
  <c r="AM27" i="33"/>
  <c r="AN27" i="33" s="1"/>
  <c r="AM8" i="33"/>
  <c r="AN8" i="33" s="1"/>
  <c r="AN39" i="33" s="1"/>
  <c r="L31" i="41"/>
  <c r="L28" i="41"/>
  <c r="L25" i="41"/>
  <c r="L24" i="41"/>
  <c r="L21" i="41"/>
  <c r="L19" i="41"/>
  <c r="L17" i="41"/>
  <c r="L15" i="41"/>
  <c r="L13" i="41"/>
  <c r="L12" i="41"/>
  <c r="L11" i="41"/>
  <c r="L10" i="41"/>
  <c r="L9" i="41"/>
  <c r="L35" i="41" l="1"/>
  <c r="E9" i="42" s="1"/>
  <c r="O51" i="30"/>
  <c r="O49" i="30"/>
  <c r="O47" i="30"/>
  <c r="O45" i="30"/>
  <c r="O36" i="30"/>
  <c r="O34" i="30"/>
  <c r="O32" i="30"/>
  <c r="O31" i="30"/>
  <c r="O30" i="30"/>
  <c r="O24" i="30"/>
  <c r="O22" i="30"/>
  <c r="O19" i="30"/>
  <c r="O16" i="30"/>
  <c r="O13" i="30"/>
  <c r="O12" i="30"/>
  <c r="O11" i="30"/>
  <c r="P99" i="38"/>
  <c r="P95" i="38"/>
  <c r="P91" i="38"/>
  <c r="P81" i="38"/>
  <c r="P78" i="38"/>
  <c r="P77" i="38"/>
  <c r="P62" i="38"/>
  <c r="P58" i="38"/>
  <c r="P54" i="38"/>
  <c r="P40" i="38"/>
  <c r="P39" i="38"/>
  <c r="P34" i="38"/>
  <c r="P30" i="38"/>
  <c r="P26" i="38"/>
  <c r="P22" i="38"/>
  <c r="P18" i="38"/>
  <c r="P17" i="38"/>
  <c r="P12" i="38"/>
  <c r="P108" i="36"/>
  <c r="P110" i="36" s="1"/>
  <c r="P80" i="36"/>
  <c r="P75" i="36"/>
  <c r="P74" i="36"/>
  <c r="P73" i="36"/>
  <c r="P68" i="36"/>
  <c r="P63" i="36"/>
  <c r="P58" i="36"/>
  <c r="P53" i="36"/>
  <c r="P48" i="36"/>
  <c r="P43" i="36"/>
  <c r="P26" i="36"/>
  <c r="P36" i="36" s="1"/>
  <c r="O39" i="30" l="1"/>
  <c r="O53" i="30"/>
  <c r="P101" i="38"/>
  <c r="O26" i="30"/>
  <c r="P70" i="38"/>
  <c r="P49" i="38"/>
  <c r="P90" i="36"/>
  <c r="P6" i="36" s="1"/>
  <c r="E6" i="42" s="1"/>
  <c r="L235" i="32"/>
  <c r="L233" i="32"/>
  <c r="L231" i="32"/>
  <c r="L228" i="32"/>
  <c r="L225" i="32"/>
  <c r="L223" i="32"/>
  <c r="L221" i="32"/>
  <c r="L219" i="32"/>
  <c r="L217" i="32"/>
  <c r="L209" i="32"/>
  <c r="L207" i="32"/>
  <c r="L205" i="32"/>
  <c r="L202" i="32"/>
  <c r="L200" i="32"/>
  <c r="L195" i="32"/>
  <c r="L194" i="32"/>
  <c r="L193" i="32"/>
  <c r="L188" i="32"/>
  <c r="L187" i="32"/>
  <c r="L186" i="32"/>
  <c r="L185" i="32"/>
  <c r="L184" i="32"/>
  <c r="L183" i="32"/>
  <c r="L182" i="32"/>
  <c r="L175" i="32"/>
  <c r="L173" i="32"/>
  <c r="L171" i="32"/>
  <c r="L170" i="32"/>
  <c r="L169" i="32"/>
  <c r="L168" i="32"/>
  <c r="L165" i="32"/>
  <c r="L164" i="32"/>
  <c r="L161" i="32"/>
  <c r="L160" i="32"/>
  <c r="L157" i="32"/>
  <c r="L156" i="32"/>
  <c r="L155" i="32"/>
  <c r="L154" i="32"/>
  <c r="L150" i="32"/>
  <c r="L149" i="32"/>
  <c r="L146" i="32"/>
  <c r="L145" i="32"/>
  <c r="L142" i="32"/>
  <c r="L141" i="32"/>
  <c r="L137" i="32"/>
  <c r="L136" i="32"/>
  <c r="L135" i="32"/>
  <c r="L132" i="32"/>
  <c r="L131" i="32"/>
  <c r="L83" i="32"/>
  <c r="L82" i="32"/>
  <c r="L81" i="32"/>
  <c r="L80" i="32"/>
  <c r="L79" i="32"/>
  <c r="L78" i="32"/>
  <c r="L77" i="32"/>
  <c r="L73" i="32"/>
  <c r="L72" i="32"/>
  <c r="L71" i="32"/>
  <c r="L70" i="32"/>
  <c r="L69" i="32"/>
  <c r="L68" i="32"/>
  <c r="L67" i="32"/>
  <c r="L58" i="32"/>
  <c r="L52" i="32"/>
  <c r="L46" i="32"/>
  <c r="L39" i="32"/>
  <c r="L41" i="32" s="1"/>
  <c r="L33" i="32"/>
  <c r="L32" i="32"/>
  <c r="L31" i="32"/>
  <c r="L30" i="32"/>
  <c r="L29" i="32"/>
  <c r="L28" i="32"/>
  <c r="L27" i="32"/>
  <c r="L26" i="32"/>
  <c r="L15" i="32"/>
  <c r="L13" i="32"/>
  <c r="P103" i="38" l="1"/>
  <c r="E7" i="42" s="1"/>
  <c r="O55" i="30"/>
  <c r="E8" i="42" s="1"/>
  <c r="L211" i="32"/>
  <c r="L196" i="32"/>
  <c r="L85" i="32"/>
  <c r="L190" i="32"/>
  <c r="L35" i="32"/>
  <c r="L63" i="32"/>
  <c r="L177" i="32"/>
  <c r="L236" i="32"/>
  <c r="O58" i="34"/>
  <c r="O56" i="34"/>
  <c r="O52" i="34"/>
  <c r="O50" i="34"/>
  <c r="O48" i="34"/>
  <c r="O47" i="34"/>
  <c r="O46" i="34"/>
  <c r="O45" i="34"/>
  <c r="O42" i="34"/>
  <c r="O40" i="34"/>
  <c r="O39" i="34"/>
  <c r="O38" i="34"/>
  <c r="O37" i="34"/>
  <c r="O35" i="34"/>
  <c r="O34" i="34"/>
  <c r="O29" i="34"/>
  <c r="O27" i="34"/>
  <c r="O25" i="34"/>
  <c r="O20" i="34"/>
  <c r="O18" i="34"/>
  <c r="O16" i="34"/>
  <c r="O14" i="34"/>
  <c r="O10" i="34"/>
  <c r="O7" i="34"/>
  <c r="S36" i="33"/>
  <c r="T36" i="33" s="1"/>
  <c r="S29" i="33"/>
  <c r="T29" i="33" s="1"/>
  <c r="S27" i="33"/>
  <c r="T27" i="33" s="1"/>
  <c r="S25" i="33"/>
  <c r="T25" i="33" s="1"/>
  <c r="S23" i="33"/>
  <c r="T23" i="33" s="1"/>
  <c r="S21" i="33"/>
  <c r="T21" i="33" s="1"/>
  <c r="S19" i="33"/>
  <c r="T19" i="33" s="1"/>
  <c r="S17" i="33"/>
  <c r="T17" i="33" s="1"/>
  <c r="S8" i="33"/>
  <c r="T8" i="33" s="1"/>
  <c r="L8" i="32" l="1"/>
  <c r="E5" i="42" s="1"/>
  <c r="O59" i="34"/>
  <c r="E4" i="42" s="1"/>
  <c r="T39" i="33"/>
  <c r="E3" i="42" s="1"/>
  <c r="O59" i="29"/>
  <c r="O55" i="29"/>
  <c r="O51" i="29"/>
  <c r="O49" i="29"/>
  <c r="O47" i="29"/>
  <c r="O43" i="29"/>
  <c r="O39" i="29"/>
  <c r="O36" i="29"/>
  <c r="O33" i="29"/>
  <c r="O29" i="29"/>
  <c r="O24" i="29"/>
  <c r="O21" i="29"/>
  <c r="O19" i="29"/>
  <c r="O18" i="29"/>
  <c r="O15" i="29"/>
  <c r="O14" i="29"/>
  <c r="O10" i="29"/>
  <c r="O9" i="29"/>
  <c r="O8" i="29"/>
  <c r="O7" i="29"/>
  <c r="O6" i="29"/>
  <c r="O61" i="29" l="1"/>
  <c r="E2" i="42" s="1"/>
  <c r="E10" i="42" s="1"/>
  <c r="R31" i="41"/>
  <c r="R28" i="41"/>
  <c r="R25" i="41"/>
  <c r="R24" i="41"/>
  <c r="R21" i="41"/>
  <c r="R19" i="41"/>
  <c r="R17" i="41"/>
  <c r="R15" i="41"/>
  <c r="R13" i="41"/>
  <c r="R12" i="41"/>
  <c r="R11" i="41"/>
  <c r="R10" i="41"/>
  <c r="R9" i="41"/>
  <c r="X26" i="30"/>
  <c r="X39" i="30"/>
  <c r="R35" i="41" l="1"/>
  <c r="X53" i="30"/>
  <c r="X55" i="30" s="1"/>
  <c r="H8" i="42" s="1"/>
  <c r="Y99" i="38"/>
  <c r="Y95" i="38"/>
  <c r="Y91" i="38"/>
  <c r="Y81" i="38"/>
  <c r="Y78" i="38"/>
  <c r="Y77" i="38"/>
  <c r="Y62" i="38"/>
  <c r="Y58" i="38"/>
  <c r="Y54" i="38"/>
  <c r="Y40" i="38"/>
  <c r="Y39" i="38"/>
  <c r="Y34" i="38"/>
  <c r="Y30" i="38"/>
  <c r="Y26" i="38"/>
  <c r="Y22" i="38"/>
  <c r="Y18" i="38"/>
  <c r="Y17" i="38"/>
  <c r="Y12" i="38"/>
  <c r="Y74" i="36"/>
  <c r="Y75" i="36"/>
  <c r="Y80" i="36"/>
  <c r="Y108" i="36"/>
  <c r="Y110" i="36" s="1"/>
  <c r="Y73" i="36"/>
  <c r="Y68" i="36"/>
  <c r="Y63" i="36"/>
  <c r="Y58" i="36"/>
  <c r="Y53" i="36"/>
  <c r="Y48" i="36"/>
  <c r="Y43" i="36"/>
  <c r="Y26" i="36"/>
  <c r="Y36" i="36" s="1"/>
  <c r="R235" i="32"/>
  <c r="R233" i="32"/>
  <c r="R231" i="32"/>
  <c r="R228" i="32"/>
  <c r="R225" i="32"/>
  <c r="R223" i="32"/>
  <c r="R221" i="32"/>
  <c r="R219" i="32"/>
  <c r="R217" i="32"/>
  <c r="R209" i="32"/>
  <c r="R207" i="32"/>
  <c r="R205" i="32"/>
  <c r="R202" i="32"/>
  <c r="R200" i="32"/>
  <c r="R195" i="32"/>
  <c r="R194" i="32"/>
  <c r="R193" i="32"/>
  <c r="R188" i="32"/>
  <c r="R187" i="32"/>
  <c r="R186" i="32"/>
  <c r="R185" i="32"/>
  <c r="R184" i="32"/>
  <c r="R183" i="32"/>
  <c r="R182" i="32"/>
  <c r="R175" i="32"/>
  <c r="R173" i="32"/>
  <c r="R171" i="32"/>
  <c r="R170" i="32"/>
  <c r="R169" i="32"/>
  <c r="R168" i="32"/>
  <c r="R165" i="32"/>
  <c r="R164" i="32"/>
  <c r="R161" i="32"/>
  <c r="R160" i="32"/>
  <c r="R157" i="32"/>
  <c r="R156" i="32"/>
  <c r="R155" i="32"/>
  <c r="R154" i="32"/>
  <c r="R150" i="32"/>
  <c r="R149" i="32"/>
  <c r="R146" i="32"/>
  <c r="R145" i="32"/>
  <c r="R142" i="32"/>
  <c r="R141" i="32"/>
  <c r="R137" i="32"/>
  <c r="R136" i="32"/>
  <c r="R135" i="32"/>
  <c r="R132" i="32"/>
  <c r="R131" i="32"/>
  <c r="R83" i="32"/>
  <c r="R82" i="32"/>
  <c r="R81" i="32"/>
  <c r="R80" i="32"/>
  <c r="R79" i="32"/>
  <c r="R78" i="32"/>
  <c r="R77" i="32"/>
  <c r="R73" i="32"/>
  <c r="R72" i="32"/>
  <c r="R71" i="32"/>
  <c r="R70" i="32"/>
  <c r="R69" i="32"/>
  <c r="R68" i="32"/>
  <c r="R67" i="32"/>
  <c r="R58" i="32"/>
  <c r="R52" i="32"/>
  <c r="R46" i="32"/>
  <c r="R39" i="32"/>
  <c r="R41" i="32" s="1"/>
  <c r="R33" i="32"/>
  <c r="R32" i="32"/>
  <c r="R31" i="32"/>
  <c r="R30" i="32"/>
  <c r="R29" i="32"/>
  <c r="R28" i="32"/>
  <c r="R27" i="32"/>
  <c r="R26" i="32"/>
  <c r="R15" i="32"/>
  <c r="R13" i="32"/>
  <c r="U58" i="34"/>
  <c r="U56" i="34"/>
  <c r="U52" i="34"/>
  <c r="U50" i="34"/>
  <c r="U48" i="34"/>
  <c r="U47" i="34"/>
  <c r="U46" i="34"/>
  <c r="U45" i="34"/>
  <c r="U42" i="34"/>
  <c r="U40" i="34"/>
  <c r="U39" i="34"/>
  <c r="U38" i="34"/>
  <c r="U37" i="34"/>
  <c r="U35" i="34"/>
  <c r="U34" i="34"/>
  <c r="U29" i="34"/>
  <c r="U27" i="34"/>
  <c r="U25" i="34"/>
  <c r="U20" i="34"/>
  <c r="U18" i="34"/>
  <c r="U16" i="34"/>
  <c r="U14" i="34"/>
  <c r="U10" i="34"/>
  <c r="U7" i="34"/>
  <c r="Y70" i="38" l="1"/>
  <c r="R196" i="32"/>
  <c r="R85" i="32"/>
  <c r="U59" i="34"/>
  <c r="H4" i="42" s="1"/>
  <c r="Y101" i="38"/>
  <c r="Y49" i="38"/>
  <c r="Y90" i="36"/>
  <c r="Y6" i="36" s="1"/>
  <c r="H6" i="42" s="1"/>
  <c r="R236" i="32"/>
  <c r="R211" i="32"/>
  <c r="R35" i="32"/>
  <c r="R190" i="32"/>
  <c r="R63" i="32"/>
  <c r="R177" i="32"/>
  <c r="AE36" i="33"/>
  <c r="AF36" i="33" s="1"/>
  <c r="AE29" i="33"/>
  <c r="AF29" i="33" s="1"/>
  <c r="AE27" i="33"/>
  <c r="AF27" i="33" s="1"/>
  <c r="AE25" i="33"/>
  <c r="AF25" i="33" s="1"/>
  <c r="AE23" i="33"/>
  <c r="AF23" i="33" s="1"/>
  <c r="AE21" i="33"/>
  <c r="AF21" i="33" s="1"/>
  <c r="AE19" i="33"/>
  <c r="AF19" i="33" s="1"/>
  <c r="AE17" i="33"/>
  <c r="AF17" i="33" s="1"/>
  <c r="AE8" i="33"/>
  <c r="AF8" i="33" s="1"/>
  <c r="U6" i="29"/>
  <c r="U7" i="29"/>
  <c r="U8" i="29"/>
  <c r="U9" i="29"/>
  <c r="U10" i="29"/>
  <c r="U14" i="29"/>
  <c r="U15" i="29"/>
  <c r="U18" i="29"/>
  <c r="U19" i="29"/>
  <c r="U21" i="29"/>
  <c r="U24" i="29"/>
  <c r="U29" i="29"/>
  <c r="U33" i="29"/>
  <c r="U36" i="29"/>
  <c r="U39" i="29"/>
  <c r="U43" i="29"/>
  <c r="U47" i="29"/>
  <c r="U49" i="29"/>
  <c r="U51" i="29"/>
  <c r="U55" i="29"/>
  <c r="U59" i="29"/>
  <c r="H9" i="42"/>
  <c r="U61" i="29" l="1"/>
  <c r="H2" i="42" s="1"/>
  <c r="Y103" i="38"/>
  <c r="H7" i="42" s="1"/>
  <c r="R8" i="32"/>
  <c r="H5" i="42" s="1"/>
  <c r="AF39" i="33"/>
  <c r="H3" i="42" s="1"/>
  <c r="N31" i="41"/>
  <c r="N28" i="41"/>
  <c r="N25" i="41"/>
  <c r="N24" i="41"/>
  <c r="N21" i="41"/>
  <c r="N19" i="41"/>
  <c r="N17" i="41"/>
  <c r="N15" i="41"/>
  <c r="N13" i="41"/>
  <c r="N12" i="41"/>
  <c r="N11" i="41"/>
  <c r="N10" i="41"/>
  <c r="N9" i="41"/>
  <c r="R99" i="38"/>
  <c r="AD99" i="38" s="1"/>
  <c r="Q99" i="38"/>
  <c r="R91" i="38"/>
  <c r="AD91" i="38" s="1"/>
  <c r="Q91" i="38"/>
  <c r="AC91" i="38" s="1"/>
  <c r="Q81" i="38"/>
  <c r="AC81" i="38" s="1"/>
  <c r="AE81" i="38" s="1"/>
  <c r="R77" i="38"/>
  <c r="AD77" i="38" s="1"/>
  <c r="AE77" i="38" s="1"/>
  <c r="Q77" i="38"/>
  <c r="AC77" i="38" s="1"/>
  <c r="R62" i="38"/>
  <c r="AD62" i="38" s="1"/>
  <c r="Q62" i="38"/>
  <c r="R58" i="38"/>
  <c r="AD58" i="38" s="1"/>
  <c r="Q58" i="38"/>
  <c r="AC58" i="38" s="1"/>
  <c r="AE58" i="38" s="1"/>
  <c r="R54" i="38"/>
  <c r="AD54" i="38" s="1"/>
  <c r="Q54" i="38"/>
  <c r="Q40" i="38"/>
  <c r="AC40" i="38" s="1"/>
  <c r="AE40" i="38" s="1"/>
  <c r="R39" i="38"/>
  <c r="Q39" i="38"/>
  <c r="AC39" i="38" s="1"/>
  <c r="R34" i="38"/>
  <c r="AD34" i="38" s="1"/>
  <c r="Q34" i="38"/>
  <c r="Q30" i="38"/>
  <c r="Q26" i="38"/>
  <c r="Q22" i="38"/>
  <c r="R18" i="38"/>
  <c r="AD18" i="38" s="1"/>
  <c r="Q18" i="38"/>
  <c r="R17" i="38"/>
  <c r="AD17" i="38" s="1"/>
  <c r="Q17" i="38"/>
  <c r="AC17" i="38" s="1"/>
  <c r="R12" i="38"/>
  <c r="AD12" i="38" s="1"/>
  <c r="Q12" i="38"/>
  <c r="AC12" i="38" s="1"/>
  <c r="AE12" i="38" s="1"/>
  <c r="S95" i="38"/>
  <c r="S81" i="38"/>
  <c r="S78" i="38"/>
  <c r="S77" i="38"/>
  <c r="S40" i="38"/>
  <c r="S17" i="38"/>
  <c r="S18" i="38" l="1"/>
  <c r="AC18" i="38"/>
  <c r="AE18" i="38" s="1"/>
  <c r="S39" i="38"/>
  <c r="AD39" i="38"/>
  <c r="AE39" i="38" s="1"/>
  <c r="S91" i="38"/>
  <c r="S22" i="38"/>
  <c r="AC22" i="38"/>
  <c r="AE22" i="38" s="1"/>
  <c r="S54" i="38"/>
  <c r="AC54" i="38"/>
  <c r="AE54" i="38" s="1"/>
  <c r="S30" i="38"/>
  <c r="AC30" i="38"/>
  <c r="AE30" i="38" s="1"/>
  <c r="S12" i="38"/>
  <c r="S49" i="38" s="1"/>
  <c r="S26" i="38"/>
  <c r="AC26" i="38"/>
  <c r="AE26" i="38" s="1"/>
  <c r="AE91" i="38"/>
  <c r="S99" i="38"/>
  <c r="AC99" i="38"/>
  <c r="AE99" i="38" s="1"/>
  <c r="AE101" i="38" s="1"/>
  <c r="S58" i="38"/>
  <c r="AE17" i="38"/>
  <c r="S62" i="38"/>
  <c r="AC62" i="38"/>
  <c r="AE62" i="38" s="1"/>
  <c r="S34" i="38"/>
  <c r="AC34" i="38"/>
  <c r="AE34" i="38" s="1"/>
  <c r="AE73" i="36"/>
  <c r="AE26" i="36"/>
  <c r="AE36" i="36" s="1"/>
  <c r="AE108" i="36"/>
  <c r="AE110" i="36" s="1"/>
  <c r="AE75" i="36"/>
  <c r="AE74" i="36"/>
  <c r="AE80" i="36"/>
  <c r="H10" i="42"/>
  <c r="N35" i="41"/>
  <c r="F9" i="42" s="1"/>
  <c r="S101" i="38"/>
  <c r="S70" i="38"/>
  <c r="AE49" i="38" l="1"/>
  <c r="AE70" i="38"/>
  <c r="AE103" i="38" s="1"/>
  <c r="AE90" i="36"/>
  <c r="AE6" i="36" s="1"/>
  <c r="S103" i="38"/>
  <c r="F7" i="42" s="1"/>
  <c r="F31" i="41"/>
  <c r="F28" i="41"/>
  <c r="F25" i="41"/>
  <c r="F24" i="41"/>
  <c r="F21" i="41"/>
  <c r="F19" i="41"/>
  <c r="F17" i="41"/>
  <c r="F15" i="41"/>
  <c r="F13" i="41"/>
  <c r="U13" i="41" s="1"/>
  <c r="V13" i="41" s="1"/>
  <c r="F12" i="41"/>
  <c r="U12" i="41" s="1"/>
  <c r="V12" i="41" s="1"/>
  <c r="F11" i="41"/>
  <c r="F10" i="41"/>
  <c r="F9" i="41"/>
  <c r="J31" i="41"/>
  <c r="J28" i="41"/>
  <c r="J25" i="41"/>
  <c r="J24" i="41"/>
  <c r="J21" i="41"/>
  <c r="J19" i="41"/>
  <c r="J17" i="41"/>
  <c r="J15" i="41"/>
  <c r="J13" i="41"/>
  <c r="J12" i="41"/>
  <c r="J11" i="41"/>
  <c r="J10" i="41"/>
  <c r="J9" i="41"/>
  <c r="U28" i="41" l="1"/>
  <c r="V28" i="41" s="1"/>
  <c r="U31" i="41"/>
  <c r="V31" i="41" s="1"/>
  <c r="U15" i="41"/>
  <c r="V15" i="41" s="1"/>
  <c r="U21" i="41"/>
  <c r="V21" i="41" s="1"/>
  <c r="U24" i="41"/>
  <c r="V24" i="41" s="1"/>
  <c r="U9" i="41"/>
  <c r="V9" i="41" s="1"/>
  <c r="U25" i="41"/>
  <c r="V25" i="41" s="1"/>
  <c r="U10" i="41"/>
  <c r="V10" i="41" s="1"/>
  <c r="U11" i="41"/>
  <c r="V11" i="41" s="1"/>
  <c r="U19" i="41"/>
  <c r="V19" i="41" s="1"/>
  <c r="F35" i="41"/>
  <c r="B9" i="42" s="1"/>
  <c r="J35" i="41"/>
  <c r="D9" i="42" s="1"/>
  <c r="J9" i="42" l="1"/>
  <c r="V35" i="41"/>
  <c r="W8" i="33"/>
  <c r="X23" i="33"/>
  <c r="X25" i="33"/>
  <c r="X27" i="33"/>
  <c r="X36" i="33"/>
  <c r="X29" i="33"/>
  <c r="X21" i="33"/>
  <c r="X19" i="33"/>
  <c r="X17" i="33"/>
  <c r="X8" i="33"/>
  <c r="X39" i="33" l="1"/>
  <c r="F3" i="42" s="1"/>
  <c r="N235" i="32"/>
  <c r="N233" i="32"/>
  <c r="N231" i="32"/>
  <c r="N228" i="32"/>
  <c r="N225" i="32"/>
  <c r="N223" i="32"/>
  <c r="N221" i="32"/>
  <c r="N219" i="32"/>
  <c r="N217" i="32"/>
  <c r="N209" i="32"/>
  <c r="N207" i="32"/>
  <c r="N205" i="32"/>
  <c r="N202" i="32"/>
  <c r="N200" i="32"/>
  <c r="N195" i="32"/>
  <c r="N194" i="32"/>
  <c r="N193" i="32"/>
  <c r="N188" i="32"/>
  <c r="N187" i="32"/>
  <c r="N186" i="32"/>
  <c r="N185" i="32"/>
  <c r="N184" i="32"/>
  <c r="N183" i="32"/>
  <c r="N182" i="32"/>
  <c r="N175" i="32"/>
  <c r="N173" i="32"/>
  <c r="N171" i="32"/>
  <c r="N170" i="32"/>
  <c r="N169" i="32"/>
  <c r="N168" i="32"/>
  <c r="N165" i="32"/>
  <c r="N164" i="32"/>
  <c r="N161" i="32"/>
  <c r="N160" i="32"/>
  <c r="N157" i="32"/>
  <c r="N156" i="32"/>
  <c r="N155" i="32"/>
  <c r="N154" i="32"/>
  <c r="N150" i="32"/>
  <c r="N149" i="32"/>
  <c r="N146" i="32"/>
  <c r="N145" i="32"/>
  <c r="N142" i="32"/>
  <c r="N141" i="32"/>
  <c r="N137" i="32"/>
  <c r="N136" i="32"/>
  <c r="N135" i="32"/>
  <c r="N132" i="32"/>
  <c r="N131" i="32"/>
  <c r="N83" i="32"/>
  <c r="N82" i="32"/>
  <c r="N81" i="32"/>
  <c r="N80" i="32"/>
  <c r="N79" i="32"/>
  <c r="N78" i="32"/>
  <c r="N77" i="32"/>
  <c r="N73" i="32"/>
  <c r="N72" i="32"/>
  <c r="N71" i="32"/>
  <c r="N70" i="32"/>
  <c r="N69" i="32"/>
  <c r="N68" i="32"/>
  <c r="N67" i="32"/>
  <c r="N58" i="32"/>
  <c r="N52" i="32"/>
  <c r="N46" i="32"/>
  <c r="N39" i="32"/>
  <c r="N41" i="32" s="1"/>
  <c r="N33" i="32"/>
  <c r="N32" i="32"/>
  <c r="N31" i="32"/>
  <c r="N30" i="32"/>
  <c r="N29" i="32"/>
  <c r="N28" i="32"/>
  <c r="N27" i="32"/>
  <c r="N26" i="32"/>
  <c r="N15" i="32"/>
  <c r="N13" i="32"/>
  <c r="R51" i="30"/>
  <c r="R49" i="30"/>
  <c r="R47" i="30"/>
  <c r="R45" i="30"/>
  <c r="R36" i="30"/>
  <c r="R34" i="30"/>
  <c r="R32" i="30"/>
  <c r="R31" i="30"/>
  <c r="R30" i="30"/>
  <c r="R24" i="30"/>
  <c r="R22" i="30"/>
  <c r="R19" i="30"/>
  <c r="R16" i="30"/>
  <c r="R13" i="30"/>
  <c r="R12" i="30"/>
  <c r="R11" i="30"/>
  <c r="P56" i="34"/>
  <c r="Q56" i="34" s="1"/>
  <c r="Q58" i="34"/>
  <c r="Q52" i="34"/>
  <c r="Q50" i="34"/>
  <c r="Q48" i="34"/>
  <c r="Q47" i="34"/>
  <c r="Q46" i="34"/>
  <c r="Q45" i="34"/>
  <c r="Q42" i="34"/>
  <c r="Q40" i="34"/>
  <c r="Q39" i="34"/>
  <c r="Q38" i="34"/>
  <c r="Q37" i="34"/>
  <c r="Q35" i="34"/>
  <c r="Q34" i="34"/>
  <c r="Q29" i="34"/>
  <c r="Q27" i="34"/>
  <c r="Q25" i="34"/>
  <c r="Q20" i="34"/>
  <c r="Q18" i="34"/>
  <c r="Q16" i="34"/>
  <c r="Q14" i="34"/>
  <c r="Q10" i="34"/>
  <c r="Q7" i="34"/>
  <c r="Q59" i="29"/>
  <c r="Q55" i="29"/>
  <c r="Q51" i="29"/>
  <c r="Q49" i="29"/>
  <c r="Q47" i="29"/>
  <c r="Q43" i="29"/>
  <c r="Q39" i="29"/>
  <c r="Q36" i="29"/>
  <c r="Q33" i="29"/>
  <c r="Q29" i="29"/>
  <c r="Q24" i="29"/>
  <c r="Q21" i="29"/>
  <c r="Q19" i="29"/>
  <c r="Q18" i="29"/>
  <c r="Q15" i="29"/>
  <c r="Q14" i="29"/>
  <c r="Q10" i="29"/>
  <c r="Q9" i="29"/>
  <c r="Q8" i="29"/>
  <c r="Q7" i="29"/>
  <c r="Q6" i="29"/>
  <c r="N85" i="32" l="1"/>
  <c r="N236" i="32"/>
  <c r="N190" i="32"/>
  <c r="N211" i="32"/>
  <c r="N196" i="32"/>
  <c r="N35" i="32"/>
  <c r="N63" i="32"/>
  <c r="N177" i="32"/>
  <c r="R53" i="30"/>
  <c r="R39" i="30"/>
  <c r="R26" i="30"/>
  <c r="Q59" i="34"/>
  <c r="F4" i="42" s="1"/>
  <c r="Q61" i="29"/>
  <c r="F2" i="42" s="1"/>
  <c r="R55" i="30" l="1"/>
  <c r="F8" i="42" s="1"/>
  <c r="N8" i="32"/>
  <c r="F5" i="42" s="1"/>
  <c r="M99" i="38"/>
  <c r="M95" i="38"/>
  <c r="M91" i="38"/>
  <c r="M81" i="38"/>
  <c r="M78" i="38"/>
  <c r="M77" i="38"/>
  <c r="M62" i="38"/>
  <c r="M58" i="38"/>
  <c r="M54" i="38"/>
  <c r="M40" i="38"/>
  <c r="M39" i="38"/>
  <c r="M34" i="38"/>
  <c r="M30" i="38"/>
  <c r="M26" i="38"/>
  <c r="M22" i="38"/>
  <c r="M18" i="38"/>
  <c r="M17" i="38"/>
  <c r="M12" i="38"/>
  <c r="G99" i="38"/>
  <c r="G95" i="38"/>
  <c r="G91" i="38"/>
  <c r="G81" i="38"/>
  <c r="G78" i="38"/>
  <c r="G77" i="38"/>
  <c r="G62" i="38"/>
  <c r="G58" i="38"/>
  <c r="G54" i="38"/>
  <c r="G40" i="38"/>
  <c r="G39" i="38"/>
  <c r="G34" i="38"/>
  <c r="G30" i="38"/>
  <c r="G26" i="38"/>
  <c r="G22" i="38"/>
  <c r="G18" i="38"/>
  <c r="G17" i="38"/>
  <c r="G12" i="38"/>
  <c r="M108" i="36"/>
  <c r="M110" i="36" s="1"/>
  <c r="M80" i="36"/>
  <c r="M75" i="36"/>
  <c r="M74" i="36"/>
  <c r="M73" i="36"/>
  <c r="M68" i="36"/>
  <c r="M63" i="36"/>
  <c r="M58" i="36"/>
  <c r="M53" i="36"/>
  <c r="M48" i="36"/>
  <c r="M43" i="36"/>
  <c r="M26" i="36"/>
  <c r="M36" i="36" s="1"/>
  <c r="G108" i="36"/>
  <c r="G80" i="36"/>
  <c r="G75" i="36"/>
  <c r="G74" i="36"/>
  <c r="G73" i="36"/>
  <c r="G68" i="36"/>
  <c r="G63" i="36"/>
  <c r="G58" i="36"/>
  <c r="G53" i="36"/>
  <c r="G48" i="36"/>
  <c r="G43" i="36"/>
  <c r="G26" i="36"/>
  <c r="G36" i="36" s="1"/>
  <c r="O36" i="33"/>
  <c r="P36" i="33" s="1"/>
  <c r="O29" i="33"/>
  <c r="P29" i="33" s="1"/>
  <c r="O27" i="33"/>
  <c r="P27" i="33" s="1"/>
  <c r="O25" i="33"/>
  <c r="P25" i="33" s="1"/>
  <c r="O23" i="33"/>
  <c r="P23" i="33" s="1"/>
  <c r="O21" i="33"/>
  <c r="P21" i="33" s="1"/>
  <c r="O19" i="33"/>
  <c r="P19" i="33" s="1"/>
  <c r="O17" i="33"/>
  <c r="P17" i="33" s="1"/>
  <c r="O8" i="33"/>
  <c r="P8" i="33" s="1"/>
  <c r="M58" i="34"/>
  <c r="M56" i="34"/>
  <c r="M52" i="34"/>
  <c r="M50" i="34"/>
  <c r="M48" i="34"/>
  <c r="M47" i="34"/>
  <c r="M46" i="34"/>
  <c r="M45" i="34"/>
  <c r="M42" i="34"/>
  <c r="M40" i="34"/>
  <c r="M39" i="34"/>
  <c r="M38" i="34"/>
  <c r="M37" i="34"/>
  <c r="M35" i="34"/>
  <c r="M34" i="34"/>
  <c r="M29" i="34"/>
  <c r="M27" i="34"/>
  <c r="M25" i="34"/>
  <c r="M20" i="34"/>
  <c r="M18" i="34"/>
  <c r="M16" i="34"/>
  <c r="M14" i="34"/>
  <c r="M10" i="34"/>
  <c r="M7" i="34"/>
  <c r="I58" i="34"/>
  <c r="X58" i="34" s="1"/>
  <c r="Y58" i="34" s="1"/>
  <c r="I56" i="34"/>
  <c r="X56" i="34" s="1"/>
  <c r="Y56" i="34" s="1"/>
  <c r="I52" i="34"/>
  <c r="X52" i="34" s="1"/>
  <c r="Y52" i="34" s="1"/>
  <c r="I50" i="34"/>
  <c r="X50" i="34" s="1"/>
  <c r="Y50" i="34" s="1"/>
  <c r="I48" i="34"/>
  <c r="X48" i="34" s="1"/>
  <c r="Y48" i="34" s="1"/>
  <c r="I47" i="34"/>
  <c r="X47" i="34" s="1"/>
  <c r="Y47" i="34" s="1"/>
  <c r="I46" i="34"/>
  <c r="X46" i="34" s="1"/>
  <c r="Y46" i="34" s="1"/>
  <c r="I45" i="34"/>
  <c r="X45" i="34" s="1"/>
  <c r="Y45" i="34" s="1"/>
  <c r="I42" i="34"/>
  <c r="X42" i="34" s="1"/>
  <c r="Y42" i="34" s="1"/>
  <c r="I40" i="34"/>
  <c r="X40" i="34" s="1"/>
  <c r="Y40" i="34" s="1"/>
  <c r="I39" i="34"/>
  <c r="X39" i="34" s="1"/>
  <c r="Y39" i="34" s="1"/>
  <c r="I38" i="34"/>
  <c r="X38" i="34" s="1"/>
  <c r="Y38" i="34" s="1"/>
  <c r="I37" i="34"/>
  <c r="X37" i="34" s="1"/>
  <c r="Y37" i="34" s="1"/>
  <c r="I35" i="34"/>
  <c r="X35" i="34" s="1"/>
  <c r="Y35" i="34" s="1"/>
  <c r="I34" i="34"/>
  <c r="X34" i="34" s="1"/>
  <c r="Y34" i="34" s="1"/>
  <c r="I29" i="34"/>
  <c r="X29" i="34" s="1"/>
  <c r="Y29" i="34" s="1"/>
  <c r="I27" i="34"/>
  <c r="X27" i="34" s="1"/>
  <c r="Y27" i="34" s="1"/>
  <c r="I25" i="34"/>
  <c r="X25" i="34" s="1"/>
  <c r="Y25" i="34" s="1"/>
  <c r="I20" i="34"/>
  <c r="X20" i="34" s="1"/>
  <c r="Y20" i="34" s="1"/>
  <c r="I18" i="34"/>
  <c r="X18" i="34" s="1"/>
  <c r="Y18" i="34" s="1"/>
  <c r="I16" i="34"/>
  <c r="X16" i="34" s="1"/>
  <c r="Y16" i="34" s="1"/>
  <c r="I14" i="34"/>
  <c r="X14" i="34" s="1"/>
  <c r="Y14" i="34" s="1"/>
  <c r="I10" i="34"/>
  <c r="X10" i="34" s="1"/>
  <c r="Y10" i="34" s="1"/>
  <c r="I7" i="34"/>
  <c r="X7" i="34" s="1"/>
  <c r="Y7" i="34" s="1"/>
  <c r="J235" i="32"/>
  <c r="J233" i="32"/>
  <c r="J231" i="32"/>
  <c r="J228" i="32"/>
  <c r="J225" i="32"/>
  <c r="J223" i="32"/>
  <c r="J221" i="32"/>
  <c r="J219" i="32"/>
  <c r="J217" i="32"/>
  <c r="J209" i="32"/>
  <c r="J207" i="32"/>
  <c r="J205" i="32"/>
  <c r="J202" i="32"/>
  <c r="J200" i="32"/>
  <c r="J195" i="32"/>
  <c r="J194" i="32"/>
  <c r="J193" i="32"/>
  <c r="J188" i="32"/>
  <c r="J187" i="32"/>
  <c r="J186" i="32"/>
  <c r="J185" i="32"/>
  <c r="J184" i="32"/>
  <c r="J183" i="32"/>
  <c r="J182" i="32"/>
  <c r="J175" i="32"/>
  <c r="J173" i="32"/>
  <c r="J171" i="32"/>
  <c r="J170" i="32"/>
  <c r="J169" i="32"/>
  <c r="J168" i="32"/>
  <c r="J165" i="32"/>
  <c r="J164" i="32"/>
  <c r="J161" i="32"/>
  <c r="J160" i="32"/>
  <c r="J157" i="32"/>
  <c r="J156" i="32"/>
  <c r="J155" i="32"/>
  <c r="J154" i="32"/>
  <c r="J150" i="32"/>
  <c r="J149" i="32"/>
  <c r="J146" i="32"/>
  <c r="J145" i="32"/>
  <c r="J142" i="32"/>
  <c r="J141" i="32"/>
  <c r="J137" i="32"/>
  <c r="J136" i="32"/>
  <c r="J135" i="32"/>
  <c r="J132" i="32"/>
  <c r="J131" i="32"/>
  <c r="J83" i="32"/>
  <c r="J82" i="32"/>
  <c r="J81" i="32"/>
  <c r="J80" i="32"/>
  <c r="J79" i="32"/>
  <c r="J78" i="32"/>
  <c r="J77" i="32"/>
  <c r="J73" i="32"/>
  <c r="J72" i="32"/>
  <c r="J71" i="32"/>
  <c r="J70" i="32"/>
  <c r="J69" i="32"/>
  <c r="J68" i="32"/>
  <c r="J67" i="32"/>
  <c r="J58" i="32"/>
  <c r="J52" i="32"/>
  <c r="J46" i="32"/>
  <c r="J39" i="32"/>
  <c r="J41" i="32" s="1"/>
  <c r="J33" i="32"/>
  <c r="J32" i="32"/>
  <c r="J31" i="32"/>
  <c r="J30" i="32"/>
  <c r="J29" i="32"/>
  <c r="J28" i="32"/>
  <c r="J27" i="32"/>
  <c r="J26" i="32"/>
  <c r="J15" i="32"/>
  <c r="J13" i="32"/>
  <c r="F235" i="32"/>
  <c r="F233" i="32"/>
  <c r="F231" i="32"/>
  <c r="F228" i="32"/>
  <c r="U228" i="32" s="1"/>
  <c r="V228" i="32" s="1"/>
  <c r="F225" i="32"/>
  <c r="U225" i="32" s="1"/>
  <c r="V225" i="32" s="1"/>
  <c r="F223" i="32"/>
  <c r="U223" i="32" s="1"/>
  <c r="V223" i="32" s="1"/>
  <c r="F221" i="32"/>
  <c r="U221" i="32" s="1"/>
  <c r="V221" i="32" s="1"/>
  <c r="F219" i="32"/>
  <c r="F217" i="32"/>
  <c r="F209" i="32"/>
  <c r="F207" i="32"/>
  <c r="F205" i="32"/>
  <c r="U205" i="32" s="1"/>
  <c r="V205" i="32" s="1"/>
  <c r="F202" i="32"/>
  <c r="U202" i="32" s="1"/>
  <c r="V202" i="32" s="1"/>
  <c r="F200" i="32"/>
  <c r="U200" i="32" s="1"/>
  <c r="V200" i="32" s="1"/>
  <c r="F195" i="32"/>
  <c r="U195" i="32" s="1"/>
  <c r="V195" i="32" s="1"/>
  <c r="F194" i="32"/>
  <c r="F193" i="32"/>
  <c r="F188" i="32"/>
  <c r="F187" i="32"/>
  <c r="F186" i="32"/>
  <c r="F185" i="32"/>
  <c r="F184" i="32"/>
  <c r="F183" i="32"/>
  <c r="U183" i="32" s="1"/>
  <c r="V183" i="32" s="1"/>
  <c r="F182" i="32"/>
  <c r="F175" i="32"/>
  <c r="F173" i="32"/>
  <c r="F171" i="32"/>
  <c r="F170" i="32"/>
  <c r="F169" i="32"/>
  <c r="F168" i="32"/>
  <c r="F165" i="32"/>
  <c r="U165" i="32" s="1"/>
  <c r="V165" i="32" s="1"/>
  <c r="F164" i="32"/>
  <c r="F161" i="32"/>
  <c r="F160" i="32"/>
  <c r="F157" i="32"/>
  <c r="F156" i="32"/>
  <c r="F155" i="32"/>
  <c r="F154" i="32"/>
  <c r="F150" i="32"/>
  <c r="U150" i="32" s="1"/>
  <c r="V150" i="32" s="1"/>
  <c r="F149" i="32"/>
  <c r="F146" i="32"/>
  <c r="F145" i="32"/>
  <c r="F142" i="32"/>
  <c r="F141" i="32"/>
  <c r="F137" i="32"/>
  <c r="U137" i="32" s="1"/>
  <c r="V137" i="32" s="1"/>
  <c r="F136" i="32"/>
  <c r="F135" i="32"/>
  <c r="U135" i="32" s="1"/>
  <c r="V135" i="32" s="1"/>
  <c r="F132" i="32"/>
  <c r="F131" i="32"/>
  <c r="F83" i="32"/>
  <c r="F82" i="32"/>
  <c r="F81" i="32"/>
  <c r="F80" i="32"/>
  <c r="F79" i="32"/>
  <c r="F78" i="32"/>
  <c r="U78" i="32" s="1"/>
  <c r="V78" i="32" s="1"/>
  <c r="F77" i="32"/>
  <c r="F73" i="32"/>
  <c r="F72" i="32"/>
  <c r="F71" i="32"/>
  <c r="F70" i="32"/>
  <c r="F69" i="32"/>
  <c r="F68" i="32"/>
  <c r="F67" i="32"/>
  <c r="U67" i="32" s="1"/>
  <c r="V67" i="32" s="1"/>
  <c r="F58" i="32"/>
  <c r="U58" i="32" s="1"/>
  <c r="V58" i="32" s="1"/>
  <c r="F52" i="32"/>
  <c r="F46" i="32"/>
  <c r="F39" i="32"/>
  <c r="F33" i="32"/>
  <c r="F32" i="32"/>
  <c r="F31" i="32"/>
  <c r="F30" i="32"/>
  <c r="U30" i="32" s="1"/>
  <c r="V30" i="32" s="1"/>
  <c r="F29" i="32"/>
  <c r="F28" i="32"/>
  <c r="F27" i="32"/>
  <c r="F26" i="32"/>
  <c r="F15" i="32"/>
  <c r="U15" i="32" s="1"/>
  <c r="V15" i="32" s="1"/>
  <c r="F13" i="32"/>
  <c r="U13" i="32" s="1"/>
  <c r="V13" i="32" s="1"/>
  <c r="M59" i="29"/>
  <c r="M55" i="29"/>
  <c r="M51" i="29"/>
  <c r="M49" i="29"/>
  <c r="M47" i="29"/>
  <c r="M43" i="29"/>
  <c r="M39" i="29"/>
  <c r="M36" i="29"/>
  <c r="M33" i="29"/>
  <c r="M29" i="29"/>
  <c r="M24" i="29"/>
  <c r="M21" i="29"/>
  <c r="M19" i="29"/>
  <c r="M18" i="29"/>
  <c r="M15" i="29"/>
  <c r="M14" i="29"/>
  <c r="M10" i="29"/>
  <c r="M9" i="29"/>
  <c r="M8" i="29"/>
  <c r="M7" i="29"/>
  <c r="M6" i="29"/>
  <c r="I59" i="29"/>
  <c r="X59" i="29" s="1"/>
  <c r="Y59" i="29" s="1"/>
  <c r="I55" i="29"/>
  <c r="X55" i="29" s="1"/>
  <c r="Y55" i="29" s="1"/>
  <c r="I51" i="29"/>
  <c r="I49" i="29"/>
  <c r="I47" i="29"/>
  <c r="I43" i="29"/>
  <c r="I39" i="29"/>
  <c r="I36" i="29"/>
  <c r="X36" i="29" s="1"/>
  <c r="Y36" i="29" s="1"/>
  <c r="I33" i="29"/>
  <c r="X33" i="29" s="1"/>
  <c r="Y33" i="29" s="1"/>
  <c r="I29" i="29"/>
  <c r="X29" i="29" s="1"/>
  <c r="Y29" i="29" s="1"/>
  <c r="I24" i="29"/>
  <c r="I21" i="29"/>
  <c r="X21" i="29" s="1"/>
  <c r="Y21" i="29" s="1"/>
  <c r="I19" i="29"/>
  <c r="I18" i="29"/>
  <c r="I15" i="29"/>
  <c r="I14" i="29"/>
  <c r="X14" i="29" s="1"/>
  <c r="Y14" i="29" s="1"/>
  <c r="I10" i="29"/>
  <c r="X10" i="29" s="1"/>
  <c r="I9" i="29"/>
  <c r="X9" i="29" s="1"/>
  <c r="I8" i="29"/>
  <c r="I7" i="29"/>
  <c r="X7" i="29" s="1"/>
  <c r="I6" i="29"/>
  <c r="X6" i="29" s="1"/>
  <c r="L51" i="30"/>
  <c r="L49" i="30"/>
  <c r="L47" i="30"/>
  <c r="L45" i="30"/>
  <c r="L36" i="30"/>
  <c r="L34" i="30"/>
  <c r="L32" i="30"/>
  <c r="L31" i="30"/>
  <c r="L30" i="30"/>
  <c r="L24" i="30"/>
  <c r="L22" i="30"/>
  <c r="L19" i="30"/>
  <c r="L16" i="30"/>
  <c r="L13" i="30"/>
  <c r="L12" i="30"/>
  <c r="L11" i="30"/>
  <c r="F51" i="30"/>
  <c r="AC51" i="30" s="1"/>
  <c r="AD51" i="30" s="1"/>
  <c r="F49" i="30"/>
  <c r="AC49" i="30" s="1"/>
  <c r="AD49" i="30" s="1"/>
  <c r="F47" i="30"/>
  <c r="AC47" i="30" s="1"/>
  <c r="AD47" i="30" s="1"/>
  <c r="F45" i="30"/>
  <c r="AC45" i="30" s="1"/>
  <c r="AD45" i="30" s="1"/>
  <c r="F36" i="30"/>
  <c r="AC36" i="30" s="1"/>
  <c r="AD36" i="30" s="1"/>
  <c r="F34" i="30"/>
  <c r="AC34" i="30" s="1"/>
  <c r="AD34" i="30" s="1"/>
  <c r="F32" i="30"/>
  <c r="AC32" i="30" s="1"/>
  <c r="AD32" i="30" s="1"/>
  <c r="F31" i="30"/>
  <c r="AC31" i="30" s="1"/>
  <c r="AD31" i="30" s="1"/>
  <c r="F30" i="30"/>
  <c r="AC30" i="30" s="1"/>
  <c r="AD30" i="30" s="1"/>
  <c r="F24" i="30"/>
  <c r="AC24" i="30" s="1"/>
  <c r="AD24" i="30" s="1"/>
  <c r="F22" i="30"/>
  <c r="AC22" i="30" s="1"/>
  <c r="AD22" i="30" s="1"/>
  <c r="F19" i="30"/>
  <c r="AC19" i="30" s="1"/>
  <c r="AD19" i="30" s="1"/>
  <c r="F16" i="30"/>
  <c r="AC16" i="30" s="1"/>
  <c r="AD16" i="30" s="1"/>
  <c r="F13" i="30"/>
  <c r="AC13" i="30" s="1"/>
  <c r="AD13" i="30" s="1"/>
  <c r="F12" i="30"/>
  <c r="AC12" i="30" s="1"/>
  <c r="AD12" i="30" s="1"/>
  <c r="F11" i="30"/>
  <c r="AC11" i="30" s="1"/>
  <c r="AD11" i="30" s="1"/>
  <c r="X8" i="29" l="1"/>
  <c r="U29" i="32"/>
  <c r="V29" i="32" s="1"/>
  <c r="U77" i="32"/>
  <c r="V77" i="32" s="1"/>
  <c r="U132" i="32"/>
  <c r="V132" i="32" s="1"/>
  <c r="U149" i="32"/>
  <c r="V149" i="32" s="1"/>
  <c r="U164" i="32"/>
  <c r="V164" i="32" s="1"/>
  <c r="U182" i="32"/>
  <c r="V182" i="32" s="1"/>
  <c r="U194" i="32"/>
  <c r="V194" i="32" s="1"/>
  <c r="U31" i="32"/>
  <c r="V31" i="32" s="1"/>
  <c r="U79" i="32"/>
  <c r="V79" i="32" s="1"/>
  <c r="U154" i="32"/>
  <c r="V154" i="32" s="1"/>
  <c r="U184" i="32"/>
  <c r="V184" i="32" s="1"/>
  <c r="U68" i="32"/>
  <c r="V68" i="32" s="1"/>
  <c r="U136" i="32"/>
  <c r="V136" i="32" s="1"/>
  <c r="U168" i="32"/>
  <c r="V168" i="32" s="1"/>
  <c r="AD39" i="30"/>
  <c r="AD53" i="30"/>
  <c r="U69" i="32"/>
  <c r="V69" i="32" s="1"/>
  <c r="U70" i="32"/>
  <c r="V70" i="32" s="1"/>
  <c r="U186" i="32"/>
  <c r="V186" i="32" s="1"/>
  <c r="U141" i="32"/>
  <c r="V141" i="32" s="1"/>
  <c r="U170" i="32"/>
  <c r="V170" i="32" s="1"/>
  <c r="U81" i="32"/>
  <c r="V81" i="32" s="1"/>
  <c r="U156" i="32"/>
  <c r="V156" i="32" s="1"/>
  <c r="U32" i="32"/>
  <c r="V32" i="32" s="1"/>
  <c r="U80" i="32"/>
  <c r="V80" i="32" s="1"/>
  <c r="U155" i="32"/>
  <c r="V155" i="32" s="1"/>
  <c r="U169" i="32"/>
  <c r="V169" i="32" s="1"/>
  <c r="U185" i="32"/>
  <c r="V185" i="32" s="1"/>
  <c r="AD26" i="30"/>
  <c r="U26" i="32"/>
  <c r="V26" i="32" s="1"/>
  <c r="U39" i="32"/>
  <c r="V39" i="32" s="1"/>
  <c r="V41" i="32" s="1"/>
  <c r="U71" i="32"/>
  <c r="V71" i="32" s="1"/>
  <c r="U82" i="32"/>
  <c r="V82" i="32" s="1"/>
  <c r="U142" i="32"/>
  <c r="V142" i="32" s="1"/>
  <c r="U171" i="32"/>
  <c r="V171" i="32" s="1"/>
  <c r="U187" i="32"/>
  <c r="V187" i="32" s="1"/>
  <c r="U207" i="32"/>
  <c r="V207" i="32" s="1"/>
  <c r="U231" i="32"/>
  <c r="V231" i="32" s="1"/>
  <c r="U27" i="32"/>
  <c r="V27" i="32" s="1"/>
  <c r="U46" i="32"/>
  <c r="V46" i="32" s="1"/>
  <c r="U72" i="32"/>
  <c r="V72" i="32" s="1"/>
  <c r="U83" i="32"/>
  <c r="V83" i="32" s="1"/>
  <c r="U145" i="32"/>
  <c r="V145" i="32" s="1"/>
  <c r="U160" i="32"/>
  <c r="V160" i="32" s="1"/>
  <c r="U173" i="32"/>
  <c r="V173" i="32" s="1"/>
  <c r="U188" i="32"/>
  <c r="V188" i="32" s="1"/>
  <c r="U209" i="32"/>
  <c r="V209" i="32" s="1"/>
  <c r="U175" i="32"/>
  <c r="V175" i="32" s="1"/>
  <c r="U193" i="32"/>
  <c r="V193" i="32" s="1"/>
  <c r="U217" i="32"/>
  <c r="V217" i="32" s="1"/>
  <c r="U28" i="32"/>
  <c r="V28" i="32" s="1"/>
  <c r="U52" i="32"/>
  <c r="V52" i="32" s="1"/>
  <c r="U73" i="32"/>
  <c r="V73" i="32" s="1"/>
  <c r="U131" i="32"/>
  <c r="V131" i="32" s="1"/>
  <c r="U146" i="32"/>
  <c r="V146" i="32" s="1"/>
  <c r="U161" i="32"/>
  <c r="V161" i="32" s="1"/>
  <c r="U219" i="32"/>
  <c r="V219" i="32" s="1"/>
  <c r="Y59" i="34"/>
  <c r="X39" i="29"/>
  <c r="Y39" i="29" s="1"/>
  <c r="X43" i="29"/>
  <c r="Y43" i="29" s="1"/>
  <c r="X47" i="29"/>
  <c r="Y47" i="29" s="1"/>
  <c r="Y9" i="29"/>
  <c r="Y10" i="29"/>
  <c r="X15" i="29"/>
  <c r="Y15" i="29" s="1"/>
  <c r="Y7" i="29"/>
  <c r="X49" i="29"/>
  <c r="Y49" i="29" s="1"/>
  <c r="Y8" i="29"/>
  <c r="X51" i="29"/>
  <c r="Y51" i="29" s="1"/>
  <c r="Y6" i="29"/>
  <c r="M101" i="38"/>
  <c r="F236" i="32"/>
  <c r="M70" i="38"/>
  <c r="M49" i="38"/>
  <c r="M59" i="34"/>
  <c r="D4" i="42" s="1"/>
  <c r="J63" i="32"/>
  <c r="J236" i="32"/>
  <c r="J177" i="32"/>
  <c r="J196" i="32"/>
  <c r="J211" i="32"/>
  <c r="J85" i="32"/>
  <c r="J35" i="32"/>
  <c r="J190" i="32"/>
  <c r="M61" i="29"/>
  <c r="D2" i="42" s="1"/>
  <c r="M90" i="36"/>
  <c r="M6" i="36" s="1"/>
  <c r="D6" i="42" s="1"/>
  <c r="P39" i="33"/>
  <c r="D3" i="42" s="1"/>
  <c r="L39" i="30"/>
  <c r="L53" i="30"/>
  <c r="L26" i="30"/>
  <c r="G101" i="38"/>
  <c r="B95" i="38"/>
  <c r="G70" i="38"/>
  <c r="G49" i="38"/>
  <c r="A1" i="38"/>
  <c r="G110" i="36"/>
  <c r="B48" i="36"/>
  <c r="B53" i="36" s="1"/>
  <c r="B58" i="36" s="1"/>
  <c r="B63" i="36" s="1"/>
  <c r="G90" i="36"/>
  <c r="A1" i="36"/>
  <c r="I59" i="34"/>
  <c r="B4" i="42" s="1"/>
  <c r="J4" i="42" l="1"/>
  <c r="V196" i="32"/>
  <c r="AD55" i="30"/>
  <c r="V85" i="32"/>
  <c r="V35" i="32"/>
  <c r="V211" i="32"/>
  <c r="V190" i="32"/>
  <c r="V236" i="32"/>
  <c r="V63" i="32"/>
  <c r="V177" i="32"/>
  <c r="Y61" i="29"/>
  <c r="M103" i="38"/>
  <c r="D7" i="42" s="1"/>
  <c r="G6" i="36"/>
  <c r="B6" i="42" s="1"/>
  <c r="J6" i="42" s="1"/>
  <c r="J8" i="32"/>
  <c r="D5" i="42" s="1"/>
  <c r="L55" i="30"/>
  <c r="D8" i="42" s="1"/>
  <c r="G103" i="38"/>
  <c r="B7" i="42" s="1"/>
  <c r="J7" i="42" s="1"/>
  <c r="G36" i="33"/>
  <c r="H36" i="33" s="1"/>
  <c r="G29" i="33"/>
  <c r="H29" i="33" s="1"/>
  <c r="G27" i="33"/>
  <c r="H27" i="33" s="1"/>
  <c r="G25" i="33"/>
  <c r="H25" i="33" s="1"/>
  <c r="G23" i="33"/>
  <c r="H23" i="33" s="1"/>
  <c r="G21" i="33"/>
  <c r="H21" i="33" s="1"/>
  <c r="G19" i="33"/>
  <c r="H19" i="33" s="1"/>
  <c r="G17" i="33"/>
  <c r="H17" i="33" s="1"/>
  <c r="G8" i="33"/>
  <c r="H8" i="33" s="1"/>
  <c r="F211" i="32"/>
  <c r="F196" i="32"/>
  <c r="F190" i="32"/>
  <c r="F177" i="32"/>
  <c r="F85" i="32"/>
  <c r="F63" i="32"/>
  <c r="F41" i="32"/>
  <c r="F35" i="32"/>
  <c r="F53" i="30"/>
  <c r="F39" i="30"/>
  <c r="F26" i="30"/>
  <c r="V8" i="32" l="1"/>
  <c r="D10" i="42"/>
  <c r="F8" i="32"/>
  <c r="B5" i="42" s="1"/>
  <c r="J5" i="42" s="1"/>
  <c r="F55" i="30"/>
  <c r="B8" i="42" s="1"/>
  <c r="J8" i="42" s="1"/>
  <c r="H39" i="33"/>
  <c r="B3" i="42" s="1"/>
  <c r="J3" i="42" s="1"/>
  <c r="E17" i="20"/>
  <c r="E16" i="20"/>
  <c r="J15" i="20"/>
  <c r="E12" i="20"/>
  <c r="E13" i="20" s="1"/>
  <c r="E8" i="20"/>
  <c r="E7" i="20"/>
  <c r="H5" i="20"/>
  <c r="I5" i="20" s="1"/>
  <c r="D5" i="20"/>
  <c r="I61" i="29" l="1"/>
  <c r="B2" i="42" s="1"/>
  <c r="J2" i="42" s="1"/>
  <c r="E9" i="20"/>
  <c r="E10" i="20" s="1"/>
  <c r="E18" i="20"/>
  <c r="F18" i="20" s="1"/>
  <c r="F10" i="42" l="1"/>
  <c r="B10" i="42"/>
  <c r="J10" i="42" l="1"/>
</calcChain>
</file>

<file path=xl/sharedStrings.xml><?xml version="1.0" encoding="utf-8"?>
<sst xmlns="http://schemas.openxmlformats.org/spreadsheetml/2006/main" count="1257" uniqueCount="643">
  <si>
    <t>SR.NO.</t>
  </si>
  <si>
    <t>DESCRIPTION</t>
  </si>
  <si>
    <t>UNIT</t>
  </si>
  <si>
    <t>DIMENSION</t>
  </si>
  <si>
    <t>ITEM</t>
  </si>
  <si>
    <t>N.A</t>
  </si>
  <si>
    <t>SS Corner Guard</t>
  </si>
  <si>
    <t>Flooring Protection</t>
  </si>
  <si>
    <t>NOS.</t>
  </si>
  <si>
    <t xml:space="preserve">Rate </t>
  </si>
  <si>
    <t>Amount</t>
  </si>
  <si>
    <t>GENERAL SITE WORKS</t>
  </si>
  <si>
    <t>Site Barricading</t>
  </si>
  <si>
    <t>Wall Chasing</t>
  </si>
  <si>
    <t>INTERIOR CIVIL WORK</t>
  </si>
  <si>
    <t>Membrane Waterproofing</t>
  </si>
  <si>
    <t>Siphorex wall</t>
  </si>
  <si>
    <t>Internal Plaster</t>
  </si>
  <si>
    <t>STONE &amp; TILE WORKS</t>
  </si>
  <si>
    <t>a. Kitchen (BOH)</t>
  </si>
  <si>
    <t xml:space="preserve">a. Kitchen </t>
  </si>
  <si>
    <t>Loading Unloading</t>
  </si>
  <si>
    <t>JOB</t>
  </si>
  <si>
    <t>Pest Control at Site</t>
  </si>
  <si>
    <t>SQ.MT.</t>
  </si>
  <si>
    <t xml:space="preserve">a. Height upto 4000/ Full Height </t>
  </si>
  <si>
    <t>KOBA Work</t>
  </si>
  <si>
    <t>R.MT.</t>
  </si>
  <si>
    <t>Metal Skirting (Dining Area)</t>
  </si>
  <si>
    <t>Sada Wall Tiles (Kitchen)</t>
  </si>
  <si>
    <t>Wall Punture</t>
  </si>
  <si>
    <t>TV boxing above POS counter in FOH area</t>
  </si>
  <si>
    <t xml:space="preserve">Display Walls FOH Area </t>
  </si>
  <si>
    <t>a. FOH Area</t>
  </si>
  <si>
    <t>Flooring  (Kitchen)</t>
  </si>
  <si>
    <t>a. FOH area</t>
  </si>
  <si>
    <t>b. FOH Area</t>
  </si>
  <si>
    <t>Clay Brick Tiles (FOH Area)</t>
  </si>
  <si>
    <t xml:space="preserve">QTY </t>
  </si>
  <si>
    <t>DRAWING NOS.</t>
  </si>
  <si>
    <t xml:space="preserve">BOQ OF CIVIL WORK FOR CARL'S JR., LUCKNOW AIRPORT, T3 </t>
  </si>
  <si>
    <t>Floor Tiles
(FOH Area)</t>
  </si>
  <si>
    <t>All material Loading, Unloading and Shifting</t>
  </si>
  <si>
    <t xml:space="preserve">Making punctures in existing brick/siphorex/concrete wall block up to 600 MM diameter, for passing A.C. copper pipes/drain pipes as required and making good the same with cement plaster/POP. </t>
  </si>
  <si>
    <t>Modiform of Avg. thickness mentioned below After laying of soil pipes, floor traps is completed, the floor of the sunken portion shall be covered with Modiform manually with 15-20 MM wide joints in 20 MM thk. Waterproofing mortar 1:4 (1 cement : 4 coarse sand) in layers upto the full ht. of sunken portion, having top layer of 50 MM thk PCC 1:4 (1 cement : 4 coarse sand) using specialized W.P. chemical, finished smooth / rough with floating coat of neat cement all complete and as per specification.</t>
  </si>
  <si>
    <t>a. Kitchen Wall upto 3700 MM</t>
  </si>
  <si>
    <t>Providing &amp; Laying polythene sheet for protecting the surface including cleaning all as detailed in technical specification, drawings and that of approved flooring manufacturer 
complete etc. to entire satisfaction of the PM.</t>
  </si>
  <si>
    <t xml:space="preserve">Providing Pest Control &amp; Anti-termite treatment by appointing a specialized agency as per the specifications mentioned by the Bureau of Indian Standard &amp; Agencies specification (Whichever is higher) for General Civil, Plumbing/Drainage &amp; timber/Carpentry works, Gypsum related work including 5 Years guarantee under suitable undertaking on stamp paper etc complete as directed.
(Mode of Measurement to be on carpet area of floor &amp; not the area of surface treated). </t>
  </si>
  <si>
    <t xml:space="preserve">Chasing in existing brick/ siphorex/ concrete wall, up to 200 MM Wide and 75 MM Deep, for installation of A.C. copper pipes/ drain pipes as required and making good of chases with cement plaster/POP ready for application of paint. </t>
  </si>
  <si>
    <r>
      <t xml:space="preserve">Providing and constructing </t>
    </r>
    <r>
      <rPr>
        <b/>
        <sz val="12"/>
        <rFont val="Calibri"/>
        <family val="2"/>
        <scheme val="minor"/>
      </rPr>
      <t>100 MM Thk</t>
    </r>
    <r>
      <rPr>
        <sz val="12"/>
        <rFont val="Calibri"/>
        <family val="2"/>
        <scheme val="minor"/>
      </rPr>
      <t xml:space="preserve"> </t>
    </r>
    <r>
      <rPr>
        <b/>
        <sz val="12"/>
        <rFont val="Calibri"/>
        <family val="2"/>
        <scheme val="minor"/>
      </rPr>
      <t>Siphorex block</t>
    </r>
    <r>
      <rPr>
        <sz val="12"/>
        <rFont val="Calibri"/>
        <family val="2"/>
        <scheme val="minor"/>
      </rPr>
      <t xml:space="preserve"> in cement mortar 1:4 of approved make like </t>
    </r>
    <r>
      <rPr>
        <b/>
        <sz val="12"/>
        <rFont val="Calibri"/>
        <family val="2"/>
        <scheme val="minor"/>
      </rPr>
      <t>Aerocon/Siporex</t>
    </r>
    <r>
      <rPr>
        <sz val="12"/>
        <rFont val="Calibri"/>
        <family val="2"/>
        <scheme val="minor"/>
      </rPr>
      <t xml:space="preserve"> etc. Job to include raking out  joints, scaffolding, making openings walls, curing etc. in substructure and superstructure to its true line &amp; level in cement mortar proportion as specified in all shapes, size, at all heights, depths, leads &amp; locations etc. complete. The rate shall also include for cleaning of surface, hacking of RCC surface in contact with brickwork, racking of joints, providing, erecting, &amp; dismantling steel scaffolding, curing for 10 days, including 75 MM Thk. R.C.C. stiffener at approximately every 1000 MM Ht. with required M.S. reinforcement bars and Lintels for Doors and wall openings etc. compete as per the drgs., details &amp; specifications.</t>
    </r>
  </si>
  <si>
    <r>
      <t xml:space="preserve">Providing and fixing </t>
    </r>
    <r>
      <rPr>
        <b/>
        <sz val="12"/>
        <rFont val="Calibri"/>
        <family val="2"/>
        <scheme val="minor"/>
      </rPr>
      <t xml:space="preserve">Ceramic wall tiles </t>
    </r>
    <r>
      <rPr>
        <sz val="12"/>
        <rFont val="Calibri"/>
        <family val="2"/>
        <scheme val="minor"/>
      </rPr>
      <t>which includes-approved make of adhesive like bal Endura or equivalent, grey cement paste with backing coat of 1:3 cement mortar not less than 12 MM thick as &amp; where ever required, joint filler of approved make and colour, as and where ever required, in proper line and level in all direction, at all height with lead and lift, polishing/ finishing/ cleaning etc as per design, drawing and directed by PMC etc. all complete. (Color - white/ ivory)</t>
    </r>
  </si>
  <si>
    <r>
      <t>P&amp;F of 304 grade 3 MM thick</t>
    </r>
    <r>
      <rPr>
        <b/>
        <sz val="12"/>
        <rFont val="Calibri"/>
        <family val="2"/>
        <scheme val="minor"/>
      </rPr>
      <t xml:space="preserve"> SS Corner guard</t>
    </r>
    <r>
      <rPr>
        <sz val="12"/>
        <rFont val="Calibri"/>
        <family val="2"/>
        <scheme val="minor"/>
      </rPr>
      <t xml:space="preserve"> (30 MM x 30 MM, mat finished as per approved sample) fixing with conceal tile on each corner of the kitchen's wall before cladding of tiles, so that the corner may be protected from the damages.  Complete in proper line &amp; level and site engineer's instruction.</t>
    </r>
  </si>
  <si>
    <r>
      <t xml:space="preserve">Providing and fixing </t>
    </r>
    <r>
      <rPr>
        <b/>
        <sz val="12"/>
        <rFont val="Calibri"/>
        <family val="2"/>
        <scheme val="minor"/>
      </rPr>
      <t xml:space="preserve">Clay Brick Wall Tiles </t>
    </r>
    <r>
      <rPr>
        <sz val="12"/>
        <rFont val="Calibri"/>
        <family val="2"/>
        <scheme val="minor"/>
      </rPr>
      <t>finishes in app. paint which includes-approved make of adhesive, grey cement paste with backing coat of 1:3 cement mortar not less than 12 MM thick as &amp; where ever required, joint filler of approved make and colour, as and where ever required, in proper line and level in all direction, at all height with lead and lift, polishing/ finishing/ cleaning etc as per design, drawing and directed by PMC etc. all complete.</t>
    </r>
  </si>
  <si>
    <r>
      <t xml:space="preserve">Providing and fixing of </t>
    </r>
    <r>
      <rPr>
        <b/>
        <sz val="12"/>
        <rFont val="Calibri"/>
        <family val="2"/>
        <scheme val="minor"/>
      </rPr>
      <t>white ceramic metro</t>
    </r>
    <r>
      <rPr>
        <sz val="12"/>
        <rFont val="Calibri"/>
        <family val="2"/>
        <scheme val="minor"/>
      </rPr>
      <t xml:space="preserve"> wall tiles in suggested pattern as per drawings which includes-approved make of adhesive like bal Endura or equivalent, grey cement paste with backing coat of 1:3 cement mortar not less than 12 MM thick as &amp; where ever required, joint filler of approved make and colour, as and where ever required, in proper line and level in all direction, at all height with lead and lift, polishing/finishing/cleaning etc as per design, drawing and directed by PMC etc. all complete.</t>
    </r>
  </si>
  <si>
    <r>
      <t xml:space="preserve">P&amp;A of </t>
    </r>
    <r>
      <rPr>
        <b/>
        <sz val="12"/>
        <rFont val="Calibri"/>
        <family val="2"/>
        <scheme val="minor"/>
      </rPr>
      <t>Single Coat backing Plaster of 15-18 MM Thk</t>
    </r>
    <r>
      <rPr>
        <sz val="12"/>
        <rFont val="Calibri"/>
        <family val="2"/>
        <scheme val="minor"/>
      </rPr>
      <t xml:space="preserve"> in CM 1:4 proportion to the walls &amp; others surface including scaffolding, curing the joints, etc. The rates are inclusive of providing chicken mesh of 18 MM gauge &amp; 150 MM width at junction of brick &amp; RCC etc. at the walls, columns, beams etc., seven days water treatment as anti crack of plaster. Complete as per site engineer's instruction. </t>
    </r>
  </si>
  <si>
    <t>P&amp;F flex board out. Cost to include framework cost, opening for door, flex printing and installation
(Digital file provided by client) Sizes as mentioned below.</t>
  </si>
  <si>
    <t>P&amp;A Waterproofing on mother slabs &amp; wall till 900 MM height, with membrane water proofing  treatment on the mother slab, before doing the treatment mother slab needs to clean properly up to the mark &amp; dust free surface needs to achieve to apply the chemical (proof bond /BASF, Dr. Fixit / Equivalent make) &amp; chemical needs to dry properly. After all there should be a water pond testing to be done for water tightness &amp; rectifications of defects if any. Complete with 10 years performance guarantee with client's satisfaction. Entire process to be done under guideline &amp; supervision of appointed engineering team.</t>
  </si>
  <si>
    <t>Granite Threshold</t>
  </si>
  <si>
    <t>150mm wide granite threshold</t>
  </si>
  <si>
    <t>Size: 600 x 600  Basic Rate: 150/-</t>
  </si>
  <si>
    <t>Size: 600 x 600  Basic Rate: 55/-</t>
  </si>
  <si>
    <t>Size: 300 x 600  Rate: 45per SQ.FT.</t>
  </si>
  <si>
    <t>Size: 100 x 200 MM, Rate: 150 Per SQ.FT.</t>
  </si>
  <si>
    <t>Rate: 200 per SQ.FT.</t>
  </si>
  <si>
    <t>LKO_DSHA_CARL'S JR._D16A_GFC_R0_230928_26</t>
  </si>
  <si>
    <t>LKO_DSHA_CARL'S JR._D16A_GFC_R0_230928_04</t>
  </si>
  <si>
    <t>LKO_DSHA_CARL'S JR._D16A_GFC_R0_230928_05</t>
  </si>
  <si>
    <t>LKO_DSHA_CARL'S JR._D16A_GFC_R0_230928_06</t>
  </si>
  <si>
    <t>LKO_DSHA_CARL'S JR._D16A_GFC_R0_230928_20</t>
  </si>
  <si>
    <t>P&amp;F of Leather Finish granite  threshold at the edges of the airport and outlet  flooring as per design drawing</t>
  </si>
  <si>
    <t>Basic Rate of granite : 250 per SFT</t>
  </si>
  <si>
    <r>
      <t xml:space="preserve">Providing and fixing Tiles of </t>
    </r>
    <r>
      <rPr>
        <b/>
        <sz val="12"/>
        <rFont val="Calibri"/>
        <family val="2"/>
        <scheme val="minor"/>
      </rPr>
      <t>600 x 600 MM Kajaria/Nitco or eq make</t>
    </r>
    <r>
      <rPr>
        <sz val="12"/>
        <rFont val="Calibri"/>
        <family val="2"/>
        <scheme val="minor"/>
      </rPr>
      <t>which includes-approved make of adhesive like bal Endura or equivalent, laying of 38/45 MM Thk cement sand mortar bed in 1:4 proportions below the tiles, finishing of joints in white cement with added color pigments. Rate should be included with sand, cement, spacer, grouting etc. all raw materials to lay the tiles up to the mark. Complete in proper line &amp; level as per architectural drawing &amp; site engineer's instruction &amp; Cleaning of the same as per intructions.</t>
    </r>
  </si>
  <si>
    <t>a. Kitchen raised by 150 MM (yet to be confirmed by MEP consultant)</t>
  </si>
  <si>
    <r>
      <rPr>
        <sz val="12"/>
        <color theme="1"/>
        <rFont val="Calibri"/>
        <family val="2"/>
        <scheme val="minor"/>
      </rPr>
      <t xml:space="preserve">Providing and laying machine polished approved 25mm thick 600x 600mm </t>
    </r>
    <r>
      <rPr>
        <b/>
        <sz val="12"/>
        <color theme="1"/>
        <rFont val="Calibri"/>
        <family val="2"/>
        <scheme val="minor"/>
      </rPr>
      <t>Kota stone flooring</t>
    </r>
    <r>
      <rPr>
        <sz val="12"/>
        <color theme="1"/>
        <rFont val="Calibri"/>
        <family val="2"/>
        <scheme val="minor"/>
      </rPr>
      <t>, stone to be machine cut, machine polished, laid in pattern and sizes as detailed in drawing or as directed by PM, bedded over cement sand mortar of mix ratio of 1:6 (1 cement : 6 sand) including cleaning and preparing the surface for bedding, spreading neat cement slurry by using minimum cement about 2 kg/ sqm prior to bedding and spreading cement paste using minimum cement about  4.5 kg/sqm over bedding, joints to be cleaned and grouted with matching colour approved quality polymer based readymade grout, curing, machine polishing, cleaning, etc. to required line, level, etc. all complete at all depths, height.</t>
    </r>
  </si>
  <si>
    <r>
      <t>Providing and Fixing of 150 MM high &amp;1.5mm thk. powder coated</t>
    </r>
    <r>
      <rPr>
        <b/>
        <sz val="12"/>
        <rFont val="Calibri"/>
        <family val="2"/>
        <scheme val="minor"/>
      </rPr>
      <t xml:space="preserve"> Metal Skirting</t>
    </r>
    <r>
      <rPr>
        <sz val="12"/>
        <rFont val="Calibri"/>
        <family val="2"/>
        <scheme val="minor"/>
      </rPr>
      <t xml:space="preserve"> with approved make &amp; colour inclusive of making all  groove/ chamfering/ rounding/ hole where ever required, in proper line and level in all direction, polishing/ finishing/ cleaning etc. Complete as per detail drawing, specification and as directed by PMC.</t>
    </r>
  </si>
  <si>
    <t xml:space="preserve">Display wall tiles
</t>
  </si>
  <si>
    <t>Kota skirting (Kitchen)</t>
  </si>
  <si>
    <r>
      <t xml:space="preserve">Providing and Fixing of </t>
    </r>
    <r>
      <rPr>
        <b/>
        <sz val="12"/>
        <rFont val="Calibri"/>
        <family val="2"/>
        <scheme val="minor"/>
      </rPr>
      <t>100 MM high kota</t>
    </r>
    <r>
      <rPr>
        <sz val="12"/>
        <rFont val="Calibri"/>
        <family val="2"/>
        <scheme val="minor"/>
      </rPr>
      <t xml:space="preserve"> for kitchen skirting with bedding of appropriate approved make adhesive &amp; colour joint filler inclusive of making all  groove/ chamfering/ rounding/ hole where ever required, in proper line and level in all direction, polishing/ finishing/ cleaning etc. Complete as per detail drawing, specification and as directed by PMC.</t>
    </r>
  </si>
  <si>
    <t>a. Height upto 1050/Bund Wall</t>
  </si>
  <si>
    <t>R1</t>
  </si>
  <si>
    <t>GRAND TOTAL</t>
  </si>
  <si>
    <t>Carl's Jr-LUCKNOW-PHE BOQ</t>
  </si>
  <si>
    <t>Rev:</t>
  </si>
  <si>
    <t>R0</t>
  </si>
  <si>
    <t>Date:</t>
  </si>
  <si>
    <t>22.01.2024</t>
  </si>
  <si>
    <t>Item No.</t>
  </si>
  <si>
    <t>Description</t>
  </si>
  <si>
    <t>Unit</t>
  </si>
  <si>
    <t>Qty</t>
  </si>
  <si>
    <t>Rate</t>
  </si>
  <si>
    <t>Make</t>
  </si>
  <si>
    <t>A</t>
  </si>
  <si>
    <t>WATER SUPPLY  PIPING</t>
  </si>
  <si>
    <t>CPVC Pipes conforming to ASTM D-2846, SDR-11 grade and CPVC solvent weld fittings like elbows, tees, couplars, brass  threaded adaptors, insert ring etc. suitable for (domestic and flushing) cold applications rated, concealed piping within wall / floor including  jointing with fittings using solvent cement, brass threaded end fittings for making connection to fixtures.  The work shall also include chasing the walls with machine wherever required  for concealed piping and making good the same after laying of pipes &amp; necessary pressure testing Chasing finishing shall be done with 1:1  cement mixed  mortar, restore the same original condition for internal and shaft piping, including necessary hot deep galvanised supports vertical / horizontal, as per direction of Site incharge direction. [The rate shall include supply of S.S.screws and nut bolts etc.chasing in walls done by machine]     (For Domestic and  Flushing  water-Toilet internal) (Pipe shall be tested with 1.5 times working pressure as covered in specifications)</t>
  </si>
  <si>
    <t>Astral / Ashirwad /supreme / Prince  or Approved Equivalent</t>
  </si>
  <si>
    <t>20 mm Dia</t>
  </si>
  <si>
    <t>R.mt</t>
  </si>
  <si>
    <t>25 mm Dia</t>
  </si>
  <si>
    <t xml:space="preserve">40mm Dia </t>
  </si>
  <si>
    <r>
      <t xml:space="preserve">Providing  &amp;  Fixing  of gun metal  heavy   </t>
    </r>
    <r>
      <rPr>
        <b/>
        <sz val="11"/>
        <color theme="1"/>
        <rFont val="Calibri"/>
        <family val="2"/>
        <scheme val="minor"/>
      </rPr>
      <t xml:space="preserve">Ball Valves-PN-16 </t>
    </r>
    <r>
      <rPr>
        <sz val="10"/>
        <rFont val="Arial"/>
        <family val="2"/>
      </rPr>
      <t>(approved makes as covered in specification)</t>
    </r>
    <r>
      <rPr>
        <b/>
        <sz val="11"/>
        <color theme="1"/>
        <rFont val="Calibri"/>
        <family val="2"/>
        <scheme val="minor"/>
      </rPr>
      <t xml:space="preserve"> </t>
    </r>
    <r>
      <rPr>
        <sz val="10"/>
        <rFont val="Arial"/>
        <family val="2"/>
      </rPr>
      <t>screwed type for water system of the following diameters.  Valve shall have with unions.</t>
    </r>
  </si>
  <si>
    <t>Leader / Neta / Zolotto / or approved Equivalent</t>
  </si>
  <si>
    <t>20mm Dia</t>
  </si>
  <si>
    <t>Nos.</t>
  </si>
  <si>
    <t>Providing ,fixing, testing and commissioning capstan make Water Meter including providing &amp; fixing matching Isolation valves ,strainer, non-return valve,complete with all necessary fittings etc  screwed  type(15Kgs/Sq.cm). Valve shall have with union.</t>
  </si>
  <si>
    <r>
      <t>40 mm Dia incoming line</t>
    </r>
    <r>
      <rPr>
        <b/>
        <sz val="11"/>
        <color theme="1"/>
        <rFont val="Calibri"/>
        <family val="2"/>
        <scheme val="minor"/>
      </rPr>
      <t xml:space="preserve"> </t>
    </r>
  </si>
  <si>
    <t xml:space="preserve">Supply, installation,testing &amp; commissioning of Storage  Type Electric Hot Water Generator of mentioned capacity, suitable for 3 KG/cm2 pressure, Wall Mounted / Floor standing type, with Auto Shut-off Thermostat, along with isoltion Valves, Air Release valve, SS flexible connections andall other std accessories </t>
  </si>
  <si>
    <t xml:space="preserve"> </t>
  </si>
  <si>
    <t>AO Smith or Approved Equivalent</t>
  </si>
  <si>
    <t>35 L Capacity- For shower</t>
  </si>
  <si>
    <r>
      <t>SITC of Eco smart RO-50 with all required accessories .</t>
    </r>
    <r>
      <rPr>
        <b/>
        <sz val="11"/>
        <color theme="1"/>
        <rFont val="Calibri"/>
        <family val="2"/>
        <scheme val="minor"/>
      </rPr>
      <t>( Prior to order cpacaity and model to need to be confirmed by the kitchen consultant)</t>
    </r>
  </si>
  <si>
    <t>Nos</t>
  </si>
  <si>
    <t>Iron Exchange or Approved Equivalent</t>
  </si>
  <si>
    <t>SUB TOTAL  OF  A</t>
  </si>
  <si>
    <t>B</t>
  </si>
  <si>
    <t xml:space="preserve">DRAINAGE </t>
  </si>
  <si>
    <t>uPVC-SWR pipes  conforming to IS 13592/92 including fittings conforming to IS-14935/99 and agri type pipes above 100 mm dia. conforming to IS: 4985, cutting the pipes to required lengths, laying in the  position to required grade and level, jointing, supporting with PVC cleat,hot deep galvanised bracket supports,hot deep galvanised nut-bolts, anchor fastners, PVC coated U-clamp, testing and rectifying leakages for piping within vertical shafts  / supported on wall / hung below slab  etc. with all material &amp; labor complete and as directed. [The Rate shall include supply and fixing of hotdip galvanised bracket nut bolts/ PVC Coated U-Clamp and screws] Vertical line bracket shall be fixed at every 0.8 mtr to 1.00 mtr.] (For Soil , Waste, Vent and  RWP-Internal  and vertical shaft  ).</t>
  </si>
  <si>
    <t>Supreme / Finolex / Prince / Oriplast / or Approved Equivalent</t>
  </si>
  <si>
    <t xml:space="preserve">65mm Dia  </t>
  </si>
  <si>
    <t>75mm Dia</t>
  </si>
  <si>
    <t>100 mm Dia</t>
  </si>
  <si>
    <t>Supply, Install  PVC Floor Trap  for the following pipes including making all approved quality Solvent cement  joints with material &amp; labour etc.  all complete as per direction of the engineer-in-charge.</t>
  </si>
  <si>
    <t>Supply, Install  PVC Multi Floor Trap  for the following pipes including making all approved quality Solvent cement  joints with material &amp; labour etc.  all complete as per direction of the engineer-in-charge.</t>
  </si>
  <si>
    <t>SUB TOTAL  OF B</t>
  </si>
  <si>
    <t>D</t>
  </si>
  <si>
    <t>S.S. GRATING</t>
  </si>
  <si>
    <t>Only installations/ testing and commissioning of S.S.Gratings</t>
  </si>
  <si>
    <r>
      <t>Making chamber in brick work including internal tiling etc for  S.S Grating</t>
    </r>
    <r>
      <rPr>
        <b/>
        <sz val="11"/>
        <color theme="1"/>
        <rFont val="Calibri"/>
        <family val="2"/>
        <scheme val="minor"/>
      </rPr>
      <t xml:space="preserve"> size, 1200mm x 200mm,  </t>
    </r>
    <r>
      <rPr>
        <sz val="10"/>
        <rFont val="Arial"/>
        <family val="2"/>
      </rPr>
      <t xml:space="preserve">in 16 swg 25mm x25mm Square Pipe around the  Frame and </t>
    </r>
    <r>
      <rPr>
        <b/>
        <sz val="11"/>
        <color theme="1"/>
        <rFont val="Calibri"/>
        <family val="2"/>
        <scheme val="minor"/>
      </rPr>
      <t xml:space="preserve"> </t>
    </r>
    <r>
      <rPr>
        <sz val="10"/>
        <rFont val="Arial"/>
        <family val="2"/>
      </rPr>
      <t xml:space="preserve"> 20mmX 20mm Square pipe in center of frame with </t>
    </r>
    <r>
      <rPr>
        <b/>
        <sz val="11"/>
        <color theme="1"/>
        <rFont val="Calibri"/>
        <family val="2"/>
        <scheme val="minor"/>
      </rPr>
      <t>SS perforated tray (304 SWR)</t>
    </r>
    <r>
      <rPr>
        <sz val="10"/>
        <rFont val="Arial"/>
        <family val="2"/>
      </rPr>
      <t>. Complete as per architectural detail drawing &amp; Site Engineer's instruction.</t>
    </r>
  </si>
  <si>
    <r>
      <t>Making chamber in brick work including internal tiling etc for  S.S Grating</t>
    </r>
    <r>
      <rPr>
        <b/>
        <sz val="11"/>
        <color theme="1"/>
        <rFont val="Calibri"/>
        <family val="2"/>
        <scheme val="minor"/>
      </rPr>
      <t xml:space="preserve"> size, 2000mm x 200mm,  </t>
    </r>
    <r>
      <rPr>
        <sz val="10"/>
        <rFont val="Arial"/>
        <family val="2"/>
      </rPr>
      <t xml:space="preserve">in 16 swg 25mm x25mm Square Pipe around the  Frame and </t>
    </r>
    <r>
      <rPr>
        <b/>
        <sz val="11"/>
        <color theme="1"/>
        <rFont val="Calibri"/>
        <family val="2"/>
        <scheme val="minor"/>
      </rPr>
      <t xml:space="preserve"> </t>
    </r>
    <r>
      <rPr>
        <sz val="10"/>
        <rFont val="Arial"/>
        <family val="2"/>
      </rPr>
      <t xml:space="preserve"> 20mmX 20mm Square pipe in center of frame with </t>
    </r>
    <r>
      <rPr>
        <b/>
        <sz val="11"/>
        <color theme="1"/>
        <rFont val="Calibri"/>
        <family val="2"/>
        <scheme val="minor"/>
      </rPr>
      <t>SS perforated tray (304 SWR)</t>
    </r>
    <r>
      <rPr>
        <sz val="10"/>
        <rFont val="Arial"/>
        <family val="2"/>
      </rPr>
      <t>. Complete as per architectural detail drawing &amp; Site Engineer's instruction.</t>
    </r>
  </si>
  <si>
    <r>
      <t>Making chamber in brick work including internal tiling etc for  S.S Grating</t>
    </r>
    <r>
      <rPr>
        <b/>
        <sz val="11"/>
        <color theme="1"/>
        <rFont val="Calibri"/>
        <family val="2"/>
        <scheme val="minor"/>
      </rPr>
      <t xml:space="preserve"> size, 600mm x 600mm,  </t>
    </r>
    <r>
      <rPr>
        <sz val="10"/>
        <rFont val="Arial"/>
        <family val="2"/>
      </rPr>
      <t xml:space="preserve">in 16 swg 25mm x25mm Square Pipe around the  Frame and </t>
    </r>
    <r>
      <rPr>
        <b/>
        <sz val="11"/>
        <color theme="1"/>
        <rFont val="Calibri"/>
        <family val="2"/>
        <scheme val="minor"/>
      </rPr>
      <t xml:space="preserve"> </t>
    </r>
    <r>
      <rPr>
        <sz val="10"/>
        <rFont val="Arial"/>
        <family val="2"/>
      </rPr>
      <t xml:space="preserve"> 20mmX 20mm Square pipe in center of frame with </t>
    </r>
    <r>
      <rPr>
        <b/>
        <sz val="11"/>
        <color theme="1"/>
        <rFont val="Calibri"/>
        <family val="2"/>
        <scheme val="minor"/>
      </rPr>
      <t>SS perforated tray (304 SWR)</t>
    </r>
    <r>
      <rPr>
        <sz val="10"/>
        <rFont val="Arial"/>
        <family val="2"/>
      </rPr>
      <t>. Complete as per architectural detail drawing &amp; Site Engineer's instruction.</t>
    </r>
  </si>
  <si>
    <r>
      <t>Making chamber in brick work including internal tiling etc for  S.S Grating</t>
    </r>
    <r>
      <rPr>
        <b/>
        <sz val="11"/>
        <color theme="1"/>
        <rFont val="Calibri"/>
        <family val="2"/>
        <scheme val="minor"/>
      </rPr>
      <t xml:space="preserve"> size, 350mm x 350mm,  </t>
    </r>
    <r>
      <rPr>
        <sz val="10"/>
        <rFont val="Arial"/>
        <family val="2"/>
      </rPr>
      <t xml:space="preserve">in 16 swg 25mm x25mm Square Pipe around the  Frame and </t>
    </r>
    <r>
      <rPr>
        <b/>
        <sz val="11"/>
        <color theme="1"/>
        <rFont val="Calibri"/>
        <family val="2"/>
        <scheme val="minor"/>
      </rPr>
      <t xml:space="preserve"> </t>
    </r>
    <r>
      <rPr>
        <sz val="10"/>
        <rFont val="Arial"/>
        <family val="2"/>
      </rPr>
      <t xml:space="preserve"> 20mmX 20mm Square pipe in center of frame with </t>
    </r>
    <r>
      <rPr>
        <b/>
        <sz val="11"/>
        <color theme="1"/>
        <rFont val="Calibri"/>
        <family val="2"/>
        <scheme val="minor"/>
      </rPr>
      <t>SS perforated tray (304 SWR)</t>
    </r>
    <r>
      <rPr>
        <sz val="10"/>
        <rFont val="Arial"/>
        <family val="2"/>
      </rPr>
      <t>. Complete as per architectural detail drawing &amp; Site Engineer's instruction.</t>
    </r>
  </si>
  <si>
    <t>SUB TOTAL -D-S.S. GRATING INSTALLATION       ( ONLY INSTALLATIONS)</t>
  </si>
  <si>
    <t xml:space="preserve">GRAND  - TOTAL  A , B,  C AND D </t>
  </si>
  <si>
    <t xml:space="preserve">NOTES : </t>
  </si>
  <si>
    <t>1. Taxes and duties shall be Extra as actual</t>
  </si>
  <si>
    <t xml:space="preserve">2. Supply and installation of Sanitary fixtures and fitting in th kitchen and toilets </t>
  </si>
  <si>
    <t>3. Supply of S.S. gratings in kitchen</t>
  </si>
  <si>
    <t>Sr. No.</t>
  </si>
  <si>
    <t>PANEL &amp; SWITCHGEAR</t>
  </si>
  <si>
    <t>DISTRIBUTION BOARDS</t>
  </si>
  <si>
    <t>CABLES &amp; ACCESSORIES</t>
  </si>
  <si>
    <t>V</t>
  </si>
  <si>
    <t>WIRING &amp; ACCESSORIES</t>
  </si>
  <si>
    <t>VI</t>
  </si>
  <si>
    <t>VII</t>
  </si>
  <si>
    <t>EARTHING</t>
  </si>
  <si>
    <t>VIII</t>
  </si>
  <si>
    <t>MISCELLANEOUS</t>
  </si>
  <si>
    <t>IX</t>
  </si>
  <si>
    <t>DATA AND TELEPHONE SYSTEM</t>
  </si>
  <si>
    <t>CARL JR @ LUCKNOW</t>
  </si>
  <si>
    <t>ELECTRICAL BOQ</t>
  </si>
  <si>
    <t>DATE : 23.01.2024</t>
  </si>
  <si>
    <t>SR. No</t>
  </si>
  <si>
    <t>TOTAL QTY.</t>
  </si>
  <si>
    <t xml:space="preserve">UNIT RATE </t>
  </si>
  <si>
    <t xml:space="preserve">TOTAL AMOUNT </t>
  </si>
  <si>
    <t xml:space="preserve">I </t>
  </si>
  <si>
    <r>
      <t>Supply, installation, testing &amp; commissioning of free standing, floor mounting compartmentalized panels fabricated out of CRCA sheet steel sections after carrying out 7 tank cleaning process and duly powder coated using Siemens Grey Shade No. RAL 7032.  The frame structure, doors and gland plates shall have 2.0 mm thick sheets and partitions shall be with 1.6 mm thick CRCA sheet.  Base channel size 75 x 40 x 6 mm of ISMC shall be provided.  The panel shall be dust and vermin proof with</t>
    </r>
    <r>
      <rPr>
        <b/>
        <sz val="11"/>
        <rFont val="Arial"/>
        <family val="2"/>
      </rPr>
      <t xml:space="preserve"> neoprene gasket</t>
    </r>
    <r>
      <rPr>
        <sz val="11"/>
        <rFont val="Arial"/>
        <family val="2"/>
      </rPr>
      <t xml:space="preserve">.  The doors shall be provided with concealed hinges and with brazing wherever required to avoid deformation and shall be earthed.  The bus bar shall be of tinned Copper with epoxy supports and shall be insulated with colour coded heat shrink sleeves.  The control wiring min. </t>
    </r>
    <r>
      <rPr>
        <b/>
        <sz val="11"/>
        <rFont val="Arial"/>
        <family val="2"/>
      </rPr>
      <t>2,5 Sq.mm shall be ZHLS type</t>
    </r>
    <r>
      <rPr>
        <sz val="11"/>
        <rFont val="Arial"/>
        <family val="2"/>
      </rPr>
      <t xml:space="preserve">. The Panel shall be provided with CTs, phase indication lamps, meters, relays and all switchgear, etc. as per the SLD.  The panel shall be complete in all aspects as per the final approval of the Consultant. </t>
    </r>
    <r>
      <rPr>
        <b/>
        <sz val="11"/>
        <rFont val="Arial"/>
        <family val="2"/>
      </rPr>
      <t xml:space="preserve">All componants for Switchgears shall be L&amp;T/Legrand </t>
    </r>
  </si>
  <si>
    <t>a</t>
  </si>
  <si>
    <r>
      <t>Providing &amp; installing</t>
    </r>
    <r>
      <rPr>
        <b/>
        <sz val="11"/>
        <rFont val="Arial"/>
        <family val="2"/>
      </rPr>
      <t xml:space="preserve"> MAIN LT PANEL  as per SLD &amp; Spec.</t>
    </r>
    <r>
      <rPr>
        <sz val="11"/>
        <rFont val="Arial"/>
        <family val="2"/>
      </rPr>
      <t>:</t>
    </r>
  </si>
  <si>
    <t>Set</t>
  </si>
  <si>
    <t>100 Amps 4 pole, 25kA MCCB as a Incomer with overload, short circuit &amp; Earth Fault protection, Energy manager with RS485 port for BMS connectivity &amp; 4A with SP MCB  with 100/5A-3 Nos., 15VA, CL-1 CT's for metering &amp; of AE make and phase indicating lamps Vaishno make with SPMCB</t>
  </si>
  <si>
    <t xml:space="preserve">Busbar chamber - 1 set, 4 pole 200A Tinned AL. Busbar  with necessary </t>
  </si>
  <si>
    <t xml:space="preserve">OUTGOINGS:  </t>
  </si>
  <si>
    <t>i.</t>
  </si>
  <si>
    <t>32A 4P MCB – 1 Nos.</t>
  </si>
  <si>
    <t>ii.</t>
  </si>
  <si>
    <t>40A 4P MCB – 2 Nos.</t>
  </si>
  <si>
    <t>iii.</t>
  </si>
  <si>
    <t>63A 4P MCB – 5 Nos.</t>
  </si>
  <si>
    <t>iv.</t>
  </si>
  <si>
    <t>MPCB suitable for 2.2kW-1 Nos.</t>
  </si>
  <si>
    <t>v.</t>
  </si>
  <si>
    <t>Supply, installation, testing &amp; commissioning of Switchgears.(Standard Product)</t>
  </si>
  <si>
    <t>b</t>
  </si>
  <si>
    <t>Supply,Installation,Testing and Commissioning of 32 Amps,4Pole MCB for HVAC Outdoor  Isolation all complete with mounting accessories IP 65</t>
  </si>
  <si>
    <t>d</t>
  </si>
  <si>
    <t>Supply &amp; installation of DOL starter L&amp;T/Siemens/Legrand for 3 kW load</t>
  </si>
  <si>
    <t>i</t>
  </si>
  <si>
    <t>Supply &amp; installation of DOL starter as per Type-2 Coordination for 2.2 kW  (3.0HP) load with on / off / trip indication Lamp, on off push button, &amp; phase indication Lamp .(For AHU)</t>
  </si>
  <si>
    <t>j</t>
  </si>
  <si>
    <t>Supply &amp; installation of DOL starter as per Type-2 Coordination for 1.5 kW  (2.0HP) pump load with on / off / trip indication Lamp, on off push button, &amp; phase indication Lamp .(For Scrubber)</t>
  </si>
  <si>
    <t>m</t>
  </si>
  <si>
    <t>32 amps 4P MCB with 32A 5 Pin Ray Roll Socket complete with all mounting accessories – for Kitchen Legrand make model No. 6078 80</t>
  </si>
  <si>
    <t>p</t>
  </si>
  <si>
    <t>20A Rey roll socket complete with 32 amps DPMCB with 3 pin metal clad socket  -  Legrand make Model No. 6078 41</t>
  </si>
  <si>
    <t>q</t>
  </si>
  <si>
    <t>5/15A Rey roll socket complete with 15 amps SPMCB with 3 pin metal clad socket  -  Legrand make Model No. 6078 41</t>
  </si>
  <si>
    <t xml:space="preserve">SITC of Standalone Gas leak detector with inbuilt sounder for Kitchen </t>
  </si>
  <si>
    <t>TOTAL FOR MAIN PANEL &amp; SWITCHGEAR</t>
  </si>
  <si>
    <t xml:space="preserve">II </t>
  </si>
  <si>
    <t>INVERTER / UPS</t>
  </si>
  <si>
    <r>
      <t>Supply, Installation, testing and commissioning of</t>
    </r>
    <r>
      <rPr>
        <b/>
        <sz val="11"/>
        <rFont val="Arial"/>
        <family val="2"/>
      </rPr>
      <t xml:space="preserve"> 15</t>
    </r>
    <r>
      <rPr>
        <sz val="11"/>
        <rFont val="Arial"/>
        <family val="2"/>
      </rPr>
      <t xml:space="preserve"> </t>
    </r>
    <r>
      <rPr>
        <b/>
        <sz val="11"/>
        <rFont val="Arial"/>
        <family val="2"/>
      </rPr>
      <t xml:space="preserve">KVA UPS  </t>
    </r>
    <r>
      <rPr>
        <sz val="11"/>
        <rFont val="Arial"/>
        <family val="2"/>
      </rPr>
      <t>System Single Phase I/C &amp; Single Phase O/G complete with 30 Minutes Battery Back-up the required accessories as specified in the drawings &amp; the specifications.</t>
    </r>
  </si>
  <si>
    <t>TOTAL FOR UPS</t>
  </si>
  <si>
    <t>III'</t>
  </si>
  <si>
    <r>
      <t xml:space="preserve">Supply, installation, testing &amp; commissioning of Distribution Boards surface / flush mounted with </t>
    </r>
    <r>
      <rPr>
        <b/>
        <sz val="11"/>
        <rFont val="Arial"/>
        <family val="2"/>
      </rPr>
      <t xml:space="preserve">Double door </t>
    </r>
    <r>
      <rPr>
        <sz val="11"/>
        <rFont val="Arial"/>
        <family val="2"/>
      </rPr>
      <t xml:space="preserve">containing MCB/ELMCB as incomer and SPMCB as outgoing. All MCBs are of 10KA breaking capacity and ELMCBs/RCCB should be of 30mA/100 mA sensivity. The DB shall have appropriate no. of top and bottom knock outs for outgoing circuits and shall be complete with necessary busbars, interconnection terminals and earth studs. All terminations in DB shall be complete with ferulling, dressing and all circuits shall be properly labeled with PVC strip (sticker type) having identification as per the final approval of Consultant. For UPS DB MCB shall be 'D' type and other MCBs shall be 'C' category for lighting and raw power DB </t>
    </r>
    <r>
      <rPr>
        <b/>
        <sz val="11"/>
        <rFont val="Arial"/>
        <family val="2"/>
      </rPr>
      <t xml:space="preserve">LEGRAND/L&amp;T </t>
    </r>
  </si>
  <si>
    <t>Lighting Distribution Board - LPDB</t>
  </si>
  <si>
    <t>12 WAY TPN DB</t>
  </si>
  <si>
    <t>I/C- 1 # 63A FP MCB , 16KA</t>
  </si>
  <si>
    <t>SUB I/C - 3 # 40A DP RCCB 30mA per phase</t>
  </si>
  <si>
    <t xml:space="preserve">O/G - 24 # 10/16A SP MCB </t>
  </si>
  <si>
    <t>Kitchen Power DB - (KPDB1)</t>
  </si>
  <si>
    <t xml:space="preserve">12 WAY TPN DB </t>
  </si>
  <si>
    <t xml:space="preserve">I/C- 1 #63 A FP MCB </t>
  </si>
  <si>
    <t>SUB I/C- 3#63 DP ELCB 100mA per ph</t>
  </si>
  <si>
    <t xml:space="preserve">O/G - 24 # 16/20A SP MCB </t>
  </si>
  <si>
    <t>UPSDB</t>
  </si>
  <si>
    <t>16 way SPN DB</t>
  </si>
  <si>
    <t xml:space="preserve">Incomer: 63A DP RCBO 30mA </t>
  </si>
  <si>
    <t>Outgoings :10/16 SP MCB,  'D' Type – 10 Nos</t>
  </si>
  <si>
    <t>TOTAL FOR DISTRIBUTION BOARDS</t>
  </si>
  <si>
    <t xml:space="preserve">IV   </t>
  </si>
  <si>
    <r>
      <t xml:space="preserve">Supply &amp; installation of following </t>
    </r>
    <r>
      <rPr>
        <b/>
        <sz val="11"/>
        <rFont val="Arial"/>
        <family val="2"/>
      </rPr>
      <t>LT XLPE FRLS cables</t>
    </r>
    <r>
      <rPr>
        <sz val="11"/>
        <rFont val="Arial"/>
        <family val="2"/>
      </rPr>
      <t xml:space="preserve"> </t>
    </r>
    <r>
      <rPr>
        <b/>
        <sz val="11"/>
        <rFont val="Arial"/>
        <family val="2"/>
      </rPr>
      <t xml:space="preserve">(FINOLEX/RR KABLE/POLYCAB) </t>
    </r>
    <r>
      <rPr>
        <sz val="11"/>
        <rFont val="Arial"/>
        <family val="2"/>
      </rPr>
      <t>rated for 600 / 1100 volts AC as per IS standard 1554 Part 1 with necessary M.S. clamps.  All cables shall be properly clamped or tied when run on cable trays.  All such cables shall be provided with temporary labelling at every 20 mtrs and ten finally with metal identification tags showing the size and the location from/to the specific Panel/DB at both ends.</t>
    </r>
  </si>
  <si>
    <t>3.5C x 120 Sq. mm A2XFY - MAIN PANEL</t>
  </si>
  <si>
    <t>Mtr.</t>
  </si>
  <si>
    <t xml:space="preserve">3.5C x 35 Sq. mm A2XFY </t>
  </si>
  <si>
    <t xml:space="preserve">4C x 16 Sq. mm A2XFY - LPDB, KPDB </t>
  </si>
  <si>
    <t>4C x 4 Sq. mm 2XFY Cable ( Cu ) Kitchen equipment</t>
  </si>
  <si>
    <t>3C x 6sq. mm YWY cable ( Cu )  UPS &amp; UPSDB</t>
  </si>
  <si>
    <t>3C x 4sq. mm YWY cable ( Cu ) - AHU</t>
  </si>
  <si>
    <t>3C x 2.5 Sq. mm YWY cable ( Cu )</t>
  </si>
  <si>
    <t>Termination of following sizes of cables with Single compression cable gland.(COMET/BRAKO)</t>
  </si>
  <si>
    <t>TOTAL FOR CABLES &amp; ACCESSORIES</t>
  </si>
  <si>
    <t>Notes :</t>
  </si>
  <si>
    <t>1) Rates for point wiring shall include supply &amp; installation of Wires &amp; wiring acccessories such as  angle holders/ceiling roses as required. conduits, conduit accessories such as junction boxes, Ts, elbows etc,Switches, sockets  &amp; fixtures shall not be included in the point wiring rates. These will be counted &amp;  paid  separately.</t>
  </si>
  <si>
    <t>2) Unless otherwise specified, all wires in point wiring shall be 2.5 sq.mm</t>
  </si>
  <si>
    <t xml:space="preserve">Stranded copper conductor 1.1 KV grade, I.S.I. marked (P+N+E), </t>
  </si>
  <si>
    <r>
      <rPr>
        <b/>
        <sz val="11"/>
        <rFont val="Arial"/>
        <family val="2"/>
      </rPr>
      <t>LSZH</t>
    </r>
    <r>
      <rPr>
        <sz val="11"/>
        <rFont val="Arial"/>
        <family val="2"/>
      </rPr>
      <t>) PVC insulated .</t>
    </r>
  </si>
  <si>
    <t xml:space="preserve">Wires shall be colour coded (Red, Yellow and Blue for Phases, </t>
  </si>
  <si>
    <t>Black for Neutral &amp; Green for earth).</t>
  </si>
  <si>
    <t>3) Looping of wires shall be in fittings and switch boxes only</t>
  </si>
  <si>
    <t xml:space="preserve">4) Location of switches/sockets/ DBs shown on the drawings shall </t>
  </si>
  <si>
    <t>be confirmed with the Architect/ Consultant/ Project Manager</t>
  </si>
  <si>
    <t>before installation.</t>
  </si>
  <si>
    <t>5) All Surface and concealed Conduits shall be rigid GI conduits of</t>
  </si>
  <si>
    <t>size not less than 20 mm dia as per applicable IS.</t>
  </si>
  <si>
    <t>6)The Contractor can take more than one circuit in the same conduit</t>
  </si>
  <si>
    <t xml:space="preserve">provided they are of the same phase. The size of conduit shall be </t>
  </si>
  <si>
    <t xml:space="preserve">decided according to the number of wires in it as per applicable IS &amp; as   </t>
  </si>
  <si>
    <t xml:space="preserve">specified. </t>
  </si>
  <si>
    <t xml:space="preserve">7) Payments for light fixtures &amp; fans will be made separately as per the </t>
  </si>
  <si>
    <t>items given in 'Light Fixtures &amp; Accessories'.</t>
  </si>
  <si>
    <t xml:space="preserve">8) Type &amp; location of light fixtures shown in the drawings are </t>
  </si>
  <si>
    <t xml:space="preserve">tentative and subject to revision as per the recommendation of </t>
  </si>
  <si>
    <t xml:space="preserve">Architect/ Consultant. The quantities (number of points and accessories) </t>
  </si>
  <si>
    <t xml:space="preserve">of point wiring will be  revised as actual installed on account of such </t>
  </si>
  <si>
    <t>revisions in the layouts.</t>
  </si>
  <si>
    <t xml:space="preserve">9) Circuit wiring from DBs to the switch boards or first light point  shall </t>
  </si>
  <si>
    <t>Be included as primary points &amp;  remaining points of the same looping</t>
  </si>
  <si>
    <t>shall be considered as Secondary points and shall be counted in nos.</t>
  </si>
  <si>
    <t>10) Circuit Wiring from DB to Kitchen Power points shall be measured in running meters</t>
  </si>
  <si>
    <t xml:space="preserve">Supply, installation, testing &amp; commissioning of point wiring for light points, power points.  Point wiring for primary point shall include wiring from Distribution Board upto First point of the circuit and shall be measured in nos. Secondary points shall also be measured in nos and shall include the remaining light points of the circuit controlled from same distribution board where primary points are controlling. The Power points shall be measured in Nos. Cost of GI conduits and accessories shall be included. </t>
  </si>
  <si>
    <t>Averagepoint length of primary&amp;secondaryto be derived by Contractor, fromthe drawing provided AND+/-1MtrMeasured Radially</t>
  </si>
  <si>
    <t>a)</t>
  </si>
  <si>
    <t>Primary Light points controlled by MCB (3R x 2.5 sqmm wire)</t>
  </si>
  <si>
    <t>b)</t>
  </si>
  <si>
    <t>Secondary Light points looped in the same circuit. (3R x 2.5 sqmm wire)</t>
  </si>
  <si>
    <t>Supply, installation, testing &amp; commissioning of point wiring for light points, power points.  Point wiring for primary point shall include wiring from Switch Board upto First point of the circuit and shall be measured in nos. Secondary points shall also be measured in nos and shall include the remaining light points of the circuit controlled from same switch board where primary points are controlling. The Power points shall be measured in Nos. Cost of FRLS PVC conduits, 6A switch &amp; switch board and accessories shall be included.</t>
  </si>
  <si>
    <t>Primary Light points controlled by Switch (3R x 2.5 sqmm wire)</t>
  </si>
  <si>
    <t>c)</t>
  </si>
  <si>
    <r>
      <rPr>
        <b/>
        <sz val="11"/>
        <rFont val="Arial"/>
        <family val="2"/>
      </rPr>
      <t xml:space="preserve">DB to SB &amp; SB to SB circuit wiring : For Switch Operated Primary point @ SB to SB loop point.  </t>
    </r>
    <r>
      <rPr>
        <sz val="11"/>
        <rFont val="Arial"/>
        <family val="2"/>
      </rPr>
      <t xml:space="preserve">
Wiring for switch board controlled by MCB already installed in DB by using  3 X 2.5 sq. mm flexible LSZH copper wires in 25mm GI conduits as per IS 9537 part-3  or surface mounted.</t>
    </r>
  </si>
  <si>
    <t>Mtrs</t>
  </si>
  <si>
    <t>Supply, installation, testing &amp; commissioning of point wiring for Emargency  light points, power points.  Point wiring for primary point shall include wiring from Distribution Board upto First point of the circuit and shall be measured in nos. Secondary points shall also be measured in nos and shall include the remaining light points of the circuit controlled from same distribution board where primary points are controlling. The Power points shall be measured in Nos. Cost of FRLS PVC conduits and accessories shall be included.</t>
  </si>
  <si>
    <r>
      <t xml:space="preserve">Providing point wiring for </t>
    </r>
    <r>
      <rPr>
        <b/>
        <sz val="11"/>
        <rFont val="Arial"/>
        <family val="2"/>
      </rPr>
      <t>Raw Powe</t>
    </r>
    <r>
      <rPr>
        <sz val="11"/>
        <rFont val="Arial"/>
        <family val="2"/>
      </rPr>
      <t>r points 1no. 6/16A switch socket outlet on Skirting level to be looped from the nearest point using 2 x 4.0 sq. mm copper conductor wires and minimum 4.0 sq. mm copper conductor PVC insulated green colour earth wire as per approval of Architect / Consultant.  (Cost of FRLS PVC Conduit / Floor Raceway  and switch sockets are considered elsewhere).  ( Wires shall be LSZH type )</t>
    </r>
    <r>
      <rPr>
        <b/>
        <sz val="11"/>
        <rFont val="Arial"/>
        <family val="2"/>
      </rPr>
      <t xml:space="preserve">
Note: Average primary / secondary point length to be derived by Contractor, from the drawing / site provided AND +/- 1 Mtr Measured Radially.</t>
    </r>
  </si>
  <si>
    <t>Primary Point</t>
  </si>
  <si>
    <t>Secondary points</t>
  </si>
  <si>
    <r>
      <t xml:space="preserve">Providing point wiring for </t>
    </r>
    <r>
      <rPr>
        <b/>
        <sz val="11"/>
        <rFont val="Arial"/>
        <family val="2"/>
      </rPr>
      <t>Raw Powe</t>
    </r>
    <r>
      <rPr>
        <sz val="11"/>
        <rFont val="Arial"/>
        <family val="2"/>
      </rPr>
      <t>r points 1no. 6A switch socket outlet on Skirting level to be looped from the nearest point using 2 x 2.5 sq. mm copper conductor wires and minimum 2.5 sq. mm copper conductor PVC insulated green colour earth wire as per approval of Architect / Consultant.  (Cost of Conduit / Floor Raceway  and switch sockets are considered elsewhere).  ( Wires shall be FRLS type )</t>
    </r>
    <r>
      <rPr>
        <b/>
        <sz val="11"/>
        <rFont val="Arial"/>
        <family val="2"/>
      </rPr>
      <t xml:space="preserve">
Note: Average primary / secondary point length to be derived by Contractor, from the drawing / site provided AND +/- 1 Mtr Measured Radially.</t>
    </r>
  </si>
  <si>
    <r>
      <t xml:space="preserve">Supply and laying of following PVC insulated copper conductor 1100 volt grade stranded flexible </t>
    </r>
    <r>
      <rPr>
        <b/>
        <sz val="11"/>
        <rFont val="Arial"/>
        <family val="2"/>
      </rPr>
      <t>LSZH</t>
    </r>
    <r>
      <rPr>
        <sz val="11"/>
        <rFont val="Arial"/>
        <family val="2"/>
      </rPr>
      <t xml:space="preserve"> wire in already laid  GI conduit concealed or surface mounted making connections where ever required to complete the installation.(For Kitchen and Bar Power Points) Conduit rate shall be paid separately.</t>
    </r>
  </si>
  <si>
    <t>2R x 2.5Sqmm + 1R x 2.5Sqmm Cu. Wires</t>
  </si>
  <si>
    <t>3R x 4Sqmm Cu. Wires</t>
  </si>
  <si>
    <t>4R x 4Sqmm + 2R x 2.5Sqmm Cu. Wires</t>
  </si>
  <si>
    <t>d)</t>
  </si>
  <si>
    <t>4R x 6Sqmm + 2R x 2.5Sqmm Cu. Wires</t>
  </si>
  <si>
    <r>
      <t>Supply &amp; installation of 25 mm dia. GI</t>
    </r>
    <r>
      <rPr>
        <b/>
        <sz val="11"/>
        <rFont val="Arial"/>
        <family val="2"/>
      </rPr>
      <t xml:space="preserve"> </t>
    </r>
    <r>
      <rPr>
        <sz val="11"/>
        <rFont val="Arial"/>
        <family val="2"/>
      </rPr>
      <t>conduit with pull box / junction box &amp; all accessories for Kitchen &amp; Bar Power wiring as per the requirement</t>
    </r>
  </si>
  <si>
    <t xml:space="preserve">a </t>
  </si>
  <si>
    <t xml:space="preserve"> - do - but  conduit pipe shall be Rigid type.</t>
  </si>
  <si>
    <t xml:space="preserve">b </t>
  </si>
  <si>
    <t xml:space="preserve"> - do - but flexible conduit pipe</t>
  </si>
  <si>
    <r>
      <t xml:space="preserve">Supply and installation of GI trunking </t>
    </r>
    <r>
      <rPr>
        <b/>
        <sz val="11"/>
        <rFont val="Arial"/>
        <family val="2"/>
      </rPr>
      <t>(SV POWER/ASIAN)</t>
    </r>
    <r>
      <rPr>
        <sz val="11"/>
        <rFont val="Arial"/>
        <family val="2"/>
      </rPr>
      <t xml:space="preserve"> with </t>
    </r>
    <r>
      <rPr>
        <b/>
        <sz val="11"/>
        <rFont val="Arial"/>
        <family val="2"/>
      </rPr>
      <t>2 mm thickness</t>
    </r>
    <r>
      <rPr>
        <sz val="11"/>
        <rFont val="Arial"/>
        <family val="2"/>
      </rPr>
      <t xml:space="preserve"> &amp; properties/clamps for suspension at appropriate intervals &amp; as per the route approved by Architect/Consultant. (For DATA/CONTROL WIRING/LIGHTING &amp; POWER CIRCUITS / KITCHEN)</t>
    </r>
  </si>
  <si>
    <t xml:space="preserve">300 x 50 x 2mm </t>
  </si>
  <si>
    <t xml:space="preserve">100 x 50 x 2mm </t>
  </si>
  <si>
    <t xml:space="preserve">Supply, installation, testing &amp; commissioning of flush mounted plate type switch and switch + sockets with hot dipped GI box complete as per the final approval of Architect/Consultant </t>
  </si>
  <si>
    <t xml:space="preserve">6A one way plate type switch </t>
  </si>
  <si>
    <t xml:space="preserve">c  </t>
  </si>
  <si>
    <t>5/15A 5pin switch socket outlet &amp; usb point</t>
  </si>
  <si>
    <t>f</t>
  </si>
  <si>
    <t>3 nos. 5/15A  socket controlled by 2no 6A switch+ data+telephone+usb</t>
  </si>
  <si>
    <t>g</t>
  </si>
  <si>
    <t>2 nos. 5/15A socket controlled by 2no 6A switch + data</t>
  </si>
  <si>
    <t>l</t>
  </si>
  <si>
    <t xml:space="preserve">I phase, 2 Nos x 5/15 amp, bakelite socket &amp; switch, housed in Fabricated SS Panel suitable for hanging arrangement for Kitchen equipments. (having Two outlet  /6 modular plate) </t>
  </si>
  <si>
    <r>
      <t xml:space="preserve">Supply, installation of temporary lighting &amp; power arrangement for construction purpose of with </t>
    </r>
    <r>
      <rPr>
        <b/>
        <sz val="11"/>
        <rFont val="Arial"/>
        <family val="2"/>
      </rPr>
      <t>industrial type switch &amp; sockets/MCB's/ELCB's</t>
    </r>
    <r>
      <rPr>
        <sz val="11"/>
        <rFont val="Arial"/>
        <family val="2"/>
      </rPr>
      <t xml:space="preserve"> &amp; lighting fittings as required to finish the work for interior contractor &amp; necessary electrical protections throughout the site for construction work till the handover of site. Contractor shall maintain the saftey rules &amp; regulations as per Airport Security Department. The material shall be taken back by the contractor. </t>
    </r>
  </si>
  <si>
    <t>Job</t>
  </si>
  <si>
    <t>TOTAL FOR WIRING &amp; ACCESSORIES</t>
  </si>
  <si>
    <t>LIGHTING FITTINGS</t>
  </si>
  <si>
    <r>
      <t xml:space="preserve">Installation, testing &amp; commissioning of the following concealed / surface mounted or suspended light fixtures </t>
    </r>
    <r>
      <rPr>
        <b/>
        <sz val="11"/>
        <rFont val="Arial"/>
        <family val="2"/>
      </rPr>
      <t xml:space="preserve">AS PER FINAL APPROVAL FROM ARCHITECT/CLIENT/CONSULTANT </t>
    </r>
    <r>
      <rPr>
        <sz val="11"/>
        <rFont val="Arial"/>
        <family val="2"/>
      </rPr>
      <t>with lamps, ballast &amp; all necessary mounting &amp; supporting accessories. No additional cost shall be paid for supporting.</t>
    </r>
  </si>
  <si>
    <t>600x600mm PANEL LIGHT</t>
  </si>
  <si>
    <t>1200mm SOFFIT LIGHT</t>
  </si>
  <si>
    <t>DOWNLIGHT</t>
  </si>
  <si>
    <t>1000MM TRACK LIGHT</t>
  </si>
  <si>
    <t>2000MM TRACK LIGHT</t>
  </si>
  <si>
    <t>1400x2100MM SOFFIT LIGHT</t>
  </si>
  <si>
    <t>LED STRIP LIGHT</t>
  </si>
  <si>
    <t>TOTAL FOR LIGHTING FIXTURES</t>
  </si>
  <si>
    <t>Supply &amp; erection of G.I. strip of 25 x 3 mm used  for earthing on wall, cable trays with necessary clamps fixed on wall painted with bituminous paint in an approved manner.</t>
  </si>
  <si>
    <t>1 no. 4 sq. mm YY cable in 25mm GI conduit for earthing FOR NETWORK RACK</t>
  </si>
  <si>
    <t xml:space="preserve">Supplying &amp; erecting bare copper conductor of 8 swg for earthing purpose </t>
  </si>
  <si>
    <t>TOTAL FOR EARTHING</t>
  </si>
  <si>
    <t>Supply &amp; laying of Rubber Mats, CPRI tested conforming to standards like BS 921, ASTM-D 178 &amp;  IEC 479 for different operatng voltage ratings as below.</t>
  </si>
  <si>
    <t>Supply of  2M x 1M Rubber mat suitable for operatng voltage upto 1.1 KV</t>
  </si>
  <si>
    <t>Supply &amp; fixing of approved shock treatment chart written in English and in local  Language. The chart shall be framed in Teakwood and covered with glass.</t>
  </si>
  <si>
    <r>
      <t>Supply &amp; fixing of the best quality</t>
    </r>
    <r>
      <rPr>
        <b/>
        <sz val="11"/>
        <rFont val="Arial"/>
        <family val="2"/>
      </rPr>
      <t xml:space="preserve"> LT Danger Boards(415V)</t>
    </r>
    <r>
      <rPr>
        <sz val="11"/>
        <rFont val="Arial"/>
        <family val="2"/>
      </rPr>
      <t xml:space="preserve"> for </t>
    </r>
    <r>
      <rPr>
        <b/>
        <sz val="11"/>
        <rFont val="Arial"/>
        <family val="2"/>
      </rPr>
      <t xml:space="preserve"> </t>
    </r>
    <r>
      <rPr>
        <sz val="11"/>
        <rFont val="Arial"/>
        <family val="2"/>
      </rPr>
      <t>of approved  shape and size as specified  by the   local electrical  authorities written in English, and  local  Language</t>
    </r>
  </si>
  <si>
    <t>Supply &amp; handed over to client of First Aid Box</t>
  </si>
  <si>
    <t>SITC of Emergency Exit signage (battery operated) approval by client / architect / consultant. Make: Prolite or Equivalent</t>
  </si>
  <si>
    <t>TOTAL FOR MISELANIOUS</t>
  </si>
  <si>
    <t xml:space="preserve">LOW VOLTAGE SYSTEM </t>
  </si>
  <si>
    <t xml:space="preserve">Supply &amp; Installation of 25mm.dia. GI conduit with pull box/ junction box &amp; all accessories for DATA /VOICE/WIFI wiring as per the requirement. </t>
  </si>
  <si>
    <r>
      <t xml:space="preserve">Providing DATA wiring inside 25mm dia GI conduit from  each Data outlet to ICT CP Point by using Indoor Type CAT6A, </t>
    </r>
    <r>
      <rPr>
        <sz val="10"/>
        <rFont val="Cambria"/>
        <family val="1"/>
      </rPr>
      <t xml:space="preserve"> </t>
    </r>
    <r>
      <rPr>
        <sz val="10"/>
        <color indexed="10"/>
        <rFont val="Cambria"/>
        <family val="1"/>
      </rPr>
      <t/>
    </r>
  </si>
  <si>
    <r>
      <t xml:space="preserve">Supply &amp; Installation of Internet Jack Unit RJ-45 suitable for CAT6A </t>
    </r>
    <r>
      <rPr>
        <sz val="10"/>
        <rFont val="Cambria"/>
        <family val="1"/>
      </rPr>
      <t/>
    </r>
  </si>
  <si>
    <r>
      <t xml:space="preserve">Supply &amp; Installation of </t>
    </r>
    <r>
      <rPr>
        <sz val="11"/>
        <rFont val="Cambria"/>
        <family val="1"/>
      </rPr>
      <t xml:space="preserve">make </t>
    </r>
    <r>
      <rPr>
        <sz val="11"/>
        <rFont val="Cambria"/>
        <family val="1"/>
      </rPr>
      <t xml:space="preserve">Cat 6A, UTP Patch Cords, with snagless boots, color matched, Blue, 3 Feet </t>
    </r>
  </si>
  <si>
    <r>
      <t xml:space="preserve">Supply &amp; Installation of </t>
    </r>
    <r>
      <rPr>
        <sz val="11"/>
        <rFont val="Cambria"/>
        <family val="1"/>
      </rPr>
      <t xml:space="preserve">make </t>
    </r>
    <r>
      <rPr>
        <sz val="11"/>
        <rFont val="Cambria"/>
        <family val="1"/>
      </rPr>
      <t xml:space="preserve">Cat 6A, UTP Patch Cords, with snagless boots, color matched, Blue, 7 Feet </t>
    </r>
  </si>
  <si>
    <t>Supply &amp; laying indoors multi-pair 0.5mm dia copper PVC insulated and sheathed, armoured  telephone cables on walls, ceiling, cable trays, trunking complete with clamps, cable markers etc. from MDF to the various tag blocks as specified</t>
  </si>
  <si>
    <t xml:space="preserve"> 10 pair cable armoured</t>
  </si>
  <si>
    <t>Supply &amp; installation of telephone tag block with KRONE terminal connectors, G.I.J.B as specified &amp; com-plete with all interconnections and jumper connections bet-ween the two tag blocks on all floors as shown on drgs.</t>
  </si>
  <si>
    <t>c</t>
  </si>
  <si>
    <t xml:space="preserve"> 10 pair tel. tag block</t>
  </si>
  <si>
    <t>Supply &amp; Laying of 2x2.5 Sq.mm FRLS Speaker Cable. The cost of conduit shall be paid separately.</t>
  </si>
  <si>
    <t>Mtr</t>
  </si>
  <si>
    <t>Supply &amp; Laying of 25mm dia. GI Conduit</t>
  </si>
  <si>
    <t>TOTAL FOR DATA AND TELEPHONE SYSTEM</t>
  </si>
  <si>
    <t>ADDRESSABLE FIRE ALARM  BOQ FOR CARL JR @ LUCKNOW</t>
  </si>
  <si>
    <t>DATE: 17.01.2024</t>
  </si>
  <si>
    <t>SR.NO</t>
  </si>
  <si>
    <t>SUPPLY RATE</t>
  </si>
  <si>
    <t>INSTALLATION RATE</t>
  </si>
  <si>
    <t>TOTAL RATE</t>
  </si>
  <si>
    <t>TOTAL AMOUNT IN RS.</t>
  </si>
  <si>
    <t>ADDRESSABLE  FIRE ALARM SYSTEM - NOTIFIER MAKE</t>
  </si>
  <si>
    <t xml:space="preserve">Analog Addressable Fire Alarm Control panel with battery back up for 24 hours normal operation and 15 minutes alarm operation. The control panel, battery charger etc. The panel shall be  with 1 loop and expandable upto 2 loop capacity. The Fire Alarm Control Panel shall include a full featured operator interface control and annunciation panel that shall include a backlit 640-character liquid crystal display, individual, color coded system status LEDs, and a QWERTY style alphanumeric keypad for the field programming and control of the fire alarm system.  Number of Loops / Fire alarm panels should be worked out based on loop capacity, It shall be selected keeping atlest 20 addresses as spare capacity in each loop. The control panel shall be capable of network expandable upto multiple panels. The panel &amp; all devises should be FM approved and comply UL 864 or equivalent. The enclosure shall also be UL listed or equivalent The quoted rate shall include supply of necessary software and harware for progamming the panel with all necessary licence. Should have the Facility to get integrated with the MAIN FAS Panel of the Building. Electrical main LT panel, (PRO).Connecting to BMS on Bacnet or TCP/IP.
</t>
  </si>
  <si>
    <t>i) Each loop with Min. 125 Devices &amp; Detectors  modules connection capability of Addressable FACP) 2 Loop Panel.</t>
  </si>
  <si>
    <t>ii) FACP with all in-built modules &amp; displays.</t>
  </si>
  <si>
    <t>iii) 240 volts AC power supply, automatic battery charger, 24 volts sealed lead acid batteries sufficient for 24 hours normal working.</t>
  </si>
  <si>
    <t>iv) Programming &amp; setting up</t>
  </si>
  <si>
    <t xml:space="preserve">v) system to be capable of operating the   system for 2 hours during an emergency condition including all necessary software for remote programming of fire alarm system through central control station.  </t>
  </si>
  <si>
    <t>Detectors and Devices</t>
  </si>
  <si>
    <t>Supply,Installation,Testing &amp; Commissioning of  Analogue Addressable Monitor module  having Rotary, decimal addressing system for monitoring the field devices &amp; shall be capable of providing DPDTcontact rated at 24V DC, 2A.</t>
  </si>
  <si>
    <t>Supply,Installation,Testing &amp; Commissioning of  Analogue Addressable Relay module  having Rotary, decimal addressing system and shall be capable of providing DPDTcontact rated at 24v DC, 2A.</t>
  </si>
  <si>
    <t>Supply,Installation,Testing &amp; Commissioning of wall / ceiling mounted Horn cum Strobe rated at 82 dBA @ 3m for Audible annunciation and 75cd flashing at 1 Hz for visual indication and necessary accessories including back box.</t>
  </si>
  <si>
    <r>
      <t xml:space="preserve">Supply,Installation,Testing &amp; Commissioning of above / below ceiling mounted Analogue </t>
    </r>
    <r>
      <rPr>
        <b/>
        <sz val="10"/>
        <color indexed="8"/>
        <rFont val="Arial"/>
        <family val="2"/>
      </rPr>
      <t>Addressable Flash scan Type Photoelectric smoke detectors</t>
    </r>
    <r>
      <rPr>
        <sz val="10"/>
        <color indexed="8"/>
        <rFont val="Arial"/>
        <family val="2"/>
      </rPr>
      <t xml:space="preserve"> having Rotary, decimal addressing system with standard base, built in isolation function and junction box. The detector shall be capable to address in the range of 1-159. The detector shall be with Visible bi-color LEDs for 360 deg viewing and shall  blink green every time the detector is addressed, and illuminate steady red on alarm.</t>
    </r>
  </si>
  <si>
    <r>
      <t>Supply,Installation,Testing &amp; Commissioning of above / below ceiling mounted Analogue Addressable</t>
    </r>
    <r>
      <rPr>
        <b/>
        <sz val="10"/>
        <color indexed="8"/>
        <rFont val="Arial"/>
        <family val="2"/>
      </rPr>
      <t xml:space="preserve"> Heat / Thermal detectors</t>
    </r>
    <r>
      <rPr>
        <sz val="10"/>
        <color indexed="8"/>
        <rFont val="Arial"/>
        <family val="2"/>
      </rPr>
      <t xml:space="preserve"> having Rotary, decimal addressing system with standard base, built in isolation function and junction box. The detector shall be capable to address in the range of 1-159. The detector shall be with Visible bi-color LEDs for 360 deg viewing and shall  blink green every time the detector is addressed, and illuminate steady red on alarm.</t>
    </r>
  </si>
  <si>
    <t>Supply,Installation,Testing &amp; Commissioning of  Addressable Break Glass Manual Call Point   having Rotary, decimal addressing system and having an integrally mounted addressabla module that monitors and reports contact status.</t>
  </si>
  <si>
    <t>Response indicator.</t>
  </si>
  <si>
    <t>NOTE: FIRE PANEL SHALL BE PROVIDED WITH FACILITY TO INTEGRATE WITH AIRPORT PANEL</t>
  </si>
  <si>
    <t>CABLES</t>
  </si>
  <si>
    <r>
      <t xml:space="preserve">Supplying, laying, testing and commissioning of 1100V grade FIRE RESISTANCE LOW SMOKE multicore, round type, insulated, sheathed, flexible copper conductor control cables with Including necessary end terminations with copper lugs, junction box, crimping identification tags at each end etc.,) RED COLOUR ONLY </t>
    </r>
    <r>
      <rPr>
        <b/>
        <sz val="10"/>
        <color indexed="8"/>
        <rFont val="Arial"/>
        <family val="2"/>
      </rPr>
      <t>(MAKE: RR CABLE)</t>
    </r>
  </si>
  <si>
    <t>2 core x 1.5 Sq.mm armoured cable(Un-screened, LSZH armoured)</t>
  </si>
  <si>
    <t>TOTAL FOR ADDRESSABLE FIRE ALARM SYSTEM</t>
  </si>
  <si>
    <t>RATE</t>
  </si>
  <si>
    <t>AMOUNT</t>
  </si>
  <si>
    <t>I. CEILING WORKS</t>
  </si>
  <si>
    <t xml:space="preserve">Gypsum Ceiling 
(Fire rated)
</t>
  </si>
  <si>
    <t>Providing, making and fixing of POP false ceiling as per manufacturer design and drawing including cut-outs for hvac grille, lights etc.at any/ all heights. Rate quoted should be including of vertical drop of any heights, mouldings and size mentioned in drawings with necessary required framing in 450 x 900 MM ultra Gyproc sections, fittings, and fixtures, scaffolding, floor covering, masking tape and cleaning the area all complete as per drawing, design &amp; manufactures specification all complete. Rates do not include painting work.</t>
  </si>
  <si>
    <t>LKO_DSHA_CARL'S JR._D16A_GFC_R0_230928_07</t>
  </si>
  <si>
    <t>a. FOH</t>
  </si>
  <si>
    <t>N.A.</t>
  </si>
  <si>
    <t>Metal Grid ceiling</t>
  </si>
  <si>
    <t>P&amp;F of false ceiling consisting of 20g Aluminium planks made of pre-coated (Top &amp; Bottom) &amp; Size : 600 x 600 MM tiles . False Ceiling with necessary supports, hangers etc. provided to install light fitting, fresh air grill etc. (from Hunter Douglas or Armstrong)</t>
  </si>
  <si>
    <t>II. PAINTING WORKS</t>
  </si>
  <si>
    <t>POP Punning</t>
  </si>
  <si>
    <t>Providing and applying Plaster of Paris punning of average thickness 12-18 MM to existing wall surfaces in true level and plumb complete as per design and drawing. Cleaning the surface properly with sand paper, filling cracks/holes with plaster of Paris. Applying lambi/ putty (lambi/putty will be of good quality) sand papering the putty work on chamfers, etc. at any / all heights. Rate include cost for making grooves up to 12mm thick if required in horizontal or vertical direction near doors, windows, skirting, floor covering, masking tape and cleaning the area all complete as per drawing, design &amp; manufactures specification.</t>
  </si>
  <si>
    <t xml:space="preserve">Ceiling Paint on Gypsum
</t>
  </si>
  <si>
    <t>Providing &amp; applying three (03) coats of approved Plastic paint on  exposed surface on ceiling including scraping, primer , filling with putty etc. complete with final coat no brush mark to be visible after painting colour shade as specified.</t>
  </si>
  <si>
    <t>Duct painting</t>
  </si>
  <si>
    <t>Providing &amp; applying Three (03) coats of powder coat (as per approved shade) on exposed surface on metal duct including removing of old paint, required zink oxide paint etc. complete with final coat no brush mark to be visible after painting colour shade as specified.</t>
  </si>
  <si>
    <t>Fire Sprinkler paint</t>
  </si>
  <si>
    <t>Providing &amp; applying Three (03) coats of fire rated paint as per standard on exposed surface on metal including removing of old paint etc. complete with final coat no brush mark to be visible after painting colour shade as specified.</t>
  </si>
  <si>
    <t>III. CARPENTRY WORKS</t>
  </si>
  <si>
    <t>A. DOORS &amp; WINDOWS</t>
  </si>
  <si>
    <t>Kitchen Door</t>
  </si>
  <si>
    <t>Providing &amp; fixing in position of wooden FRD Single Leaf Door made up of 45mm thick fire rated  flush door shutter of approved make &amp; thickness, Inner side finished with laminate and outer side with PU polish finish including  providing &amp; fixing 700mm X 200mm fire rated glass Vision panel and 12mm  thk  Wooden lipping all around, including of 2400mm X 300mm SS push plate, including P/F of Door frame made out of CP Teak / Ash wood or equivalent with PU polish finish. Size of the frame approximate 100mm wide X 50mm thick.  Applicable hardware's such as s/s handles/ ss push plate, floor spring and any other hardware etc required to complete the related works as per design &amp; detail.  door hardware make consider Dorma / Hafele/Ozon /equivalent. Need heavy duty floor spring &amp; one side openable.</t>
  </si>
  <si>
    <t>LKO_DSHA_CARL'S JR._D16A_GFC_R0_230928_24</t>
  </si>
  <si>
    <t>Opening size: 1000 x 2100 MM</t>
  </si>
  <si>
    <t>NOS</t>
  </si>
  <si>
    <t>Trap Door</t>
  </si>
  <si>
    <t>Providing and fixing trap doors for access to the service areas. The trap door shall have an external frame made of 50mm x 50mm in good quality seasoned wood scantling on which the shutter is hinged. Shutter shall be made of 19 mm. fire rated Plywood. The exposed side &amp; Internal side shall be laminate finish.  Concealed heavy duty hinges shall be used to mount the shutters and locking shall be provided with Allen key and panel locks. Sufficient number of hinges and locks shall be provided to avoid sagging of the shutter. Key also shall be supplied</t>
  </si>
  <si>
    <t>Opening size: 600 x 1200 MM</t>
  </si>
  <si>
    <t>Pick up window</t>
  </si>
  <si>
    <t>Providing &amp; fixing Single Leaf sliding window of 12mm thk fire rated glass of approved make fixed with 50 x 50 mm powder coated Aluminium frame (cubic section). Applicable hardware's such as s/s conceal handles, sliding channel, door lock, tower bolt any other hardware etc required to complete the related works as per design &amp; detail.  door hardware make consider Dorma / Hafele/Ozon /equilient.</t>
  </si>
  <si>
    <t>LKO_DSHA_CARL'S JR._D16A_GFC_R0_230928_25</t>
  </si>
  <si>
    <t>Opening size: 
 905 X 1200 mm</t>
  </si>
  <si>
    <t xml:space="preserve">B. COUNTER &amp; BULKHEAD </t>
  </si>
  <si>
    <t>POS Counter/ Unit</t>
  </si>
  <si>
    <t>P/F of 900 MM Deep counter/ unit to be made out of 19 MM  thk plywood of approved make branded fire rated Ply (Calibrated, IS 303) -- Greenply or Equivalent brand fixed on 40 x 40 MM Aluminium box frame at 600 MM C/C Horiozontaly and verticaly to maintain gap between wall and panel as directed in detail drawing. The counter front appron to be cladded in app. solid surface as per drawing with 150 MM high powder coated MS skirting.</t>
  </si>
  <si>
    <t>LKO_DSHA_CARL'S JR._D16A_GFC_R0_230928_21</t>
  </si>
  <si>
    <t>a.</t>
  </si>
  <si>
    <t xml:space="preserve">P/F of 900 MM Deep counter/ unit to be made out of 19 MM thk plywood of approved make branded fire rated Ply (Calibrated, IS 303) - Greenply or Equivalent brand fixed on 40 x 40 MM Aluminium box frame at 600 MM C/C Horiozontaly and verticaly to maintain gap between wall and panel as directed in detail drawing. </t>
  </si>
  <si>
    <t xml:space="preserve">4750MM L X 900MM D X 1100MM H </t>
  </si>
  <si>
    <t>RMT</t>
  </si>
  <si>
    <t>b.</t>
  </si>
  <si>
    <t>12 MM thk corian to be fixed on exisitng counter as directed in detail drawing.</t>
  </si>
  <si>
    <t>Depth: 900 MM</t>
  </si>
  <si>
    <t>Corian basic rate: 600 Per SQ.FT.</t>
  </si>
  <si>
    <t>c.</t>
  </si>
  <si>
    <t>Front Apron to be to be cladded with corian as per drawing. Corian basic rate: 600 Per SQ.FT.</t>
  </si>
  <si>
    <t>Height: 1100 MM</t>
  </si>
  <si>
    <t>d.</t>
  </si>
  <si>
    <t>35 MM Dia MS foot rail powder coated at the bottom.</t>
  </si>
  <si>
    <t>e.</t>
  </si>
  <si>
    <t>150 MM high powder coated MS skirting.</t>
  </si>
  <si>
    <t>f.</t>
  </si>
  <si>
    <t>Providing &amp; Fixing of POS counter unit with 18mm thick plywood finished with laminate , unit having 2 nos. of drawers with necessary drawer compartment , 4nos. of wooden shelves in side the unit, lower part having 6 nos. of openable shutters provision &amp; unit finished with laminate. Rate inclusive of all necessary hardware fittings - like hinges, draw telescopic channels, cup board lock, decorative antique bolt handle, wire managers, locks etc. (approved &amp; branded make) &amp;  necessary cut out for services requirements.</t>
  </si>
  <si>
    <t>Pick up counter</t>
  </si>
  <si>
    <t>P/F of 200 MM Deep&amp; 25mmthk. counter to be made out of 12 MM  thk. plywood of approved make branded firerated Ply (Calibrated, IS 303) -- Greenply or Equivalent brand fixed on  wall with 100mm high wooden support finished in PU polish.  The counter cladded in app. solid surface as per drawing.</t>
  </si>
  <si>
    <t>Bulkhead</t>
  </si>
  <si>
    <t>P &amp; F of 40 x 50 MM MS section framework suspended from ceiling  having 19 mm thk fire rated plywood boxing cladded with 12mm thk. white ceramic metro tile  pattern as per drawing on the front and bottom side. The back side to be finished in 12 mm thk sada white tile. Rate including all necessary hardware fittings to instal , scaffolding, etc. as required on site. Complete as per architectural detail drawing &amp; site engineer's instruction.</t>
  </si>
  <si>
    <t>40 x 50 MM thk MS framework horizontal &amp; vertical member suspended from the ceiling  with necessary supports.</t>
  </si>
  <si>
    <t xml:space="preserve">4465 MM x 1700 MM </t>
  </si>
  <si>
    <t xml:space="preserve">Front, bottom &amp; back made out of  19 MM thk. plywood branded fire rated Ply (Calibrated, IS 303) </t>
  </si>
  <si>
    <t>Plwood boxing to be cladded with 12mm thk. white ceramic metro tile  pattern on front and bottom as per drawing
(Metro Tile Basic rate: 150 SQ.FT.)</t>
  </si>
  <si>
    <t>Plwood backside to be cladded with 12 mm thk sada white tile. 
(Sada Tile Basic rate: 55 SQ.FT.)</t>
  </si>
  <si>
    <t>Bison board/ v- board Panelling</t>
  </si>
  <si>
    <t>Providing, making and fixing of wall paneling made of 12mm thk  branded bison board/ V board paneling on wall including 50 x 100 mm MS framework  @ 1000 mm c/c from slab to slab height of 3700mm. framework to be finished with zink oxide and enamel finish with all necessary required framing, approved make adhesive and fasteners, cutting/ chamfering/ groove/rounding wherever required, at all height with lead and lift, finishing, cleaning as per design and drawing etc. all complete.</t>
  </si>
  <si>
    <t>Plywood in ceiling
(fire rated)</t>
  </si>
  <si>
    <t>Providing &amp; fixing plywood ceiling with aluminum or wooden framework to install lighting 300 x 300 mm box with all necessary required framing, approved make adhesive and fasteners, cutting/ chamfering/ groove/rounding wherever required, at all height with lead and lift, finishing, cleaning as per design and drawing etc. all complete.</t>
  </si>
  <si>
    <t>IV. MISCELLANEOUS</t>
  </si>
  <si>
    <t xml:space="preserve">Geometric wallpaper </t>
  </si>
  <si>
    <t xml:space="preserve">P &amp; F of Geometric wallpaper as per approval </t>
  </si>
  <si>
    <t>Basic rate- 155/Sq Ft</t>
  </si>
  <si>
    <t>Electrical DB</t>
  </si>
  <si>
    <t>20 x 40 aluminium section with aluminium louvered shutter  finished with fire retardant paint (2 hrs fire resistant)</t>
  </si>
  <si>
    <t>Total               Amount</t>
  </si>
  <si>
    <t>HVAC BOQ</t>
  </si>
  <si>
    <t>Description Items</t>
  </si>
  <si>
    <t>Supply Rate</t>
  </si>
  <si>
    <t>Installation Rate</t>
  </si>
  <si>
    <t>Sr.No.</t>
  </si>
  <si>
    <t>Item Description</t>
  </si>
  <si>
    <t xml:space="preserve">Note: </t>
  </si>
  <si>
    <t>Prices shall be based on supply, installation, testing &amp; commissioning (SITC) at site including all taxes, duties, transportation &amp; insurance etc.</t>
  </si>
  <si>
    <t>CHILLED WATER TYPE CEILING SUSPENDED AHU (AIR HANDLING UNIT) :</t>
  </si>
  <si>
    <t>CEILING SUSPENDED AHU :</t>
  </si>
  <si>
    <t>Supply  and assembly of Ceiling Suspended Double skin cabinet type AHU Integrated (Air handling units) of following specifications:</t>
  </si>
  <si>
    <r>
      <rPr>
        <b/>
        <sz val="10"/>
        <rFont val="Calibri"/>
        <family val="2"/>
      </rPr>
      <t xml:space="preserve">Frame Structure: </t>
    </r>
    <r>
      <rPr>
        <sz val="10"/>
        <rFont val="Calibri"/>
        <family val="2"/>
      </rPr>
      <t>It shall consist of 48mm Extruded Aluminium with thermal break profile.</t>
    </r>
  </si>
  <si>
    <r>
      <rPr>
        <b/>
        <sz val="10"/>
        <rFont val="Calibri"/>
        <family val="2"/>
      </rPr>
      <t xml:space="preserve">Panel: </t>
    </r>
    <r>
      <rPr>
        <sz val="10"/>
        <rFont val="Calibri"/>
        <family val="2"/>
      </rPr>
      <t>45mm +/- 2mm thick double skin sandwich panels with rockwool insulation of density 64 kg/m3 or PUF insulation of 48 kg/m3 , The sheet thickness shall be minimum 0.6 mm for the outer skin precoated and 0.8 mm thickness for the inner skin of plain GI.</t>
    </r>
  </si>
  <si>
    <r>
      <rPr>
        <b/>
        <sz val="10"/>
        <rFont val="Calibri"/>
        <family val="2"/>
      </rPr>
      <t xml:space="preserve">Filtration Section: </t>
    </r>
    <r>
      <rPr>
        <sz val="10"/>
        <rFont val="Calibri"/>
        <family val="2"/>
      </rPr>
      <t>It shall be provided with single stage washable type of prefilter 'MERV 8' first stage which shall be placed before coil section.</t>
    </r>
  </si>
  <si>
    <r>
      <rPr>
        <b/>
        <sz val="10"/>
        <rFont val="Calibri"/>
        <family val="2"/>
      </rPr>
      <t xml:space="preserve">Coil Section: </t>
    </r>
    <r>
      <rPr>
        <sz val="10"/>
        <rFont val="Calibri"/>
        <family val="2"/>
      </rPr>
      <t xml:space="preserve">Chilled water coil Multi row deep constructed with Aluminium fins of min 0.11mm thick 12 Fins per inch, and copper tubes of min 27 Guage thickness HYRDOPHYLLIC coated fins. Copper tube shall be min 12.5mm diameter. AHRI certified coil.The coil face area velocity shall not exceed 2.5m/sec (500 fpm). </t>
    </r>
  </si>
  <si>
    <r>
      <rPr>
        <b/>
        <sz val="10"/>
        <rFont val="Calibri"/>
        <family val="2"/>
      </rPr>
      <t>Drain Pan:</t>
    </r>
    <r>
      <rPr>
        <sz val="10"/>
        <rFont val="Calibri"/>
        <family val="2"/>
      </rPr>
      <t xml:space="preserve"> Condensate drain pan shall be fabricated from 18G SS 304 powder coated, insulated with 13 mm thick closed cell elastomeric(nitrile rubber) insulation. </t>
    </r>
  </si>
  <si>
    <r>
      <rPr>
        <b/>
        <sz val="10"/>
        <rFont val="Calibri"/>
        <family val="2"/>
      </rPr>
      <t>Fan Section:</t>
    </r>
    <r>
      <rPr>
        <sz val="10"/>
        <rFont val="Calibri"/>
        <family val="2"/>
      </rPr>
      <t xml:space="preserve"> SISW / DIDW Direct drive backward curved fan. The fan section shall be provided with limt switch for safety to shut off fan during Opening of access door. Fan outlet velocity not to exceed 1600 FPM. The sound level shall not be exceed more than 60dB @ 1m from the source. Vibration isolators, Door Limit switch, UV Lamp as per Technical Specifications, AHU Summary Sheet and drawings. Total static pressue has to calculated by Contractor as per the configuration.</t>
    </r>
  </si>
  <si>
    <r>
      <rPr>
        <b/>
        <sz val="10"/>
        <rFont val="Calibri"/>
        <family val="2"/>
      </rPr>
      <t xml:space="preserve">Other Details : </t>
    </r>
    <r>
      <rPr>
        <sz val="10"/>
        <rFont val="Calibri"/>
        <family val="2"/>
      </rPr>
      <t>AHU to house control box/ terminal box with Auto-Manual switch and incomer power terminal, with  SPP, Over/ Undervoltage protection, shortcircuit protection and with no-nc contacts (potential free contact) to be provided for tripping on signal from Fire Dampers / Fire Alarm Panel. Power cable from Terminal box to motor &amp; control cabling of required size upto the thermostat / sensor etc. to be provided. Internal electrical and control wiring of AHU to be provided as factory fitted from AHU supplier. The cost shall include all necessary supports &amp; accessories required for installation.</t>
    </r>
  </si>
  <si>
    <t>Contractor shall design the chilled water coil according to the following conditions:</t>
  </si>
  <si>
    <t xml:space="preserve">a. Coil air entering temperature - 75.4°F DB </t>
  </si>
  <si>
    <t>b. Coil air leaving temperature - 54 deg. F DB/ 52.99 deg. F WB</t>
  </si>
  <si>
    <t>c. Chilled water temperature entering - 6.0 deg. C/ 42.8 deg. F</t>
  </si>
  <si>
    <t>d. Chilled water temperature leaving - 13.3 deg. C/ 55.9 deg. F</t>
  </si>
  <si>
    <t>Make : VTS / Zeco / Citizen</t>
  </si>
  <si>
    <t xml:space="preserve">Type             Capacity          Tonnage              ESP                  No. of        </t>
  </si>
  <si>
    <t xml:space="preserve">                       (Cfm)                 TR               (mm WG)              Rows          </t>
  </si>
  <si>
    <r>
      <t xml:space="preserve">CS AHU          1500                 3.1         </t>
    </r>
    <r>
      <rPr>
        <sz val="10"/>
        <color indexed="8"/>
        <rFont val="Calibri"/>
        <family val="2"/>
      </rPr>
      <t xml:space="preserve">           25                      4/6          </t>
    </r>
  </si>
  <si>
    <t>GENERAL NOTES:</t>
  </si>
  <si>
    <t>LHS &amp; RHS VALVE station location to be confirmed.</t>
  </si>
  <si>
    <t>Fan outlet velocity - 1600 FPM</t>
  </si>
  <si>
    <t>Contractor shall submit static pressure calculation for all above units to Client/Consultant.</t>
  </si>
  <si>
    <t>Any change in motor HP shall be made at no extra cost to client.</t>
  </si>
  <si>
    <t>Fan efficiency shall be minimum 75%</t>
  </si>
  <si>
    <t xml:space="preserve">The cost shall be included liftting &amp; shifting of each equipment / material with all necesaary arrnagement. Also, it shall be included the cost of scaffloding required for Installation of such material / equipment. </t>
  </si>
  <si>
    <t>SUB-TOTAL</t>
  </si>
  <si>
    <t>CHILLED WATER PIPING WITH INSULATION:</t>
  </si>
  <si>
    <t>CHW PIPE</t>
  </si>
  <si>
    <r>
      <t xml:space="preserve">SITC  of  MS Heavy duty class 'C' </t>
    </r>
    <r>
      <rPr>
        <sz val="10"/>
        <color indexed="8"/>
        <rFont val="Calibri"/>
        <family val="2"/>
      </rPr>
      <t xml:space="preserve">ERW  Chilled Water pipe conforming to IS 1239 - 2004 primer painted including bends, tees, MS supports, PUFF saddles, anchor fasteners, steel angles and any other material required to complete the work. The piping flange connection bolts, washers and nuts should be hot dipped galvanised. Flourscent Plastic Sticker/ paint shall be applied to indicate Water flow directions. Only End flanges to be used for capping of pipes.  "Table E" of BS code for flange thickness to be adhered. </t>
    </r>
  </si>
  <si>
    <t>Make: Jindal Hissar / TATA</t>
  </si>
  <si>
    <r>
      <rPr>
        <sz val="10"/>
        <color indexed="8"/>
        <rFont val="Calibri"/>
        <family val="2"/>
      </rPr>
      <t>Φ</t>
    </r>
    <r>
      <rPr>
        <sz val="10"/>
        <color indexed="8"/>
        <rFont val="Calibri"/>
        <family val="2"/>
      </rPr>
      <t xml:space="preserve"> 32 mm</t>
    </r>
  </si>
  <si>
    <t>Rmt</t>
  </si>
  <si>
    <t>CHILLED WATER PIPING INSULATION - INTERNAL USE</t>
  </si>
  <si>
    <r>
      <t xml:space="preserve">SITC of insulation for chilled water. piping. 
For internal pipe - Stick 25mm thick Nitrile rubber  class "O" Closed cell nitrile rubber with anti-microbial coating on it. Insulation shall have Thermal conductivity of 0.033 W/(m.K) and water vapor permeance of 0.10. </t>
    </r>
    <r>
      <rPr>
        <sz val="10"/>
        <color indexed="8"/>
        <rFont val="Calibri"/>
        <family val="2"/>
      </rPr>
      <t>Joints should be sealed with 50 mm wide 3 mm thick self adhesive tape and putting PVC bands at all supports.</t>
    </r>
  </si>
  <si>
    <t>Make: Armaflex &amp; K-flex</t>
  </si>
  <si>
    <t>BALL VALVE</t>
  </si>
  <si>
    <t>SITC of following sizes of Ball Valve consist of Cap, Brass Body, Rated for 150 psi SWP, 600 psi WOG Pressure: Two-piece construction; with brass body, regular port, B-16 chrome-plated ball and stem, replaceable  “Teflon”  or  “TFE”  seats  and  seals,  blowout-proof  stem, vinyl covered  steel handle, threaded or soldered ends and extended stem for insulated piping. Same valve shall be used as a Drain valve.</t>
  </si>
  <si>
    <t>Make: Zoloto / Audco / Kitz</t>
  </si>
  <si>
    <t>BALL VALVE WITH Y-STRAINER</t>
  </si>
  <si>
    <t>SITC of following sizes of Brass Ball Valve with Y-Strainer consist of Cap, Brass Body, Rated for 150 psi SWP, 600 psi WOG Pressure: Two-piece construction; with brass body, regular port, B-16 chrome-plated ball and stem, replaceable  “Teflon”  or  “TFE”  seats  and  seals,  blowout-proof  stem, vinyl covered  steel handle, threaded or soldered ends and extended stem for insulated piping. Filter element shall be of non magnetic SS sheet with perforation.</t>
  </si>
  <si>
    <t>No.</t>
  </si>
  <si>
    <t>PIBCV VALVES</t>
  </si>
  <si>
    <r>
      <t xml:space="preserve">SITC of Pressure Independent  Balancing  cum Control Valves (PIBCV) including integrated motorised control valve and balancing device for combined flow and water balancing requirement.  </t>
    </r>
    <r>
      <rPr>
        <sz val="10"/>
        <color indexed="8"/>
        <rFont val="Calibri"/>
        <family val="2"/>
      </rPr>
      <t xml:space="preserve">Valve body to be rated for PN 16. The valve design flow rate should be factory calibrated with +/- 5% flow accuracy. Valve shall have necessary measuring ports, drain port, flanges etc., Valve shall also provide temperature sensor with necessary cabling (min 2mtr length to be considered with each valve). The balancing to be done through microprocessor based hand held terminal / POT and  the same results shall be furnished in the water balancing report as part of commissioning report and handing over manual.                                                                                                                                                                                                                                                                                                                                                                                                                                                                                   </t>
    </r>
  </si>
  <si>
    <t>Make: Oventrop / Siemens / Danfoss</t>
  </si>
  <si>
    <t>Auto Air Vent Valves</t>
  </si>
  <si>
    <t>Make: Anergy / Flamco</t>
  </si>
  <si>
    <t>Providing and fitting Auto Vent Valves.</t>
  </si>
  <si>
    <t>SITC of Auto air vent in each risers &amp; common headers &amp; AHU. 3/4" auto vent valves at each coil / riser/ header.</t>
  </si>
  <si>
    <t>SITC of Pressure gauges &amp; Thermometers</t>
  </si>
  <si>
    <t>Make: H Guru / Waree</t>
  </si>
  <si>
    <t>Necessary pressure gauges and thermometers 4" Dial type.</t>
  </si>
  <si>
    <t>Water  Pressure  gauges 150mm dial  complete  with gauge   valves,   mounting,   fittings   and copper tubing extension wherever required. Pressure gauges Range 0-10 Kg/CM2</t>
  </si>
  <si>
    <t xml:space="preserve">Thermometers  of  the  mercury  in  glass stem  type  and  copper  separable  well complete  with  guard  etc., of industrial grade   mounting  on water  lines. Length 9/12 inches, Thermometer, Range 0-50 deg C </t>
  </si>
  <si>
    <t>Thermowells</t>
  </si>
  <si>
    <t>INSULATED CONDENSATE DRAIN PIPE</t>
  </si>
  <si>
    <t>SITC of UPVC pipes of following sizes for drain with necessary supports and fittings such as elbows, tees &amp; reducers etc. The insulation line to be insulated with nitrile rubber insulation of thickness 9mm and wrapped by weather proof protection tape. The Pipe wherever concealed should also have a parallel line as a standby arrangement in case of block of primary pipe .</t>
  </si>
  <si>
    <t>Make: Supreme, Prince, Astral</t>
  </si>
  <si>
    <t>NOTES FOR PIPING:</t>
  </si>
  <si>
    <t>Cover all open pipe ends with muslin cloth during construction</t>
  </si>
  <si>
    <t>Pipe cleaning &amp; chemical treatment as per specs shall be included in the piping cost.</t>
  </si>
  <si>
    <t>Unit rates for all indicated sizes of pipes &amp; valves shall be furnished.</t>
  </si>
  <si>
    <t>Cleaning/Painting of pipe before insulation  shall be included in piping cost.</t>
  </si>
  <si>
    <t>e</t>
  </si>
  <si>
    <t>The piping support should be as per tender specification and additional supports are to be provided Contractor as decided by Consultant.</t>
  </si>
  <si>
    <t>All the valves shall be insulated with the same material as that of Chilled water pipng and cost of insulation for valves shall be considered.</t>
  </si>
  <si>
    <t>VENTILATION SYSTEM</t>
  </si>
  <si>
    <t xml:space="preserve">KITCHEN DRY SCRUBBER </t>
  </si>
  <si>
    <t>SITC of Dry scrubber – Electrostatic Air cleaner with starter panel as per specifications, suitable for following capacities, including electrical starter panel . The Air filtration efficiency should be between 90 to 95% &amp; units shall be staked one above other or side by side as per site requirement, if vendor will propose multiple units.</t>
  </si>
  <si>
    <t>Finishing - Power coated, Dark Blue</t>
  </si>
  <si>
    <t>Operating voltage - 220 Vac+/-10%, 50 Hz (Single phase)</t>
  </si>
  <si>
    <t>Features - Short circuit, arc protection and auto restore power supply, BMS (Building Management System) terminals provided, Auto power cut-off when door is opened, Indicator LEDs for normal or wash indicator, Set of Terminals for remote LED normal or wash indicator</t>
  </si>
  <si>
    <t>Efficiency - Upto 95%, meets NIOSH 5026 Oil Mist Test</t>
  </si>
  <si>
    <t>Particle Size - Collects particles as small as 0.01 microns</t>
  </si>
  <si>
    <t>Motor - Sealead ball bearings UL, single phase.</t>
  </si>
  <si>
    <t>Cell - Ionizing voltage - 12 KVdc</t>
  </si>
  <si>
    <t>Collector voltage - 6 KVdc</t>
  </si>
  <si>
    <t>One cell comprising of 9 ionizing wires and 25 collection plates</t>
  </si>
  <si>
    <t>Controls - Auto cut-off when door is opened. Indicator lights for fault, normal or wash function.</t>
  </si>
  <si>
    <t>Pre-filter - Aluminium mesh, washable Dry contact for BMS.</t>
  </si>
  <si>
    <t>Make: Rydair / Espair</t>
  </si>
  <si>
    <t>CFM - 4300</t>
  </si>
  <si>
    <t>SHEET METAL WORKS:</t>
  </si>
  <si>
    <t>FACTORY FABRICATED G.I RECTANGULAR DUCT</t>
  </si>
  <si>
    <t>Supply, Fabrication, Testing, and Commissioning of Factory Fabricated GI Sheet Metal 120GSM Rectangular boxed ducting, Plenums, Cowls, Elbows with turning vanes, Splitters, Reducers, Flanges, Collars etc as per IS and Installaton as per SMACNA standards, The complete ducting shall be provided with MS Supports, Rods, Angles, Flanges, Bracing, Rubber Gaskets, Wooden frames, Canvas Connections, etc. as per drawings and specifications.</t>
  </si>
  <si>
    <t xml:space="preserve">GI  Sheet Makes : Tata, Jindal, SAIL, Ispat </t>
  </si>
  <si>
    <t>Make: Rola Star, Zeco &amp; Ductofab</t>
  </si>
  <si>
    <t>24 Gauge GI Sheet Metal Duct (0-750mm)</t>
  </si>
  <si>
    <t>Sq.mtr</t>
  </si>
  <si>
    <t>EXTRUDED ALUMINIUM CEILING GRILLES</t>
  </si>
  <si>
    <t>Supply, Installation, Testing and Balancing of Powder coated  aluminium supply air grilles complete with removable inner  core as per approved shop drawing and specifications. The area of grille can be of any geometrical shape (Square/rectangular/Linear). The grilles shall be with 15/30/45° deflections as per requirement. The  Colour shall be decided and approved by client and architect.</t>
  </si>
  <si>
    <t>Make: Cosmos, Air Master &amp; System Air</t>
  </si>
  <si>
    <t>Linear / Square / Rectangular Grille</t>
  </si>
  <si>
    <t>Curve Grille</t>
  </si>
  <si>
    <t>DOOR TRANSFER GRILLE</t>
  </si>
  <si>
    <t xml:space="preserve">SITC of Aluminium extruded powder coated Door transfer grills. </t>
  </si>
  <si>
    <t>Door transfer grille (Back to Back)</t>
  </si>
  <si>
    <t>MULTI LEAF VOLUME CONTROL DAMPER</t>
  </si>
  <si>
    <t>SITC of opposed blade aerofoil type 1.2 mm thick Anodized Aluminium  volume control dampers for ducts shall be provided with concealed gears, plastic operator and quadrants  for manual  control of volume of air flow and for proper balancing of the air distribution system as per the approved shop drawings and specifications.</t>
  </si>
  <si>
    <t>OPPOSED BLADE DAMPER</t>
  </si>
  <si>
    <t>SITC of Aluminium Opposed blade dampers black powder coated vertical blades type for supply air collar. The damper should be gear operated type.</t>
  </si>
  <si>
    <t>CANVAS CONNECTION</t>
  </si>
  <si>
    <t>SITC of Flexible connections between mouth piece of Fan and initial piece of ducting with inspection zip. Flexible connections shall be double thickness non-flammable material (Fire retardant type).</t>
  </si>
  <si>
    <t>For AHU</t>
  </si>
  <si>
    <t>No</t>
  </si>
  <si>
    <t>CURTAIN TYPE FIRE DAMPER</t>
  </si>
  <si>
    <t>SITC of fire dampers consist of 16G GI frame, 20G GI interlocking blades secured with SS springs,  blades outside airstream clamped with fusible link UL-555 listed with melting point 165 / 225°F, etc; as per the approved shop drawings and specifications.</t>
  </si>
  <si>
    <t xml:space="preserve">Make: Carryaire / System Air / Dynacraft / Air Master </t>
  </si>
  <si>
    <t>Bare fire dampers</t>
  </si>
  <si>
    <t>Fusible link as per specification UL 555</t>
  </si>
  <si>
    <t>NOTES:</t>
  </si>
  <si>
    <t>The ducting support should be as per tender specification and additional supports are to be provided by Contractor as decided by Consultant.</t>
  </si>
  <si>
    <t>Muslin cloth cover for all air outlets during construction.</t>
  </si>
  <si>
    <t>Pressure testing of complete duct work as per DW/ SMACNA standard.</t>
  </si>
  <si>
    <t>Silicon sealant for longitudinal &amp; transverse joints as per specification.</t>
  </si>
  <si>
    <t>Diffusers &amp; grilles shall  be powder coated as per color approved by Architect.</t>
  </si>
  <si>
    <t>THERMAL &amp; ACOUSTIC INSULATION:</t>
  </si>
  <si>
    <t>THERMAL INSULATION</t>
  </si>
  <si>
    <t>Supply &amp; fixing of Thermal insulation for supply air duct using 13mm thick class " O " Closed cell nitrile rubber with anti-microbial coating on it. Insulation shall have Thermal conductivity of 0.033 W/(m.K) and water vapor permeance of 0.10. Joints should be sealed with 50 mm wide 3 mm thick self adhesive tape. The duct shall be stick with recommended adhesive.</t>
  </si>
  <si>
    <t>ACOUSTIC INSULATION</t>
  </si>
  <si>
    <t>Supply &amp; fixing acoustic insulation for ducting  using Class "1" closed cell elastomeric insulation of 10mm thick Nitrile rubber insulation adhesive, longitudinal &amp; transverse joints sealed with  adhesive in neat &amp; clean manner.  Material shall be processed Nitrile Rubber foam with anti-microbial protection. Insulation shall have thermal conductivity of 0.047 W/(m.K) and density of 140 - 180 kg/m³.</t>
  </si>
  <si>
    <t>THERMAL INSULATION FOR KITCHEN EXHAUST DUCTS</t>
  </si>
  <si>
    <t>SITC of 50mm thick Glass Fibre Blanket Insulation material bonded with Thrmosetting Resin, with factory applied laminated aluminium foil of 22 micrns with fibre glass backing. Further, wire mesh along with 7 mil cloth shall be applied on above the insulation with proper adhersive. Nominal density : 32 Kg/CuM. Thermal conductivity, &lt; 0.033 W/m.K at 24 degreeC. All Insuation material and adhesives shall be as per Class I for surface spread and in accordance with BS 476, &amp; Class O for non-combustible grade.</t>
  </si>
  <si>
    <t>Make: Rockwool / UP Twiga</t>
  </si>
  <si>
    <t>Insulation work to be coordinated with other agencies and repair to be included by contractor as per site requirement.</t>
  </si>
  <si>
    <t xml:space="preserve">Vendors to take care of the installation, if any damages takes place the vendor to repair or replace and hand over to clients in good and acceptable condition. </t>
  </si>
  <si>
    <t>Thermal insulation shall be internal for Elliptical / Expossed ducting.</t>
  </si>
  <si>
    <t>ELECTRICAL WORKS:</t>
  </si>
  <si>
    <t>POWER CABLING</t>
  </si>
  <si>
    <t xml:space="preserve">Supply, handling, laying effecting proper connections testing and commissioning of following sizes of 1.1 KV grade XLPE insulated FRLS Aluminium /Copper conductor cables laid over MS supports cable racks or fixing on walls including clamping the cable to supports in an approved manner as required complete with Copper earthing as specified for continuous earthing along with cable. All complete as required and as per final instruction as given by Owners/ Consultants and as per Technical specifications. Earthing shall be measured separately and shall be connected in two runs. Power to ELCB to be provided near each ODU by electrical contractor. </t>
  </si>
  <si>
    <t>Suitable Power Cable:</t>
  </si>
  <si>
    <t>Suitable for 3000 CFM Dry Scrubber, 1 ph</t>
  </si>
  <si>
    <t>Earthing:</t>
  </si>
  <si>
    <t>8 SWG</t>
  </si>
  <si>
    <t>BTU METER</t>
  </si>
  <si>
    <t>Supply,fixing and testing of inline Btu meter for the flow rate &amp; temperature measurement consisting mainly of following 3 parts</t>
  </si>
  <si>
    <t>a) Ultrasonic Flow Meter</t>
  </si>
  <si>
    <t>b) Matched pair of temp sensor</t>
  </si>
  <si>
    <t>c) Flowcell Sensor</t>
  </si>
  <si>
    <t>c) BTU Meter - 4 - 20mA DC from flowmeter</t>
  </si>
  <si>
    <t>Insertion type flowmeter shall be suitable for chilled water application for temp. Ranging from 0 to 50 deg C. Power supply shall be 240V AC (+/-) 15 %. Display shall have 16 characters LCD display with Back light, flow rate, Velocity, totaliser etc. Output shall be BMS Modbus compatible &amp; shall have keypad lockout security option. It also should be able to show various units such as gallons, ft^3, lbs, liters, m^3, kg etc</t>
  </si>
  <si>
    <t>Make: Honeywell / Danfoss / Siemens</t>
  </si>
  <si>
    <t>Dia 32 mm</t>
  </si>
  <si>
    <t>CABLE TERMINATION :</t>
  </si>
  <si>
    <t>Supply &amp; Making of Cable termination of armoured / unarmoured cables  1.1 KV grade  including  installation of cable glands, cable lugs (Aluminium for A2XFY &amp; copper for 2XFY  &amp; YY Double compression type), heat shrinkable sleeves on long ends, crimping  paste  etc. The  work  includes testing &amp; commissioning of  cables, meggaring  values  &amp; submitting  reports of tests. (One set includes termination of all cores of one end only). All crimping tools &amp; dies shall be arranged by contractor.</t>
  </si>
  <si>
    <t>CABLE TRAYS</t>
  </si>
  <si>
    <t xml:space="preserve">Supplying &amp; Fixing of following sizes of GI cable tray duly painted perforated type of height 50mm along  with necessary bends, reducers etc.  anchored along the wall / suspended from the ceiling with necessary MS supports. </t>
  </si>
  <si>
    <t>50mm wide</t>
  </si>
  <si>
    <t>Date-</t>
  </si>
  <si>
    <t>09.12.2023</t>
  </si>
  <si>
    <t>CARL'S JR  -LUCKNOW</t>
  </si>
  <si>
    <t>BOQ FOR FIRE FIGHTING SYSTEMS</t>
  </si>
  <si>
    <t xml:space="preserve">S/NO </t>
  </si>
  <si>
    <t xml:space="preserve">DESCRIPTION </t>
  </si>
  <si>
    <t>QUANTITY</t>
  </si>
  <si>
    <t xml:space="preserve">UNIT </t>
  </si>
  <si>
    <t xml:space="preserve">Amount </t>
  </si>
  <si>
    <r>
      <t xml:space="preserve">Providing, laying, jointing,  testing and commissioning of G.I. `C' Class pipes (IS:1239 (Part-I)-1979) including cutting,threading welding etc providing all malleable galvanized iron fittings conforming to IS 1879, viz. Flanges, bends, tees, elbows,reducers, unions, supporting with G. I. clamps, hangers, M.S. brackets etc. including cutting holes and chases in brick or RCC wall / slabs and making good the same to the Approval of Architect / consultant,complete including painting with one coat of primer and two or more coats of synthetic enamel paint of approved make and shade. </t>
    </r>
    <r>
      <rPr>
        <b/>
        <sz val="13"/>
        <rFont val="Calibri"/>
        <family val="2"/>
      </rPr>
      <t>( Note- Rigid pipe extension from existing line is considered)</t>
    </r>
  </si>
  <si>
    <t>i)</t>
  </si>
  <si>
    <r>
      <t>25 mm dia</t>
    </r>
    <r>
      <rPr>
        <b/>
        <sz val="13"/>
        <rFont val="Calibri"/>
        <family val="2"/>
      </rPr>
      <t>.</t>
    </r>
  </si>
  <si>
    <t>ii)</t>
  </si>
  <si>
    <r>
      <t>32 mm dia</t>
    </r>
    <r>
      <rPr>
        <b/>
        <sz val="13"/>
        <rFont val="Calibri"/>
        <family val="2"/>
      </rPr>
      <t>.</t>
    </r>
  </si>
  <si>
    <t>iii)</t>
  </si>
  <si>
    <t>40 mm dia.</t>
  </si>
  <si>
    <t>iv)</t>
  </si>
  <si>
    <t>50 mm dia.</t>
  </si>
  <si>
    <t>v)</t>
  </si>
  <si>
    <t>65 mm dia.</t>
  </si>
  <si>
    <r>
      <t>Providing , fixing testing and commissioning of  pendant type sprinkler heads 68 deg. Temp</t>
    </r>
    <r>
      <rPr>
        <b/>
        <sz val="13"/>
        <rFont val="Calibri"/>
        <family val="2"/>
      </rPr>
      <t>.(Quick response type)</t>
    </r>
  </si>
  <si>
    <r>
      <t>Providing , fixing testing and commissioning of concealed  type sprinkler heads 79 deg. Temp</t>
    </r>
    <r>
      <rPr>
        <b/>
        <sz val="13"/>
        <rFont val="Calibri"/>
        <family val="2"/>
      </rPr>
      <t>.(Extended coverage /Quick response type)</t>
    </r>
  </si>
  <si>
    <r>
      <t>Providing , fixing testing and commissioning of concealed  type sprinkler heads 68 deg. Temp</t>
    </r>
    <r>
      <rPr>
        <b/>
        <sz val="13"/>
        <rFont val="Calibri"/>
        <family val="2"/>
      </rPr>
      <t>.(Extended coverage /Quick response type)</t>
    </r>
  </si>
  <si>
    <t>Providing , fixing testing and commissioning of  upright type sprinkler heads 79 deg. Temp (Quick response type)</t>
  </si>
  <si>
    <t xml:space="preserve">Providing &amp; fixing testing and commissioning of braided UL Rated SS Flexible pipe </t>
  </si>
  <si>
    <t xml:space="preserve">1 MT Long </t>
  </si>
  <si>
    <t xml:space="preserve">1.6 MT Long </t>
  </si>
  <si>
    <t>Gun metal chrome finished Ball valves  (PN 16)  with fittings of screwedend type.</t>
  </si>
  <si>
    <t>I)</t>
  </si>
  <si>
    <r>
      <t>32 mm dia. (Sprinkler drain-</t>
    </r>
    <r>
      <rPr>
        <b/>
        <sz val="13"/>
        <rFont val="Calibri"/>
        <family val="2"/>
      </rPr>
      <t>OPTIONAL</t>
    </r>
    <r>
      <rPr>
        <sz val="13"/>
        <rFont val="Calibri"/>
        <family val="2"/>
      </rPr>
      <t>)</t>
    </r>
  </si>
  <si>
    <r>
      <t xml:space="preserve">Wheel operated Butterfly Valves (PN 16) with inbuilt supervisory switch (UL listed and FM approved) </t>
    </r>
    <r>
      <rPr>
        <sz val="12"/>
        <rFont val="Calibri"/>
        <family val="2"/>
        <charset val="1"/>
      </rPr>
      <t>with CI Body, Black Nitrile Body Liner and Nylon Coated SG Iron Disc with material and labour including hydraulic testing etc. complete as per drawing, specification &amp; to the level of satisfaction of Site- Incharge.</t>
    </r>
  </si>
  <si>
    <t>80 mm dia. (OPTIONAL)</t>
  </si>
  <si>
    <t>Note :</t>
  </si>
  <si>
    <t>Taxes Extra as applicable.</t>
  </si>
  <si>
    <t>Civil &amp; Interior Work</t>
  </si>
  <si>
    <t>FIRE ALARM BOQ</t>
  </si>
  <si>
    <t xml:space="preserve">Carpentry Work </t>
  </si>
  <si>
    <t xml:space="preserve">Electrical Work </t>
  </si>
  <si>
    <t xml:space="preserve">HVAC High Side </t>
  </si>
  <si>
    <t xml:space="preserve">HVAC Low Side </t>
  </si>
  <si>
    <t>Plumbing Work</t>
  </si>
  <si>
    <t xml:space="preserve">Fire Fighting System </t>
  </si>
  <si>
    <t>Suitable for 1500 CFM AHU, DOL Starter Panel</t>
  </si>
  <si>
    <t>IMPULSE R0</t>
  </si>
  <si>
    <t>IMPULSE R1</t>
  </si>
  <si>
    <t>LOWEST</t>
  </si>
  <si>
    <t>TARGET PRICE</t>
  </si>
  <si>
    <t>TARGET</t>
  </si>
  <si>
    <t>PIONEER INFRA R1</t>
  </si>
  <si>
    <t xml:space="preserve"> PIONEER INFRA R0</t>
  </si>
  <si>
    <t>PIONEER INFRA R0</t>
  </si>
  <si>
    <t>FALLOW R0</t>
  </si>
  <si>
    <t>FALLOW R1</t>
  </si>
  <si>
    <t>VART R0</t>
  </si>
  <si>
    <t>VART R1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</si>
</sst>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 #,##0.00_ ;_ * \-#,##0.00_ ;_ * &quot;-&quot;??_ ;_ @_ "/>
    <numFmt numFmtId="164" formatCode="_(&quot;$&quot;* #,##0.00_);_(&quot;$&quot;* \(#,##0.00\);_(&quot;$&quot;* &quot;-&quot;??_);_(@_)"/>
    <numFmt numFmtId="165" formatCode="_(* #,##0.00_);_(* \(#,##0.00\);_(* &quot;-&quot;??_);_(@_)"/>
    <numFmt numFmtId="166" formatCode="_(* #,##0.00_);_(* \(#,##0.00\);_(* \-??_);_(@_)"/>
    <numFmt numFmtId="167" formatCode="_(* #,##0_);_(* \(#,##0\);_(* &quot;-&quot;??_);_(@_)"/>
    <numFmt numFmtId="168" formatCode="_(* #,##0_);_(* \(#,##0\);_(* \-??_);_(@_)"/>
    <numFmt numFmtId="169" formatCode="0.0"/>
    <numFmt numFmtId="170" formatCode="#,##0.00\ ;&quot; (&quot;#,##0.00\);&quot; -&quot;#\ ;@\ "/>
    <numFmt numFmtId="171" formatCode="#,##0\ ;&quot; (&quot;#,##0\);&quot; -&quot;#\ ;@\ "/>
    <numFmt numFmtId="172" formatCode="_-* #,##0.00_-;\-* #,##0.00_-;_-* \-??_-;_-@_-"/>
    <numFmt numFmtId="173" formatCode="#,##0.00_);\-#,##0.00"/>
    <numFmt numFmtId="174" formatCode="#,##0_);\-#,##0"/>
    <numFmt numFmtId="175" formatCode="_ * #,##0_ ;_ * \-#,##0_ ;_ * &quot;-&quot;??_ ;_ @_ "/>
  </numFmts>
  <fonts count="8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charset val="204"/>
    </font>
    <font>
      <sz val="11"/>
      <color indexed="8"/>
      <name val="Calibri"/>
      <family val="2"/>
    </font>
    <font>
      <b/>
      <sz val="11"/>
      <name val="Calibri"/>
      <family val="2"/>
      <scheme val="minor"/>
    </font>
    <font>
      <b/>
      <sz val="12"/>
      <name val="Calibri"/>
      <family val="2"/>
      <scheme val="minor"/>
    </font>
    <font>
      <b/>
      <sz val="12"/>
      <color theme="1"/>
      <name val="Calibri"/>
      <family val="2"/>
      <scheme val="minor"/>
    </font>
    <font>
      <sz val="12"/>
      <color theme="1"/>
      <name val="Calibri"/>
      <family val="2"/>
      <scheme val="minor"/>
    </font>
    <font>
      <sz val="12"/>
      <name val="Calibri"/>
      <family val="2"/>
      <scheme val="minor"/>
    </font>
    <font>
      <sz val="12"/>
      <color indexed="8"/>
      <name val="Calibri"/>
      <family val="2"/>
      <scheme val="minor"/>
    </font>
    <font>
      <sz val="12"/>
      <color rgb="FF000000"/>
      <name val="Calibri"/>
      <family val="2"/>
      <scheme val="minor"/>
    </font>
    <font>
      <sz val="12"/>
      <name val="Times New Roman"/>
      <family val="1"/>
    </font>
    <font>
      <b/>
      <i/>
      <sz val="12"/>
      <name val="Calibri"/>
      <family val="2"/>
      <scheme val="minor"/>
    </font>
    <font>
      <sz val="10"/>
      <name val="Verdana"/>
      <family val="2"/>
    </font>
    <font>
      <b/>
      <sz val="11"/>
      <color theme="1"/>
      <name val="Calibri"/>
      <family val="2"/>
      <scheme val="minor"/>
    </font>
    <font>
      <sz val="10"/>
      <name val="Arial"/>
      <family val="2"/>
    </font>
    <font>
      <sz val="10"/>
      <color theme="1"/>
      <name val="Arial"/>
      <family val="2"/>
    </font>
    <font>
      <b/>
      <sz val="11"/>
      <color theme="1"/>
      <name val="Calibri"/>
      <family val="2"/>
    </font>
    <font>
      <b/>
      <u/>
      <sz val="11"/>
      <color theme="1"/>
      <name val="Calibri"/>
      <family val="2"/>
    </font>
    <font>
      <b/>
      <sz val="12"/>
      <color theme="1"/>
      <name val="Calibri"/>
      <family val="2"/>
    </font>
    <font>
      <sz val="12"/>
      <color theme="1"/>
      <name val="Arial"/>
      <family val="2"/>
    </font>
    <font>
      <sz val="12"/>
      <color theme="1"/>
      <name val="Calibri"/>
      <family val="2"/>
    </font>
    <font>
      <sz val="11"/>
      <color indexed="8"/>
      <name val="Arial"/>
      <family val="2"/>
    </font>
    <font>
      <sz val="11"/>
      <color theme="1"/>
      <name val="Calibri"/>
      <family val="2"/>
    </font>
    <font>
      <sz val="11"/>
      <color theme="1"/>
      <name val="Arial"/>
      <family val="2"/>
    </font>
    <font>
      <b/>
      <sz val="11"/>
      <name val="Arial"/>
      <family val="2"/>
    </font>
    <font>
      <sz val="11"/>
      <name val="Arial"/>
      <family val="2"/>
    </font>
    <font>
      <i/>
      <sz val="11"/>
      <name val="Arial"/>
      <family val="2"/>
    </font>
    <font>
      <b/>
      <u/>
      <sz val="11"/>
      <name val="Arial"/>
      <family val="2"/>
    </font>
    <font>
      <sz val="11"/>
      <color indexed="8"/>
      <name val="Cambria"/>
      <family val="1"/>
    </font>
    <font>
      <sz val="10"/>
      <name val="Cambria"/>
      <family val="1"/>
    </font>
    <font>
      <sz val="10"/>
      <color indexed="10"/>
      <name val="Cambria"/>
      <family val="1"/>
    </font>
    <font>
      <sz val="11"/>
      <name val="Cambria"/>
      <family val="1"/>
    </font>
    <font>
      <b/>
      <sz val="11"/>
      <color theme="1"/>
      <name val="Arial"/>
      <family val="2"/>
    </font>
    <font>
      <b/>
      <sz val="10"/>
      <color theme="1"/>
      <name val="Arial"/>
      <family val="2"/>
    </font>
    <font>
      <sz val="10"/>
      <name val="Trebuchet MS"/>
      <family val="2"/>
    </font>
    <font>
      <b/>
      <sz val="10"/>
      <color indexed="8"/>
      <name val="Arial"/>
      <family val="2"/>
    </font>
    <font>
      <sz val="10"/>
      <color indexed="8"/>
      <name val="Arial"/>
      <family val="2"/>
    </font>
    <font>
      <sz val="11"/>
      <name val="Calibri"/>
      <family val="2"/>
      <scheme val="minor"/>
    </font>
    <font>
      <sz val="12"/>
      <color rgb="FFFF0000"/>
      <name val="Calibri"/>
      <family val="2"/>
      <scheme val="minor"/>
    </font>
    <font>
      <sz val="10"/>
      <name val="Calibri"/>
      <family val="2"/>
      <scheme val="minor"/>
    </font>
    <font>
      <b/>
      <sz val="12"/>
      <color rgb="FF000000"/>
      <name val="Calibri"/>
      <family val="2"/>
      <scheme val="minor"/>
    </font>
    <font>
      <b/>
      <sz val="10"/>
      <name val="Calibri"/>
      <family val="2"/>
      <scheme val="minor"/>
    </font>
    <font>
      <b/>
      <sz val="10"/>
      <name val="Calibri"/>
      <family val="2"/>
    </font>
    <font>
      <sz val="10"/>
      <color theme="1"/>
      <name val="Calibri"/>
      <family val="2"/>
      <scheme val="minor"/>
    </font>
    <font>
      <sz val="10"/>
      <name val="Calibri"/>
      <family val="2"/>
    </font>
    <font>
      <sz val="10"/>
      <color theme="1"/>
      <name val="Calibri"/>
      <family val="2"/>
    </font>
    <font>
      <b/>
      <sz val="10"/>
      <color theme="1"/>
      <name val="Calibri"/>
      <family val="2"/>
    </font>
    <font>
      <b/>
      <sz val="10"/>
      <color theme="1"/>
      <name val="Calibri"/>
      <family val="2"/>
      <scheme val="minor"/>
    </font>
    <font>
      <sz val="10"/>
      <color indexed="8"/>
      <name val="Calibri"/>
      <family val="2"/>
    </font>
    <font>
      <sz val="11"/>
      <color theme="1"/>
      <name val="Calibri"/>
      <family val="2"/>
      <charset val="1"/>
    </font>
    <font>
      <b/>
      <sz val="10"/>
      <color rgb="FFFF0000"/>
      <name val="Calibri"/>
      <family val="2"/>
    </font>
    <font>
      <sz val="10"/>
      <color rgb="FFFF0000"/>
      <name val="Calibri"/>
      <family val="2"/>
    </font>
    <font>
      <sz val="10"/>
      <color rgb="FFFF0000"/>
      <name val="Calibri"/>
      <family val="2"/>
      <scheme val="minor"/>
    </font>
    <font>
      <sz val="11"/>
      <color rgb="FFFF0000"/>
      <name val="Calibri"/>
      <family val="2"/>
    </font>
    <font>
      <b/>
      <u/>
      <sz val="10"/>
      <color theme="1"/>
      <name val="Calibri"/>
      <family val="2"/>
    </font>
    <font>
      <sz val="11"/>
      <name val="Calibri"/>
      <family val="2"/>
      <charset val="1"/>
    </font>
    <font>
      <b/>
      <sz val="11"/>
      <color rgb="FFFF0000"/>
      <name val="Calibri"/>
      <family val="2"/>
    </font>
    <font>
      <sz val="10"/>
      <name val="Arial"/>
      <family val="2"/>
      <charset val="1"/>
    </font>
    <font>
      <b/>
      <sz val="13"/>
      <color indexed="8"/>
      <name val="Calibri"/>
      <family val="2"/>
      <scheme val="minor"/>
    </font>
    <font>
      <sz val="10"/>
      <name val="Mangal"/>
      <family val="2"/>
    </font>
    <font>
      <sz val="13"/>
      <name val="Calibri"/>
      <family val="2"/>
      <scheme val="minor"/>
    </font>
    <font>
      <sz val="13"/>
      <color indexed="8"/>
      <name val="Calibri"/>
      <family val="2"/>
      <scheme val="minor"/>
    </font>
    <font>
      <b/>
      <sz val="13"/>
      <name val="Calibri"/>
      <family val="2"/>
    </font>
    <font>
      <sz val="13"/>
      <name val="Calibri"/>
      <family val="2"/>
    </font>
    <font>
      <b/>
      <sz val="12"/>
      <name val="Calibri"/>
      <family val="2"/>
      <charset val="1"/>
    </font>
    <font>
      <sz val="12"/>
      <name val="Calibri"/>
      <family val="2"/>
      <charset val="1"/>
    </font>
    <font>
      <b/>
      <sz val="13"/>
      <name val="Calibri"/>
      <family val="2"/>
      <scheme val="minor"/>
    </font>
  </fonts>
  <fills count="2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tint="-0.14999847407452621"/>
        <bgColor indexed="35"/>
      </patternFill>
    </fill>
    <fill>
      <patternFill patternType="solid">
        <fgColor indexed="9"/>
        <bgColor indexed="26"/>
      </patternFill>
    </fill>
    <fill>
      <patternFill patternType="solid">
        <fgColor theme="0" tint="-0.14999847407452621"/>
        <bgColor indexed="49"/>
      </patternFill>
    </fill>
    <fill>
      <patternFill patternType="solid">
        <fgColor indexed="51"/>
        <bgColor indexed="34"/>
      </patternFill>
    </fill>
    <fill>
      <patternFill patternType="solid">
        <fgColor rgb="FF92D050"/>
        <bgColor indexed="64"/>
      </patternFill>
    </fill>
    <fill>
      <patternFill patternType="solid">
        <fgColor indexed="34"/>
        <bgColor indexed="51"/>
      </patternFill>
    </fill>
    <fill>
      <patternFill patternType="solid">
        <fgColor theme="0" tint="-0.249977111117893"/>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39997558519241921"/>
        <bgColor indexed="34"/>
      </patternFill>
    </fill>
    <fill>
      <patternFill patternType="solid">
        <fgColor theme="8" tint="0.39997558519241921"/>
        <bgColor indexed="64"/>
      </patternFill>
    </fill>
    <fill>
      <patternFill patternType="solid">
        <fgColor theme="8" tint="0.39997558519241921"/>
        <bgColor indexed="51"/>
      </patternFill>
    </fill>
  </fills>
  <borders count="84">
    <border>
      <left/>
      <right/>
      <top/>
      <bottom/>
      <diagonal/>
    </border>
    <border>
      <left style="thin">
        <color indexed="64"/>
      </left>
      <right style="thin">
        <color indexed="64"/>
      </right>
      <top style="thin">
        <color indexed="64"/>
      </top>
      <bottom style="thin">
        <color indexed="64"/>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bottom style="thin">
        <color auto="1"/>
      </bottom>
      <diagonal/>
    </border>
    <border>
      <left/>
      <right/>
      <top/>
      <bottom style="thin">
        <color auto="1"/>
      </bottom>
      <diagonal/>
    </border>
    <border>
      <left/>
      <right/>
      <top style="thin">
        <color indexed="64"/>
      </top>
      <bottom style="thin">
        <color indexed="64"/>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8"/>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hair">
        <color indexed="64"/>
      </left>
      <right style="hair">
        <color indexed="64"/>
      </right>
      <top style="hair">
        <color indexed="64"/>
      </top>
      <bottom/>
      <diagonal/>
    </border>
    <border>
      <left/>
      <right style="thin">
        <color indexed="8"/>
      </right>
      <top style="thin">
        <color indexed="8"/>
      </top>
      <bottom style="thin">
        <color indexed="8"/>
      </bottom>
      <diagonal/>
    </border>
    <border>
      <left style="hair">
        <color indexed="64"/>
      </left>
      <right style="hair">
        <color indexed="64"/>
      </right>
      <top/>
      <bottom/>
      <diagonal/>
    </border>
    <border>
      <left/>
      <right style="thin">
        <color indexed="8"/>
      </right>
      <top style="thin">
        <color indexed="8"/>
      </top>
      <bottom/>
      <diagonal/>
    </border>
    <border>
      <left/>
      <right/>
      <top style="thin">
        <color indexed="8"/>
      </top>
      <bottom style="thin">
        <color indexed="8"/>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bottom style="hair">
        <color indexed="8"/>
      </bottom>
      <diagonal/>
    </border>
    <border>
      <left style="thin">
        <color indexed="8"/>
      </left>
      <right style="thin">
        <color indexed="8"/>
      </right>
      <top style="hair">
        <color indexed="8"/>
      </top>
      <bottom style="hair">
        <color indexed="8"/>
      </bottom>
      <diagonal/>
    </border>
    <border>
      <left/>
      <right style="thin">
        <color indexed="8"/>
      </right>
      <top style="hair">
        <color indexed="8"/>
      </top>
      <bottom style="hair">
        <color indexed="8"/>
      </bottom>
      <diagonal/>
    </border>
    <border>
      <left style="thin">
        <color indexed="0"/>
      </left>
      <right style="thin">
        <color indexed="0"/>
      </right>
      <top style="thin">
        <color indexed="0"/>
      </top>
      <bottom style="thin">
        <color indexed="0"/>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8"/>
      </right>
      <top style="medium">
        <color indexed="64"/>
      </top>
      <bottom/>
      <diagonal/>
    </border>
    <border>
      <left style="medium">
        <color indexed="8"/>
      </left>
      <right style="medium">
        <color indexed="8"/>
      </right>
      <top style="medium">
        <color indexed="64"/>
      </top>
      <bottom/>
      <diagonal/>
    </border>
    <border>
      <left/>
      <right style="medium">
        <color indexed="64"/>
      </right>
      <top style="medium">
        <color indexed="64"/>
      </top>
      <bottom/>
      <diagonal/>
    </border>
    <border>
      <left style="medium">
        <color indexed="64"/>
      </left>
      <right style="medium">
        <color indexed="8"/>
      </right>
      <top/>
      <bottom style="medium">
        <color indexed="64"/>
      </bottom>
      <diagonal/>
    </border>
    <border>
      <left style="medium">
        <color indexed="8"/>
      </left>
      <right style="medium">
        <color indexed="8"/>
      </right>
      <top/>
      <bottom style="medium">
        <color indexed="64"/>
      </bottom>
      <diagonal/>
    </border>
    <border>
      <left/>
      <right style="medium">
        <color indexed="64"/>
      </right>
      <top/>
      <bottom style="medium">
        <color indexed="64"/>
      </bottom>
      <diagonal/>
    </border>
    <border>
      <left style="medium">
        <color indexed="8"/>
      </left>
      <right style="medium">
        <color indexed="8"/>
      </right>
      <top/>
      <bottom/>
      <diagonal/>
    </border>
    <border>
      <left style="medium">
        <color indexed="64"/>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8"/>
      </left>
      <right/>
      <top style="medium">
        <color indexed="64"/>
      </top>
      <bottom/>
      <diagonal/>
    </border>
    <border>
      <left style="medium">
        <color indexed="64"/>
      </left>
      <right style="medium">
        <color indexed="64"/>
      </right>
      <top style="medium">
        <color indexed="64"/>
      </top>
      <bottom/>
      <diagonal/>
    </border>
    <border>
      <left style="medium">
        <color indexed="8"/>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8"/>
      </right>
      <top/>
      <bottom/>
      <diagonal/>
    </border>
    <border>
      <left style="medium">
        <color indexed="8"/>
      </left>
      <right style="medium">
        <color indexed="64"/>
      </right>
      <top/>
      <bottom/>
      <diagonal/>
    </border>
    <border>
      <left style="medium">
        <color indexed="8"/>
      </left>
      <right/>
      <top/>
      <bottom/>
      <diagonal/>
    </border>
    <border>
      <left style="medium">
        <color indexed="64"/>
      </left>
      <right style="medium">
        <color indexed="64"/>
      </right>
      <top/>
      <bottom/>
      <diagonal/>
    </border>
    <border>
      <left/>
      <right style="medium">
        <color indexed="8"/>
      </right>
      <top/>
      <bottom/>
      <diagonal/>
    </border>
    <border>
      <left/>
      <right style="medium">
        <color indexed="8"/>
      </right>
      <top style="medium">
        <color indexed="64"/>
      </top>
      <bottom style="medium">
        <color indexed="64"/>
      </bottom>
      <diagonal/>
    </border>
    <border>
      <left style="thin">
        <color indexed="8"/>
      </left>
      <right style="thin">
        <color indexed="8"/>
      </right>
      <top/>
      <bottom style="thin">
        <color indexed="64"/>
      </bottom>
      <diagonal/>
    </border>
    <border>
      <left style="hair">
        <color indexed="8"/>
      </left>
      <right style="hair">
        <color indexed="8"/>
      </right>
      <top style="hair">
        <color indexed="8"/>
      </top>
      <bottom/>
      <diagonal/>
    </border>
    <border>
      <left style="thin">
        <color indexed="8"/>
      </left>
      <right style="thin">
        <color indexed="8"/>
      </right>
      <top style="thin">
        <color indexed="64"/>
      </top>
      <bottom style="thin">
        <color indexed="64"/>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hair">
        <color indexed="8"/>
      </top>
      <bottom/>
      <diagonal/>
    </border>
    <border>
      <left style="medium">
        <color indexed="8"/>
      </left>
      <right/>
      <top style="medium">
        <color indexed="64"/>
      </top>
      <bottom style="thin">
        <color indexed="64"/>
      </bottom>
      <diagonal/>
    </border>
    <border>
      <left/>
      <right style="medium">
        <color indexed="8"/>
      </right>
      <top style="medium">
        <color indexed="64"/>
      </top>
      <bottom style="thin">
        <color indexed="64"/>
      </bottom>
      <diagonal/>
    </border>
  </borders>
  <cellStyleXfs count="62">
    <xf numFmtId="0" fontId="0" fillId="0" borderId="0"/>
    <xf numFmtId="165" fontId="17" fillId="0" borderId="0" applyFont="0" applyFill="0" applyBorder="0" applyAlignment="0" applyProtection="0"/>
    <xf numFmtId="0" fontId="17" fillId="0" borderId="0"/>
    <xf numFmtId="0" fontId="17" fillId="0" borderId="0"/>
    <xf numFmtId="165" fontId="16" fillId="0" borderId="0" applyFont="0" applyFill="0" applyBorder="0" applyAlignment="0" applyProtection="0"/>
    <xf numFmtId="0" fontId="16" fillId="0" borderId="0"/>
    <xf numFmtId="165" fontId="16" fillId="0" borderId="0" applyFont="0" applyFill="0" applyBorder="0" applyAlignment="0" applyProtection="0"/>
    <xf numFmtId="0" fontId="16" fillId="0" borderId="0"/>
    <xf numFmtId="166" fontId="16" fillId="0" borderId="0" applyFill="0" applyBorder="0" applyAlignment="0" applyProtection="0"/>
    <xf numFmtId="0" fontId="15" fillId="0" borderId="0"/>
    <xf numFmtId="0" fontId="16" fillId="0" borderId="0"/>
    <xf numFmtId="0" fontId="14" fillId="0" borderId="0"/>
    <xf numFmtId="0" fontId="13" fillId="0" borderId="0"/>
    <xf numFmtId="0" fontId="18" fillId="0" borderId="0"/>
    <xf numFmtId="0" fontId="16" fillId="0" borderId="0">
      <alignment vertical="center" wrapText="1"/>
    </xf>
    <xf numFmtId="0" fontId="16" fillId="0" borderId="0">
      <alignment vertical="center" wrapText="1"/>
    </xf>
    <xf numFmtId="0" fontId="16" fillId="0" borderId="0"/>
    <xf numFmtId="0" fontId="12" fillId="0" borderId="0"/>
    <xf numFmtId="166" fontId="18" fillId="0" borderId="0" applyFill="0" applyBorder="0" applyAlignment="0" applyProtection="0"/>
    <xf numFmtId="0" fontId="16" fillId="0" borderId="0"/>
    <xf numFmtId="0" fontId="18" fillId="0" borderId="0"/>
    <xf numFmtId="0" fontId="19" fillId="0" borderId="0"/>
    <xf numFmtId="0" fontId="11" fillId="0" borderId="0"/>
    <xf numFmtId="0" fontId="11" fillId="0" borderId="0"/>
    <xf numFmtId="0" fontId="10" fillId="0" borderId="0"/>
    <xf numFmtId="0" fontId="16" fillId="0" borderId="0"/>
    <xf numFmtId="0" fontId="9" fillId="0" borderId="0"/>
    <xf numFmtId="0" fontId="9" fillId="0" borderId="0"/>
    <xf numFmtId="0" fontId="9" fillId="0" borderId="0"/>
    <xf numFmtId="0" fontId="1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6" fillId="0" borderId="0"/>
    <xf numFmtId="164" fontId="9" fillId="0" borderId="0" applyFont="0" applyFill="0" applyBorder="0" applyAlignment="0" applyProtection="0"/>
    <xf numFmtId="0" fontId="9" fillId="0" borderId="0"/>
    <xf numFmtId="0" fontId="27" fillId="0" borderId="0"/>
    <xf numFmtId="0" fontId="29" fillId="0" borderId="0"/>
    <xf numFmtId="165" fontId="19" fillId="0" borderId="0" applyFont="0" applyFill="0" applyBorder="0" applyAlignment="0" applyProtection="0"/>
    <xf numFmtId="0" fontId="16" fillId="0" borderId="0"/>
    <xf numFmtId="0" fontId="16" fillId="0" borderId="0"/>
    <xf numFmtId="43" fontId="9" fillId="0" borderId="0" applyFont="0" applyFill="0" applyBorder="0" applyAlignment="0" applyProtection="0"/>
    <xf numFmtId="0" fontId="7" fillId="0" borderId="0"/>
    <xf numFmtId="165" fontId="7" fillId="0" borderId="0" applyFont="0" applyFill="0" applyBorder="0" applyAlignment="0" applyProtection="0"/>
    <xf numFmtId="166" fontId="18" fillId="0" borderId="0" applyFill="0" applyBorder="0" applyAlignment="0" applyProtection="0"/>
    <xf numFmtId="170" fontId="38" fillId="0" borderId="0"/>
    <xf numFmtId="0" fontId="19" fillId="0" borderId="0"/>
    <xf numFmtId="0" fontId="19" fillId="0" borderId="0"/>
    <xf numFmtId="172" fontId="16" fillId="0" borderId="0" applyFill="0" applyBorder="0" applyAlignment="0" applyProtection="0"/>
    <xf numFmtId="0" fontId="7" fillId="0" borderId="0"/>
    <xf numFmtId="43" fontId="7" fillId="0" borderId="0" applyFont="0" applyFill="0" applyBorder="0" applyAlignment="0" applyProtection="0"/>
    <xf numFmtId="172" fontId="16" fillId="0" borderId="0">
      <alignment wrapText="1"/>
    </xf>
    <xf numFmtId="0" fontId="74" fillId="0" borderId="0">
      <alignment vertical="center" wrapText="1"/>
    </xf>
    <xf numFmtId="43" fontId="31" fillId="0" borderId="0" applyFill="0" applyBorder="0" applyAlignment="0" applyProtection="0"/>
    <xf numFmtId="43" fontId="7" fillId="0" borderId="0" applyFont="0" applyFill="0" applyBorder="0" applyAlignment="0" applyProtection="0"/>
    <xf numFmtId="43" fontId="31" fillId="0" borderId="0" applyFont="0" applyFill="0" applyBorder="0" applyAlignment="0" applyProtection="0"/>
    <xf numFmtId="170" fontId="76" fillId="0" borderId="0" applyFill="0" applyBorder="0" applyAlignment="0" applyProtection="0"/>
  </cellStyleXfs>
  <cellXfs count="1033">
    <xf numFmtId="0" fontId="0" fillId="0" borderId="0" xfId="0"/>
    <xf numFmtId="0" fontId="11" fillId="2" borderId="0" xfId="22" applyFill="1"/>
    <xf numFmtId="0" fontId="11" fillId="2" borderId="0" xfId="22" applyFill="1" applyAlignment="1">
      <alignment vertical="center"/>
    </xf>
    <xf numFmtId="0" fontId="21" fillId="2" borderId="1" xfId="7" applyFont="1" applyFill="1" applyBorder="1" applyAlignment="1">
      <alignment horizontal="center" vertical="center" wrapText="1"/>
    </xf>
    <xf numFmtId="0" fontId="24" fillId="0" borderId="1" xfId="0" applyFont="1" applyBorder="1" applyAlignment="1">
      <alignment vertical="center" wrapText="1"/>
    </xf>
    <xf numFmtId="3" fontId="24" fillId="2" borderId="1" xfId="7" applyNumberFormat="1" applyFont="1" applyFill="1" applyBorder="1" applyAlignment="1">
      <alignment horizontal="left" vertical="center" wrapText="1"/>
    </xf>
    <xf numFmtId="0" fontId="24" fillId="0" borderId="1" xfId="7" applyFont="1" applyBorder="1" applyAlignment="1">
      <alignment horizontal="center" vertical="center"/>
    </xf>
    <xf numFmtId="0" fontId="24" fillId="0" borderId="1" xfId="7" applyFont="1" applyBorder="1" applyAlignment="1">
      <alignment vertical="center" wrapText="1"/>
    </xf>
    <xf numFmtId="3" fontId="24" fillId="0" borderId="1" xfId="7" applyNumberFormat="1" applyFont="1" applyBorder="1" applyAlignment="1">
      <alignment horizontal="left" vertical="center" wrapText="1"/>
    </xf>
    <xf numFmtId="3" fontId="24" fillId="0" borderId="1" xfId="7" applyNumberFormat="1" applyFont="1" applyBorder="1" applyAlignment="1">
      <alignment horizontal="center" vertical="center" wrapText="1"/>
    </xf>
    <xf numFmtId="0" fontId="24" fillId="0" borderId="1" xfId="7" applyFont="1" applyBorder="1" applyAlignment="1">
      <alignment horizontal="center" vertical="top" wrapText="1"/>
    </xf>
    <xf numFmtId="0" fontId="24" fillId="0" borderId="1" xfId="7" applyFont="1" applyBorder="1" applyAlignment="1">
      <alignment horizontal="center" vertical="center" wrapText="1"/>
    </xf>
    <xf numFmtId="0" fontId="24" fillId="0" borderId="1" xfId="0" applyFont="1" applyBorder="1" applyAlignment="1">
      <alignment horizontal="justify" vertical="top" wrapText="1"/>
    </xf>
    <xf numFmtId="0" fontId="24" fillId="0" borderId="1" xfId="7" applyFont="1" applyBorder="1" applyAlignment="1">
      <alignment horizontal="left" vertical="center"/>
    </xf>
    <xf numFmtId="0" fontId="24" fillId="0" borderId="1" xfId="7" applyFont="1" applyBorder="1" applyAlignment="1">
      <alignment horizontal="left" vertical="center" wrapText="1"/>
    </xf>
    <xf numFmtId="0" fontId="21" fillId="2" borderId="1" xfId="7" applyFont="1" applyFill="1" applyBorder="1" applyAlignment="1">
      <alignment horizontal="center" vertical="center"/>
    </xf>
    <xf numFmtId="0" fontId="21" fillId="2" borderId="1" xfId="7" applyFont="1" applyFill="1" applyBorder="1" applyAlignment="1">
      <alignment horizontal="center" vertical="top"/>
    </xf>
    <xf numFmtId="0" fontId="28" fillId="2" borderId="1" xfId="7" applyFont="1" applyFill="1" applyBorder="1" applyAlignment="1">
      <alignment horizontal="center" vertical="center"/>
    </xf>
    <xf numFmtId="0" fontId="28" fillId="2" borderId="1" xfId="7" applyFont="1" applyFill="1" applyBorder="1" applyAlignment="1">
      <alignment horizontal="left" vertical="center"/>
    </xf>
    <xf numFmtId="165" fontId="21" fillId="2" borderId="1" xfId="4" applyFont="1" applyFill="1" applyBorder="1" applyAlignment="1">
      <alignment horizontal="center" vertical="center"/>
    </xf>
    <xf numFmtId="167" fontId="28" fillId="2" borderId="1" xfId="4" applyNumberFormat="1" applyFont="1" applyFill="1" applyBorder="1" applyAlignment="1">
      <alignment horizontal="center" vertical="center"/>
    </xf>
    <xf numFmtId="0" fontId="23" fillId="2" borderId="0" xfId="22" applyFont="1" applyFill="1"/>
    <xf numFmtId="166" fontId="21" fillId="2" borderId="1" xfId="8" applyFont="1" applyFill="1" applyBorder="1" applyAlignment="1">
      <alignment horizontal="center" vertical="center"/>
    </xf>
    <xf numFmtId="167" fontId="21" fillId="2" borderId="1" xfId="4" applyNumberFormat="1" applyFont="1" applyFill="1" applyBorder="1" applyAlignment="1">
      <alignment horizontal="center" vertical="center" wrapText="1"/>
    </xf>
    <xf numFmtId="0" fontId="24" fillId="2" borderId="0" xfId="22" applyFont="1" applyFill="1"/>
    <xf numFmtId="0" fontId="26" fillId="0" borderId="1" xfId="23" applyFont="1" applyBorder="1" applyAlignment="1">
      <alignment horizontal="center" vertical="center" wrapText="1"/>
    </xf>
    <xf numFmtId="167" fontId="24" fillId="0" borderId="1" xfId="4" applyNumberFormat="1" applyFont="1" applyFill="1" applyBorder="1" applyAlignment="1">
      <alignment vertical="center"/>
    </xf>
    <xf numFmtId="0" fontId="23" fillId="0" borderId="0" xfId="22" applyFont="1"/>
    <xf numFmtId="0" fontId="24" fillId="2" borderId="1" xfId="7" applyFont="1" applyFill="1" applyBorder="1" applyAlignment="1">
      <alignment horizontal="center" vertical="center"/>
    </xf>
    <xf numFmtId="0" fontId="24" fillId="2" borderId="1" xfId="7" applyFont="1" applyFill="1" applyBorder="1" applyAlignment="1">
      <alignment horizontal="left" vertical="center"/>
    </xf>
    <xf numFmtId="0" fontId="26" fillId="2" borderId="1" xfId="23" applyFont="1" applyFill="1" applyBorder="1" applyAlignment="1">
      <alignment horizontal="justify" vertical="center" wrapText="1"/>
    </xf>
    <xf numFmtId="0" fontId="26" fillId="2" borderId="1" xfId="23" applyFont="1" applyFill="1" applyBorder="1" applyAlignment="1">
      <alignment horizontal="center" vertical="center" wrapText="1"/>
    </xf>
    <xf numFmtId="167" fontId="26" fillId="2" borderId="1" xfId="4" applyNumberFormat="1" applyFont="1" applyFill="1" applyBorder="1" applyAlignment="1">
      <alignment horizontal="center" vertical="center" wrapText="1"/>
    </xf>
    <xf numFmtId="0" fontId="24" fillId="2" borderId="1" xfId="7" applyFont="1" applyFill="1" applyBorder="1" applyAlignment="1">
      <alignment horizontal="left" vertical="center" wrapText="1"/>
    </xf>
    <xf numFmtId="167" fontId="26" fillId="0" borderId="1" xfId="4" applyNumberFormat="1" applyFont="1" applyFill="1" applyBorder="1" applyAlignment="1">
      <alignment horizontal="center" vertical="center" wrapText="1"/>
    </xf>
    <xf numFmtId="167" fontId="28" fillId="2" borderId="1" xfId="4" applyNumberFormat="1" applyFont="1" applyFill="1" applyBorder="1" applyAlignment="1">
      <alignment horizontal="center" vertical="center" wrapText="1"/>
    </xf>
    <xf numFmtId="3" fontId="24" fillId="2" borderId="1" xfId="7" applyNumberFormat="1" applyFont="1" applyFill="1" applyBorder="1" applyAlignment="1">
      <alignment horizontal="center" vertical="center" wrapText="1"/>
    </xf>
    <xf numFmtId="0" fontId="24" fillId="2" borderId="1" xfId="7" applyFont="1" applyFill="1" applyBorder="1" applyAlignment="1">
      <alignment horizontal="center" vertical="top"/>
    </xf>
    <xf numFmtId="0" fontId="24" fillId="2" borderId="1" xfId="7" applyFont="1" applyFill="1" applyBorder="1" applyAlignment="1">
      <alignment horizontal="justify" vertical="center" wrapText="1"/>
    </xf>
    <xf numFmtId="0" fontId="24" fillId="2" borderId="1" xfId="7" applyFont="1" applyFill="1" applyBorder="1" applyAlignment="1">
      <alignment horizontal="center" vertical="center" wrapText="1"/>
    </xf>
    <xf numFmtId="165" fontId="25" fillId="2" borderId="1" xfId="4" applyFont="1" applyFill="1" applyBorder="1" applyAlignment="1">
      <alignment horizontal="center" vertical="center" wrapText="1"/>
    </xf>
    <xf numFmtId="167" fontId="24" fillId="0" borderId="1" xfId="4" applyNumberFormat="1" applyFont="1" applyFill="1" applyBorder="1" applyAlignment="1">
      <alignment horizontal="center" vertical="center" wrapText="1"/>
    </xf>
    <xf numFmtId="0" fontId="24" fillId="0" borderId="1" xfId="22" applyFont="1" applyBorder="1" applyAlignment="1">
      <alignment vertical="center" wrapText="1"/>
    </xf>
    <xf numFmtId="165" fontId="25" fillId="0" borderId="1" xfId="4" applyFont="1" applyFill="1" applyBorder="1" applyAlignment="1">
      <alignment horizontal="center" vertical="center" wrapText="1"/>
    </xf>
    <xf numFmtId="2" fontId="24" fillId="0" borderId="1" xfId="7" applyNumberFormat="1" applyFont="1" applyBorder="1" applyAlignment="1">
      <alignment vertical="center" wrapText="1"/>
    </xf>
    <xf numFmtId="2" fontId="24" fillId="0" borderId="1" xfId="7" applyNumberFormat="1" applyFont="1" applyBorder="1" applyAlignment="1">
      <alignment vertical="center"/>
    </xf>
    <xf numFmtId="0" fontId="23" fillId="2" borderId="1" xfId="22" applyFont="1" applyFill="1" applyBorder="1"/>
    <xf numFmtId="0" fontId="24" fillId="0" borderId="1" xfId="7" applyFont="1" applyBorder="1" applyAlignment="1">
      <alignment horizontal="center" vertical="top"/>
    </xf>
    <xf numFmtId="0" fontId="11" fillId="2" borderId="2" xfId="22" applyFill="1" applyBorder="1" applyAlignment="1">
      <alignment vertical="center"/>
    </xf>
    <xf numFmtId="0" fontId="11" fillId="2" borderId="3" xfId="22" applyFill="1" applyBorder="1" applyAlignment="1">
      <alignment vertical="center"/>
    </xf>
    <xf numFmtId="0" fontId="21" fillId="2" borderId="7" xfId="7" applyFont="1" applyFill="1" applyBorder="1" applyAlignment="1">
      <alignment horizontal="center" vertical="center" wrapText="1"/>
    </xf>
    <xf numFmtId="14" fontId="20" fillId="2" borderId="7" xfId="7" applyNumberFormat="1" applyFont="1" applyFill="1" applyBorder="1" applyAlignment="1">
      <alignment horizontal="center" vertical="center" wrapText="1"/>
    </xf>
    <xf numFmtId="0" fontId="11" fillId="2" borderId="1" xfId="22" applyFill="1" applyBorder="1" applyAlignment="1">
      <alignment vertical="center"/>
    </xf>
    <xf numFmtId="0" fontId="21" fillId="2" borderId="1" xfId="22" applyFont="1" applyFill="1" applyBorder="1" applyAlignment="1">
      <alignment horizontal="center" vertical="center"/>
    </xf>
    <xf numFmtId="0" fontId="23" fillId="2" borderId="1" xfId="22" applyFont="1" applyFill="1" applyBorder="1" applyAlignment="1">
      <alignment vertical="center"/>
    </xf>
    <xf numFmtId="0" fontId="23" fillId="0" borderId="1" xfId="22" applyFont="1" applyBorder="1" applyAlignment="1">
      <alignment vertical="center"/>
    </xf>
    <xf numFmtId="167" fontId="23" fillId="0" borderId="1" xfId="22" applyNumberFormat="1" applyFont="1" applyBorder="1" applyAlignment="1">
      <alignment vertical="center"/>
    </xf>
    <xf numFmtId="167" fontId="23" fillId="2" borderId="1" xfId="22" applyNumberFormat="1" applyFont="1" applyFill="1" applyBorder="1" applyAlignment="1">
      <alignment vertical="center"/>
    </xf>
    <xf numFmtId="0" fontId="23" fillId="0" borderId="1" xfId="0" applyFont="1" applyBorder="1" applyAlignment="1">
      <alignment horizontal="justify" vertical="center" wrapText="1"/>
    </xf>
    <xf numFmtId="0" fontId="0" fillId="0" borderId="1" xfId="0" applyBorder="1" applyAlignment="1">
      <alignment vertical="center" wrapText="1"/>
    </xf>
    <xf numFmtId="0" fontId="11" fillId="2" borderId="1" xfId="22" applyFill="1" applyBorder="1"/>
    <xf numFmtId="0" fontId="11" fillId="3" borderId="1" xfId="22" applyFill="1" applyBorder="1"/>
    <xf numFmtId="0" fontId="11" fillId="3" borderId="1" xfId="22" applyFill="1" applyBorder="1" applyAlignment="1">
      <alignment vertical="center"/>
    </xf>
    <xf numFmtId="0" fontId="23" fillId="3" borderId="1" xfId="22" applyFont="1" applyFill="1" applyBorder="1" applyAlignment="1">
      <alignment vertical="center"/>
    </xf>
    <xf numFmtId="0" fontId="8" fillId="3" borderId="1" xfId="22" applyFont="1" applyFill="1" applyBorder="1"/>
    <xf numFmtId="167" fontId="30" fillId="3" borderId="1" xfId="22" applyNumberFormat="1" applyFont="1" applyFill="1" applyBorder="1" applyAlignment="1">
      <alignment vertical="center"/>
    </xf>
    <xf numFmtId="0" fontId="7" fillId="0" borderId="0" xfId="47" applyAlignment="1">
      <alignment horizontal="center" vertical="center"/>
    </xf>
    <xf numFmtId="0" fontId="30" fillId="4" borderId="9" xfId="47" applyFont="1" applyFill="1" applyBorder="1" applyAlignment="1">
      <alignment horizontal="center" vertical="center"/>
    </xf>
    <xf numFmtId="0" fontId="30" fillId="4" borderId="1" xfId="47" applyFont="1" applyFill="1" applyBorder="1" applyAlignment="1">
      <alignment vertical="center"/>
    </xf>
    <xf numFmtId="0" fontId="30" fillId="4" borderId="1" xfId="47" applyFont="1" applyFill="1" applyBorder="1" applyAlignment="1">
      <alignment horizontal="center" vertical="center"/>
    </xf>
    <xf numFmtId="0" fontId="30" fillId="0" borderId="0" xfId="47" applyFont="1" applyAlignment="1">
      <alignment vertical="center"/>
    </xf>
    <xf numFmtId="14" fontId="30" fillId="4" borderId="1" xfId="47" applyNumberFormat="1" applyFont="1" applyFill="1" applyBorder="1" applyAlignment="1">
      <alignment vertical="center"/>
    </xf>
    <xf numFmtId="0" fontId="7" fillId="0" borderId="1" xfId="47" applyBorder="1" applyAlignment="1">
      <alignment vertical="center"/>
    </xf>
    <xf numFmtId="0" fontId="7" fillId="0" borderId="1" xfId="47" applyBorder="1" applyAlignment="1">
      <alignment horizontal="center" vertical="center"/>
    </xf>
    <xf numFmtId="0" fontId="7" fillId="0" borderId="0" xfId="47" applyAlignment="1">
      <alignment vertical="center"/>
    </xf>
    <xf numFmtId="0" fontId="30" fillId="0" borderId="17" xfId="47" applyFont="1" applyBorder="1" applyAlignment="1">
      <alignment horizontal="center" vertical="center" wrapText="1"/>
    </xf>
    <xf numFmtId="0" fontId="30" fillId="0" borderId="18" xfId="47" applyFont="1" applyBorder="1" applyAlignment="1">
      <alignment horizontal="center" vertical="center"/>
    </xf>
    <xf numFmtId="0" fontId="30" fillId="0" borderId="0" xfId="47" applyFont="1" applyAlignment="1">
      <alignment horizontal="center" vertical="center"/>
    </xf>
    <xf numFmtId="0" fontId="30" fillId="0" borderId="19" xfId="47" applyFont="1" applyBorder="1" applyAlignment="1">
      <alignment horizontal="center" vertical="center"/>
    </xf>
    <xf numFmtId="0" fontId="30" fillId="0" borderId="1" xfId="47" applyFont="1" applyBorder="1" applyAlignment="1">
      <alignment horizontal="center" vertical="center"/>
    </xf>
    <xf numFmtId="0" fontId="30" fillId="5" borderId="20" xfId="47" applyFont="1" applyFill="1" applyBorder="1" applyAlignment="1">
      <alignment horizontal="center" vertical="center"/>
    </xf>
    <xf numFmtId="0" fontId="30" fillId="5" borderId="20" xfId="47" applyFont="1" applyFill="1" applyBorder="1"/>
    <xf numFmtId="0" fontId="7" fillId="5" borderId="20" xfId="47" applyFill="1" applyBorder="1" applyAlignment="1">
      <alignment horizontal="center"/>
    </xf>
    <xf numFmtId="0" fontId="7" fillId="5" borderId="21" xfId="47" applyFill="1" applyBorder="1" applyAlignment="1">
      <alignment horizontal="center" readingOrder="1"/>
    </xf>
    <xf numFmtId="0" fontId="30" fillId="3" borderId="1" xfId="47" applyFont="1" applyFill="1" applyBorder="1" applyAlignment="1">
      <alignment horizontal="center" vertical="center"/>
    </xf>
    <xf numFmtId="0" fontId="7" fillId="0" borderId="20" xfId="47" applyBorder="1" applyAlignment="1">
      <alignment horizontal="center" vertical="center"/>
    </xf>
    <xf numFmtId="0" fontId="7" fillId="0" borderId="20" xfId="47" applyBorder="1" applyAlignment="1">
      <alignment vertical="top" wrapText="1"/>
    </xf>
    <xf numFmtId="0" fontId="7" fillId="0" borderId="20" xfId="47" applyBorder="1" applyAlignment="1">
      <alignment horizontal="center"/>
    </xf>
    <xf numFmtId="0" fontId="7" fillId="0" borderId="21" xfId="47" applyBorder="1" applyAlignment="1">
      <alignment horizontal="center"/>
    </xf>
    <xf numFmtId="0" fontId="30" fillId="0" borderId="20" xfId="47" applyFont="1" applyBorder="1" applyAlignment="1">
      <alignment horizontal="center" vertical="center"/>
    </xf>
    <xf numFmtId="166" fontId="30" fillId="0" borderId="20" xfId="48" applyNumberFormat="1" applyFont="1" applyFill="1" applyBorder="1" applyAlignment="1" applyProtection="1"/>
    <xf numFmtId="0" fontId="7" fillId="0" borderId="21" xfId="47" applyBorder="1" applyAlignment="1">
      <alignment horizontal="center" readingOrder="1"/>
    </xf>
    <xf numFmtId="0" fontId="7" fillId="0" borderId="1" xfId="47" applyBorder="1" applyAlignment="1">
      <alignment horizontal="center" vertical="center" wrapText="1"/>
    </xf>
    <xf numFmtId="0" fontId="7" fillId="2" borderId="21" xfId="47" applyFill="1" applyBorder="1" applyAlignment="1">
      <alignment horizontal="center"/>
    </xf>
    <xf numFmtId="168" fontId="32" fillId="0" borderId="20" xfId="49" applyNumberFormat="1" applyFont="1" applyFill="1" applyBorder="1" applyAlignment="1" applyProtection="1">
      <alignment horizontal="center"/>
    </xf>
    <xf numFmtId="168" fontId="7" fillId="0" borderId="1" xfId="47" applyNumberFormat="1" applyBorder="1" applyAlignment="1">
      <alignment horizontal="center" vertical="center"/>
    </xf>
    <xf numFmtId="0" fontId="30" fillId="0" borderId="21" xfId="47" applyFont="1" applyBorder="1" applyAlignment="1">
      <alignment horizontal="center" readingOrder="1"/>
    </xf>
    <xf numFmtId="0" fontId="7" fillId="0" borderId="1" xfId="47" applyBorder="1" applyAlignment="1">
      <alignment horizontal="center" wrapText="1"/>
    </xf>
    <xf numFmtId="166" fontId="0" fillId="0" borderId="20" xfId="48" applyNumberFormat="1" applyFont="1" applyFill="1" applyBorder="1" applyAlignment="1" applyProtection="1">
      <alignment horizontal="center"/>
    </xf>
    <xf numFmtId="168" fontId="32" fillId="0" borderId="20" xfId="49" applyNumberFormat="1" applyFont="1" applyFill="1" applyBorder="1" applyAlignment="1" applyProtection="1">
      <alignment horizontal="center" readingOrder="1"/>
    </xf>
    <xf numFmtId="0" fontId="7" fillId="0" borderId="20" xfId="47" applyBorder="1"/>
    <xf numFmtId="0" fontId="7" fillId="0" borderId="22" xfId="47" applyBorder="1" applyAlignment="1">
      <alignment horizontal="justify" vertical="center" wrapText="1"/>
    </xf>
    <xf numFmtId="0" fontId="7" fillId="0" borderId="20" xfId="47" applyBorder="1" applyAlignment="1">
      <alignment horizontal="justify" vertical="center" wrapText="1"/>
    </xf>
    <xf numFmtId="4" fontId="0" fillId="0" borderId="1" xfId="19" applyNumberFormat="1" applyFont="1" applyBorder="1" applyAlignment="1">
      <alignment horizontal="center" vertical="center"/>
    </xf>
    <xf numFmtId="3" fontId="0" fillId="6" borderId="1" xfId="19" applyNumberFormat="1" applyFont="1" applyFill="1" applyBorder="1" applyAlignment="1">
      <alignment horizontal="center" vertical="center" shrinkToFit="1"/>
    </xf>
    <xf numFmtId="168" fontId="7" fillId="0" borderId="1" xfId="47" applyNumberFormat="1" applyBorder="1" applyAlignment="1">
      <alignment horizontal="center" vertical="center" wrapText="1"/>
    </xf>
    <xf numFmtId="0" fontId="30" fillId="7" borderId="20" xfId="47" applyFont="1" applyFill="1" applyBorder="1"/>
    <xf numFmtId="0" fontId="30" fillId="7" borderId="20" xfId="47" applyFont="1" applyFill="1" applyBorder="1" applyAlignment="1">
      <alignment horizontal="center"/>
    </xf>
    <xf numFmtId="0" fontId="30" fillId="7" borderId="21" xfId="47" applyFont="1" applyFill="1" applyBorder="1" applyAlignment="1">
      <alignment horizontal="center" readingOrder="1"/>
    </xf>
    <xf numFmtId="0" fontId="7" fillId="3" borderId="1" xfId="47" applyFill="1" applyBorder="1" applyAlignment="1">
      <alignment horizontal="center" vertical="center"/>
    </xf>
    <xf numFmtId="168" fontId="30" fillId="3" borderId="1" xfId="47" applyNumberFormat="1" applyFont="1" applyFill="1" applyBorder="1" applyAlignment="1">
      <alignment horizontal="center" vertical="center"/>
    </xf>
    <xf numFmtId="0" fontId="30" fillId="0" borderId="20" xfId="47" applyFont="1" applyBorder="1"/>
    <xf numFmtId="0" fontId="7" fillId="0" borderId="20" xfId="47" applyBorder="1" applyAlignment="1" applyProtection="1">
      <alignment vertical="top" wrapText="1"/>
      <protection locked="0"/>
    </xf>
    <xf numFmtId="168" fontId="32" fillId="0" borderId="20" xfId="48" applyNumberFormat="1" applyFont="1" applyFill="1" applyBorder="1" applyAlignment="1" applyProtection="1">
      <alignment horizontal="center" readingOrder="1"/>
    </xf>
    <xf numFmtId="0" fontId="7" fillId="0" borderId="20" xfId="47" applyBorder="1" applyAlignment="1">
      <alignment horizontal="justify" vertical="top" wrapText="1"/>
    </xf>
    <xf numFmtId="0" fontId="7" fillId="0" borderId="20" xfId="47" applyBorder="1" applyAlignment="1" applyProtection="1">
      <alignment horizontal="left" vertical="top" wrapText="1"/>
      <protection locked="0"/>
    </xf>
    <xf numFmtId="0" fontId="30" fillId="5" borderId="23" xfId="47" applyFont="1" applyFill="1" applyBorder="1" applyAlignment="1">
      <alignment horizontal="center" vertical="center"/>
    </xf>
    <xf numFmtId="0" fontId="30" fillId="5" borderId="23" xfId="47" applyFont="1" applyFill="1" applyBorder="1"/>
    <xf numFmtId="166" fontId="30" fillId="5" borderId="23" xfId="48" applyNumberFormat="1" applyFont="1" applyFill="1" applyBorder="1" applyAlignment="1" applyProtection="1"/>
    <xf numFmtId="0" fontId="30" fillId="5" borderId="24" xfId="47" applyFont="1" applyFill="1" applyBorder="1" applyAlignment="1">
      <alignment horizontal="center" readingOrder="1"/>
    </xf>
    <xf numFmtId="0" fontId="7" fillId="3" borderId="4" xfId="47" applyFill="1" applyBorder="1" applyAlignment="1">
      <alignment vertical="center"/>
    </xf>
    <xf numFmtId="0" fontId="30" fillId="3" borderId="7" xfId="47" applyFont="1" applyFill="1" applyBorder="1" applyAlignment="1">
      <alignment horizontal="center" vertical="center"/>
    </xf>
    <xf numFmtId="0" fontId="30" fillId="0" borderId="1" xfId="47" applyFont="1" applyBorder="1"/>
    <xf numFmtId="166" fontId="30" fillId="0" borderId="1" xfId="48" applyNumberFormat="1" applyFont="1" applyFill="1" applyBorder="1" applyAlignment="1" applyProtection="1"/>
    <xf numFmtId="0" fontId="30" fillId="0" borderId="1" xfId="47" applyFont="1" applyBorder="1" applyAlignment="1">
      <alignment horizontal="center" readingOrder="1"/>
    </xf>
    <xf numFmtId="0" fontId="7" fillId="0" borderId="1" xfId="47" applyBorder="1"/>
    <xf numFmtId="166" fontId="0" fillId="0" borderId="1" xfId="48" applyNumberFormat="1" applyFont="1" applyFill="1" applyBorder="1" applyAlignment="1" applyProtection="1">
      <alignment horizontal="center"/>
    </xf>
    <xf numFmtId="0" fontId="7" fillId="0" borderId="1" xfId="47" applyBorder="1" applyAlignment="1">
      <alignment horizontal="center" readingOrder="1"/>
    </xf>
    <xf numFmtId="169" fontId="33" fillId="3" borderId="1" xfId="19" applyNumberFormat="1" applyFont="1" applyFill="1" applyBorder="1" applyAlignment="1" applyProtection="1">
      <alignment horizontal="center" vertical="top" wrapText="1"/>
      <protection locked="0"/>
    </xf>
    <xf numFmtId="0" fontId="34" fillId="3" borderId="1" xfId="19" applyFont="1" applyFill="1" applyBorder="1" applyAlignment="1" applyProtection="1">
      <alignment vertical="top"/>
      <protection locked="0"/>
    </xf>
    <xf numFmtId="0" fontId="35" fillId="3" borderId="1" xfId="19" applyFont="1" applyFill="1" applyBorder="1" applyAlignment="1" applyProtection="1">
      <alignment horizontal="center" vertical="center"/>
      <protection locked="0"/>
    </xf>
    <xf numFmtId="3" fontId="35" fillId="3" borderId="1" xfId="19" applyNumberFormat="1" applyFont="1" applyFill="1" applyBorder="1" applyAlignment="1" applyProtection="1">
      <alignment horizontal="center" vertical="center"/>
      <protection locked="0"/>
    </xf>
    <xf numFmtId="170" fontId="36" fillId="3" borderId="1" xfId="48" applyNumberFormat="1" applyFont="1" applyFill="1" applyBorder="1" applyAlignment="1">
      <alignment vertical="center"/>
    </xf>
    <xf numFmtId="0" fontId="37" fillId="0" borderId="0" xfId="10" applyFont="1"/>
    <xf numFmtId="0" fontId="0" fillId="3" borderId="1" xfId="19" applyFont="1" applyFill="1" applyBorder="1" applyAlignment="1">
      <alignment horizontal="center" vertical="top"/>
    </xf>
    <xf numFmtId="0" fontId="30" fillId="3" borderId="1" xfId="19" applyFont="1" applyFill="1" applyBorder="1" applyAlignment="1">
      <alignment horizontal="left" vertical="top" wrapText="1" shrinkToFit="1"/>
    </xf>
    <xf numFmtId="0" fontId="30" fillId="3" borderId="1" xfId="19" applyFont="1" applyFill="1" applyBorder="1" applyAlignment="1">
      <alignment horizontal="center" vertical="center" shrinkToFit="1"/>
    </xf>
    <xf numFmtId="3" fontId="30" fillId="3" borderId="1" xfId="19" applyNumberFormat="1" applyFont="1" applyFill="1" applyBorder="1" applyAlignment="1">
      <alignment horizontal="center" vertical="center" shrinkToFit="1"/>
    </xf>
    <xf numFmtId="170" fontId="0" fillId="3" borderId="1" xfId="48" applyNumberFormat="1" applyFont="1" applyFill="1" applyBorder="1" applyAlignment="1">
      <alignment vertical="center"/>
    </xf>
    <xf numFmtId="0" fontId="0" fillId="0" borderId="0" xfId="10" applyFont="1"/>
    <xf numFmtId="0" fontId="0" fillId="0" borderId="1" xfId="19" applyFont="1" applyBorder="1" applyAlignment="1">
      <alignment horizontal="center" vertical="top"/>
    </xf>
    <xf numFmtId="0" fontId="30" fillId="0" borderId="1" xfId="19" applyFont="1" applyBorder="1" applyAlignment="1">
      <alignment horizontal="left" vertical="top" wrapText="1" shrinkToFit="1"/>
    </xf>
    <xf numFmtId="0" fontId="30" fillId="0" borderId="1" xfId="19" applyFont="1" applyBorder="1" applyAlignment="1">
      <alignment horizontal="center" vertical="center" shrinkToFit="1"/>
    </xf>
    <xf numFmtId="3" fontId="30" fillId="0" borderId="1" xfId="19" applyNumberFormat="1" applyFont="1" applyBorder="1" applyAlignment="1">
      <alignment horizontal="center" vertical="center" shrinkToFit="1"/>
    </xf>
    <xf numFmtId="170" fontId="0" fillId="0" borderId="1" xfId="48" applyNumberFormat="1" applyFont="1" applyFill="1" applyBorder="1" applyAlignment="1">
      <alignment vertical="center"/>
    </xf>
    <xf numFmtId="0" fontId="0" fillId="0" borderId="20" xfId="7" applyFont="1" applyBorder="1" applyAlignment="1">
      <alignment horizontal="center" vertical="center"/>
    </xf>
    <xf numFmtId="0" fontId="0" fillId="0" borderId="25" xfId="7" applyFont="1" applyBorder="1" applyAlignment="1">
      <alignment vertical="center" wrapText="1"/>
    </xf>
    <xf numFmtId="170" fontId="0" fillId="0" borderId="20" xfId="50" applyFont="1" applyBorder="1" applyAlignment="1">
      <alignment horizontal="center" vertical="center"/>
    </xf>
    <xf numFmtId="0" fontId="7" fillId="0" borderId="21" xfId="47" applyBorder="1" applyAlignment="1">
      <alignment horizontal="center" vertical="center" readingOrder="1"/>
    </xf>
    <xf numFmtId="171" fontId="0" fillId="0" borderId="1" xfId="48" applyNumberFormat="1" applyFont="1" applyFill="1" applyBorder="1" applyAlignment="1">
      <alignment vertical="center"/>
    </xf>
    <xf numFmtId="0" fontId="0" fillId="0" borderId="21" xfId="7" applyFont="1" applyBorder="1" applyAlignment="1">
      <alignment horizontal="center" vertical="center"/>
    </xf>
    <xf numFmtId="0" fontId="0" fillId="0" borderId="1" xfId="7" applyFont="1" applyBorder="1" applyAlignment="1">
      <alignment vertical="center" wrapText="1"/>
    </xf>
    <xf numFmtId="170" fontId="0" fillId="0" borderId="26" xfId="50" applyFont="1" applyBorder="1" applyAlignment="1">
      <alignment horizontal="center" vertical="center"/>
    </xf>
    <xf numFmtId="0" fontId="0" fillId="0" borderId="27" xfId="7" applyFont="1" applyBorder="1" applyAlignment="1">
      <alignment vertical="center" wrapText="1"/>
    </xf>
    <xf numFmtId="0" fontId="0" fillId="0" borderId="24" xfId="7" applyFont="1" applyBorder="1" applyAlignment="1">
      <alignment horizontal="center" vertical="center"/>
    </xf>
    <xf numFmtId="0" fontId="0" fillId="0" borderId="7" xfId="7" applyFont="1" applyBorder="1" applyAlignment="1">
      <alignment vertical="center" wrapText="1"/>
    </xf>
    <xf numFmtId="170" fontId="0" fillId="0" borderId="28" xfId="50" applyFont="1" applyBorder="1" applyAlignment="1">
      <alignment horizontal="center" vertical="center"/>
    </xf>
    <xf numFmtId="0" fontId="0" fillId="0" borderId="8" xfId="7" applyFont="1" applyBorder="1" applyAlignment="1">
      <alignment horizontal="center" vertical="center"/>
    </xf>
    <xf numFmtId="170" fontId="0" fillId="0" borderId="1" xfId="50" applyFont="1" applyBorder="1" applyAlignment="1">
      <alignment horizontal="center" vertical="center"/>
    </xf>
    <xf numFmtId="0" fontId="7" fillId="0" borderId="29" xfId="47" applyBorder="1" applyAlignment="1">
      <alignment horizontal="center" vertical="center" readingOrder="1"/>
    </xf>
    <xf numFmtId="169" fontId="33" fillId="3" borderId="1" xfId="19" applyNumberFormat="1" applyFont="1" applyFill="1" applyBorder="1" applyAlignment="1">
      <alignment horizontal="center" vertical="top"/>
    </xf>
    <xf numFmtId="0" fontId="33" fillId="3" borderId="1" xfId="19" applyFont="1" applyFill="1" applyBorder="1" applyAlignment="1">
      <alignment horizontal="left" vertical="center" wrapText="1"/>
    </xf>
    <xf numFmtId="4" fontId="39" fillId="3" borderId="1" xfId="19" applyNumberFormat="1" applyFont="1" applyFill="1" applyBorder="1" applyAlignment="1">
      <alignment horizontal="center" vertical="center"/>
    </xf>
    <xf numFmtId="3" fontId="39" fillId="3" borderId="1" xfId="19" applyNumberFormat="1" applyFont="1" applyFill="1" applyBorder="1" applyAlignment="1">
      <alignment horizontal="center" vertical="center"/>
    </xf>
    <xf numFmtId="170" fontId="40" fillId="3" borderId="1" xfId="48" applyNumberFormat="1" applyFont="1" applyFill="1" applyBorder="1" applyAlignment="1">
      <alignment vertical="center"/>
    </xf>
    <xf numFmtId="171" fontId="30" fillId="3" borderId="1" xfId="48" applyNumberFormat="1" applyFont="1" applyFill="1" applyBorder="1" applyAlignment="1">
      <alignment vertical="center"/>
    </xf>
    <xf numFmtId="0" fontId="39" fillId="0" borderId="0" xfId="10" applyFont="1"/>
    <xf numFmtId="0" fontId="7" fillId="0" borderId="8" xfId="47" applyBorder="1" applyAlignment="1">
      <alignment horizontal="center" vertical="center"/>
    </xf>
    <xf numFmtId="166" fontId="30" fillId="5" borderId="20" xfId="48" applyNumberFormat="1" applyFont="1" applyFill="1" applyBorder="1" applyAlignment="1" applyProtection="1"/>
    <xf numFmtId="0" fontId="30" fillId="5" borderId="21" xfId="47" applyFont="1" applyFill="1" applyBorder="1" applyAlignment="1">
      <alignment horizontal="center"/>
    </xf>
    <xf numFmtId="0" fontId="7" fillId="3" borderId="8" xfId="47" applyFill="1" applyBorder="1" applyAlignment="1">
      <alignment vertical="center"/>
    </xf>
    <xf numFmtId="0" fontId="30" fillId="0" borderId="23" xfId="47" applyFont="1" applyBorder="1"/>
    <xf numFmtId="166" fontId="30" fillId="0" borderId="23" xfId="48" applyNumberFormat="1" applyFont="1" applyFill="1" applyBorder="1" applyAlignment="1" applyProtection="1"/>
    <xf numFmtId="0" fontId="30" fillId="0" borderId="24" xfId="47" applyFont="1" applyBorder="1" applyAlignment="1">
      <alignment horizontal="center"/>
    </xf>
    <xf numFmtId="0" fontId="7" fillId="0" borderId="32" xfId="47" applyBorder="1" applyAlignment="1">
      <alignment vertical="center"/>
    </xf>
    <xf numFmtId="0" fontId="7" fillId="0" borderId="17" xfId="47" applyBorder="1" applyAlignment="1">
      <alignment vertical="center"/>
    </xf>
    <xf numFmtId="0" fontId="30" fillId="0" borderId="21" xfId="47" applyFont="1" applyBorder="1" applyAlignment="1">
      <alignment horizontal="center" vertical="center"/>
    </xf>
    <xf numFmtId="0" fontId="30" fillId="0" borderId="1" xfId="10" applyFont="1" applyBorder="1" applyAlignment="1">
      <alignment vertical="top" wrapText="1"/>
    </xf>
    <xf numFmtId="0" fontId="30" fillId="0" borderId="1" xfId="47" applyFont="1" applyBorder="1" applyAlignment="1">
      <alignment horizontal="center"/>
    </xf>
    <xf numFmtId="0" fontId="0" fillId="0" borderId="22" xfId="10" applyFont="1" applyBorder="1" applyAlignment="1">
      <alignment vertical="top" wrapText="1"/>
    </xf>
    <xf numFmtId="166" fontId="30" fillId="0" borderId="22" xfId="48" applyNumberFormat="1" applyFont="1" applyFill="1" applyBorder="1" applyAlignment="1" applyProtection="1"/>
    <xf numFmtId="0" fontId="30" fillId="0" borderId="30" xfId="47" applyFont="1" applyBorder="1" applyAlignment="1">
      <alignment horizontal="center"/>
    </xf>
    <xf numFmtId="0" fontId="7" fillId="0" borderId="33" xfId="47" applyBorder="1" applyAlignment="1">
      <alignment vertical="center"/>
    </xf>
    <xf numFmtId="0" fontId="7" fillId="0" borderId="31" xfId="47" applyBorder="1" applyAlignment="1">
      <alignment vertical="center"/>
    </xf>
    <xf numFmtId="0" fontId="42" fillId="0" borderId="0" xfId="7" applyFont="1" applyFill="1" applyBorder="1" applyAlignment="1" applyProtection="1">
      <alignment vertical="center"/>
      <protection locked="0"/>
    </xf>
    <xf numFmtId="0" fontId="42" fillId="0" borderId="0" xfId="7" applyFont="1" applyFill="1" applyBorder="1" applyAlignment="1">
      <alignment vertical="center"/>
    </xf>
    <xf numFmtId="0" fontId="42" fillId="0" borderId="0" xfId="7" applyFont="1" applyAlignment="1">
      <alignment vertical="center"/>
    </xf>
    <xf numFmtId="0" fontId="42" fillId="0" borderId="36" xfId="7" applyFont="1" applyFill="1" applyBorder="1" applyAlignment="1" applyProtection="1">
      <alignment vertical="center"/>
      <protection locked="0"/>
    </xf>
    <xf numFmtId="0" fontId="42" fillId="0" borderId="36" xfId="7" applyFont="1" applyFill="1" applyBorder="1" applyAlignment="1" applyProtection="1">
      <alignment horizontal="justify" vertical="center" wrapText="1"/>
      <protection locked="0"/>
    </xf>
    <xf numFmtId="0" fontId="42" fillId="0" borderId="36" xfId="7" applyFont="1" applyFill="1" applyBorder="1" applyAlignment="1" applyProtection="1">
      <alignment horizontal="center" vertical="center"/>
      <protection locked="0"/>
    </xf>
    <xf numFmtId="0" fontId="41" fillId="8" borderId="37" xfId="7" applyFont="1" applyFill="1" applyBorder="1" applyAlignment="1" applyProtection="1">
      <alignment horizontal="center" vertical="center"/>
      <protection locked="0"/>
    </xf>
    <xf numFmtId="0" fontId="41" fillId="8" borderId="37" xfId="7" applyFont="1" applyFill="1" applyBorder="1" applyAlignment="1" applyProtection="1">
      <alignment horizontal="justify" vertical="center" wrapText="1"/>
      <protection locked="0"/>
    </xf>
    <xf numFmtId="166" fontId="42" fillId="8" borderId="37" xfId="8" applyFont="1" applyFill="1" applyBorder="1" applyAlignment="1" applyProtection="1">
      <alignment horizontal="center" vertical="center"/>
      <protection locked="0"/>
    </xf>
    <xf numFmtId="0" fontId="42" fillId="8" borderId="37" xfId="7" applyFont="1" applyFill="1" applyBorder="1" applyAlignment="1" applyProtection="1">
      <alignment horizontal="center" vertical="center"/>
      <protection locked="0"/>
    </xf>
    <xf numFmtId="166" fontId="42" fillId="8" borderId="37" xfId="8" applyFont="1" applyFill="1" applyBorder="1" applyAlignment="1" applyProtection="1">
      <alignment vertical="center"/>
      <protection locked="0"/>
    </xf>
    <xf numFmtId="4" fontId="42" fillId="8" borderId="37" xfId="7" applyNumberFormat="1" applyFont="1" applyFill="1" applyBorder="1" applyAlignment="1" applyProtection="1">
      <alignment horizontal="right" vertical="center"/>
      <protection locked="0"/>
    </xf>
    <xf numFmtId="0" fontId="41" fillId="0" borderId="37" xfId="7" applyFont="1" applyFill="1" applyBorder="1" applyAlignment="1" applyProtection="1">
      <alignment horizontal="center" vertical="center"/>
      <protection locked="0"/>
    </xf>
    <xf numFmtId="0" fontId="41" fillId="0" borderId="37" xfId="7" applyFont="1" applyFill="1" applyBorder="1" applyAlignment="1" applyProtection="1">
      <alignment horizontal="justify" vertical="center" wrapText="1"/>
      <protection locked="0"/>
    </xf>
    <xf numFmtId="166" fontId="42" fillId="0" borderId="37" xfId="8" applyFont="1" applyFill="1" applyBorder="1" applyAlignment="1" applyProtection="1">
      <alignment horizontal="center" vertical="center"/>
      <protection locked="0"/>
    </xf>
    <xf numFmtId="0" fontId="42" fillId="0" borderId="38" xfId="7" applyFont="1" applyFill="1" applyBorder="1" applyAlignment="1" applyProtection="1">
      <alignment horizontal="center" vertical="center"/>
      <protection locked="0"/>
    </xf>
    <xf numFmtId="166" fontId="42" fillId="0" borderId="37" xfId="8" applyFont="1" applyFill="1" applyBorder="1" applyAlignment="1" applyProtection="1">
      <alignment vertical="center"/>
      <protection locked="0"/>
    </xf>
    <xf numFmtId="4" fontId="42" fillId="0" borderId="37" xfId="7" applyNumberFormat="1" applyFont="1" applyFill="1" applyBorder="1" applyAlignment="1" applyProtection="1">
      <alignment horizontal="right" vertical="center"/>
      <protection locked="0"/>
    </xf>
    <xf numFmtId="0" fontId="42" fillId="0" borderId="37" xfId="7" applyFont="1" applyFill="1" applyBorder="1" applyAlignment="1" applyProtection="1">
      <alignment horizontal="center" vertical="center"/>
      <protection locked="0"/>
    </xf>
    <xf numFmtId="0" fontId="42" fillId="0" borderId="37" xfId="7" applyFont="1" applyFill="1" applyBorder="1" applyAlignment="1" applyProtection="1">
      <alignment horizontal="justify" vertical="center" wrapText="1"/>
      <protection locked="0"/>
    </xf>
    <xf numFmtId="0" fontId="42" fillId="0" borderId="0" xfId="7" applyFont="1" applyFill="1" applyAlignment="1">
      <alignment vertical="center"/>
    </xf>
    <xf numFmtId="0" fontId="42" fillId="9" borderId="37" xfId="7" applyFont="1" applyFill="1" applyBorder="1" applyAlignment="1" applyProtection="1">
      <alignment horizontal="justify" vertical="center" wrapText="1"/>
      <protection locked="0"/>
    </xf>
    <xf numFmtId="166" fontId="42" fillId="9" borderId="37" xfId="8" applyFont="1" applyFill="1" applyBorder="1" applyAlignment="1" applyProtection="1">
      <alignment horizontal="center" vertical="center"/>
      <protection locked="0"/>
    </xf>
    <xf numFmtId="166" fontId="42" fillId="2" borderId="37" xfId="8" applyFont="1" applyFill="1" applyBorder="1" applyAlignment="1" applyProtection="1">
      <alignment vertical="center"/>
      <protection locked="0"/>
    </xf>
    <xf numFmtId="0" fontId="42" fillId="0" borderId="37" xfId="7" applyFont="1" applyFill="1" applyBorder="1" applyAlignment="1" applyProtection="1">
      <alignment horizontal="center" vertical="center" wrapText="1"/>
      <protection locked="0"/>
    </xf>
    <xf numFmtId="0" fontId="42" fillId="6" borderId="37" xfId="7" applyFont="1" applyFill="1" applyBorder="1" applyAlignment="1" applyProtection="1">
      <alignment horizontal="left" vertical="center" wrapText="1"/>
      <protection locked="0"/>
    </xf>
    <xf numFmtId="166" fontId="42" fillId="0" borderId="37" xfId="8" applyFont="1" applyFill="1" applyBorder="1" applyAlignment="1" applyProtection="1">
      <protection locked="0"/>
    </xf>
    <xf numFmtId="0" fontId="42" fillId="0" borderId="37" xfId="7" applyFont="1" applyFill="1" applyBorder="1" applyAlignment="1" applyProtection="1">
      <alignment horizontal="left" vertical="center" wrapText="1"/>
      <protection locked="0"/>
    </xf>
    <xf numFmtId="0" fontId="42" fillId="0" borderId="37" xfId="7" applyFont="1" applyFill="1" applyBorder="1" applyAlignment="1">
      <alignment vertical="center"/>
    </xf>
    <xf numFmtId="0" fontId="42" fillId="0" borderId="37" xfId="7" applyFont="1" applyFill="1" applyBorder="1" applyAlignment="1">
      <alignment vertical="center" wrapText="1"/>
    </xf>
    <xf numFmtId="0" fontId="42" fillId="0" borderId="37" xfId="7" applyFont="1" applyFill="1" applyBorder="1" applyAlignment="1">
      <alignment horizontal="center" vertical="center"/>
    </xf>
    <xf numFmtId="0" fontId="42" fillId="0" borderId="38" xfId="7" applyFont="1" applyFill="1" applyBorder="1" applyAlignment="1">
      <alignment vertical="center"/>
    </xf>
    <xf numFmtId="0" fontId="42" fillId="0" borderId="37" xfId="7" applyFont="1" applyFill="1" applyBorder="1" applyAlignment="1">
      <alignment horizontal="right" vertical="center"/>
    </xf>
    <xf numFmtId="0" fontId="42" fillId="8" borderId="37" xfId="7" applyFont="1" applyFill="1" applyBorder="1" applyAlignment="1" applyProtection="1">
      <alignment horizontal="center" vertical="center" wrapText="1"/>
      <protection locked="0"/>
    </xf>
    <xf numFmtId="0" fontId="41" fillId="8" borderId="38" xfId="7" applyFont="1" applyFill="1" applyBorder="1" applyAlignment="1" applyProtection="1">
      <alignment horizontal="center" vertical="center"/>
      <protection locked="0"/>
    </xf>
    <xf numFmtId="4" fontId="41" fillId="8" borderId="37" xfId="7" applyNumberFormat="1" applyFont="1" applyFill="1" applyBorder="1" applyAlignment="1" applyProtection="1">
      <alignment horizontal="right" vertical="center"/>
      <protection locked="0"/>
    </xf>
    <xf numFmtId="0" fontId="42" fillId="8" borderId="38" xfId="7" applyFont="1" applyFill="1" applyBorder="1" applyAlignment="1" applyProtection="1">
      <alignment horizontal="center" vertical="center"/>
      <protection locked="0"/>
    </xf>
    <xf numFmtId="4" fontId="42" fillId="0" borderId="37" xfId="7" applyNumberFormat="1" applyFont="1" applyFill="1" applyBorder="1" applyAlignment="1" applyProtection="1">
      <alignment horizontal="center" vertical="center"/>
      <protection locked="0"/>
    </xf>
    <xf numFmtId="0" fontId="42" fillId="0" borderId="0" xfId="7" applyFont="1" applyFill="1" applyAlignment="1" applyProtection="1">
      <alignment vertical="center"/>
      <protection locked="0"/>
    </xf>
    <xf numFmtId="0" fontId="41" fillId="8" borderId="37" xfId="7" applyFont="1" applyFill="1" applyBorder="1" applyAlignment="1" applyProtection="1">
      <alignment horizontal="center" vertical="center" wrapText="1"/>
      <protection locked="0"/>
    </xf>
    <xf numFmtId="0" fontId="43" fillId="0" borderId="37" xfId="7" applyFont="1" applyFill="1" applyBorder="1" applyAlignment="1" applyProtection="1">
      <alignment horizontal="justify" vertical="center" wrapText="1"/>
      <protection locked="0"/>
    </xf>
    <xf numFmtId="0" fontId="16" fillId="0" borderId="37" xfId="7" applyFont="1" applyFill="1" applyBorder="1" applyAlignment="1" applyProtection="1">
      <alignment horizontal="center" vertical="center"/>
      <protection locked="0"/>
    </xf>
    <xf numFmtId="0" fontId="16" fillId="9" borderId="37" xfId="7" applyFont="1" applyFill="1" applyBorder="1" applyAlignment="1" applyProtection="1">
      <alignment horizontal="center" vertical="center"/>
      <protection locked="0"/>
    </xf>
    <xf numFmtId="0" fontId="41" fillId="0" borderId="37" xfId="7" applyNumberFormat="1" applyFont="1" applyFill="1" applyBorder="1" applyAlignment="1" applyProtection="1">
      <alignment horizontal="center" vertical="center" wrapText="1"/>
      <protection locked="0"/>
    </xf>
    <xf numFmtId="0" fontId="41" fillId="0" borderId="37" xfId="7" applyNumberFormat="1" applyFont="1" applyFill="1" applyBorder="1" applyAlignment="1" applyProtection="1">
      <alignment horizontal="justify" vertical="center" wrapText="1"/>
      <protection locked="0"/>
    </xf>
    <xf numFmtId="0" fontId="42" fillId="0" borderId="37" xfId="52" applyFont="1" applyFill="1" applyBorder="1" applyAlignment="1" applyProtection="1">
      <alignment horizontal="left" vertical="center" wrapText="1"/>
      <protection locked="0"/>
    </xf>
    <xf numFmtId="0" fontId="41" fillId="0" borderId="37" xfId="7" applyFont="1" applyFill="1" applyBorder="1" applyAlignment="1" applyProtection="1">
      <alignment horizontal="center" vertical="center" wrapText="1"/>
      <protection locked="0"/>
    </xf>
    <xf numFmtId="0" fontId="44" fillId="0" borderId="37" xfId="7" applyFont="1" applyFill="1" applyBorder="1" applyAlignment="1">
      <alignment vertical="center"/>
    </xf>
    <xf numFmtId="0" fontId="42" fillId="0" borderId="37" xfId="7" applyFont="1" applyFill="1" applyBorder="1" applyAlignment="1" applyProtection="1">
      <alignment vertical="center" wrapText="1"/>
      <protection locked="0"/>
    </xf>
    <xf numFmtId="0" fontId="42" fillId="0" borderId="37" xfId="7" applyNumberFormat="1" applyFont="1" applyFill="1" applyBorder="1" applyAlignment="1" applyProtection="1">
      <alignment horizontal="center" vertical="center" wrapText="1"/>
      <protection locked="0"/>
    </xf>
    <xf numFmtId="0" fontId="42" fillId="0" borderId="37" xfId="51" applyFont="1" applyBorder="1" applyAlignment="1">
      <alignment horizontal="justify" vertical="center" wrapText="1"/>
    </xf>
    <xf numFmtId="0" fontId="42" fillId="0" borderId="38" xfId="7" applyNumberFormat="1" applyFont="1" applyFill="1" applyBorder="1" applyAlignment="1" applyProtection="1">
      <alignment horizontal="center" vertical="center" wrapText="1"/>
      <protection locked="0"/>
    </xf>
    <xf numFmtId="0" fontId="42" fillId="0" borderId="0" xfId="7" applyNumberFormat="1" applyFont="1" applyFill="1" applyAlignment="1" applyProtection="1">
      <alignment horizontal="left" vertical="center" wrapText="1"/>
      <protection locked="0"/>
    </xf>
    <xf numFmtId="0" fontId="42" fillId="0" borderId="37" xfId="7" applyNumberFormat="1" applyFont="1" applyFill="1" applyBorder="1" applyAlignment="1" applyProtection="1">
      <alignment horizontal="justify" vertical="center" wrapText="1"/>
      <protection locked="0"/>
    </xf>
    <xf numFmtId="0" fontId="45" fillId="0" borderId="39" xfId="7" applyNumberFormat="1" applyFont="1" applyFill="1" applyBorder="1" applyAlignment="1" applyProtection="1">
      <alignment vertical="top" wrapText="1"/>
    </xf>
    <xf numFmtId="0" fontId="41" fillId="0" borderId="38" xfId="7" applyFont="1" applyFill="1" applyBorder="1" applyAlignment="1" applyProtection="1">
      <alignment horizontal="center" vertical="center"/>
      <protection locked="0"/>
    </xf>
    <xf numFmtId="4" fontId="41" fillId="0" borderId="37" xfId="7" applyNumberFormat="1" applyFont="1" applyFill="1" applyBorder="1" applyAlignment="1" applyProtection="1">
      <alignment horizontal="right" vertical="center"/>
      <protection locked="0"/>
    </xf>
    <xf numFmtId="0" fontId="41" fillId="10" borderId="37" xfId="7" applyFont="1" applyFill="1" applyBorder="1" applyAlignment="1" applyProtection="1">
      <alignment horizontal="center" vertical="center" wrapText="1"/>
      <protection locked="0"/>
    </xf>
    <xf numFmtId="0" fontId="41" fillId="10" borderId="37" xfId="7" applyFont="1" applyFill="1" applyBorder="1" applyAlignment="1" applyProtection="1">
      <alignment horizontal="justify" vertical="center" wrapText="1"/>
      <protection locked="0"/>
    </xf>
    <xf numFmtId="166" fontId="42" fillId="10" borderId="37" xfId="8" applyFont="1" applyFill="1" applyBorder="1" applyAlignment="1" applyProtection="1">
      <alignment horizontal="center" vertical="center"/>
      <protection locked="0"/>
    </xf>
    <xf numFmtId="0" fontId="42" fillId="10" borderId="38" xfId="7" applyFont="1" applyFill="1" applyBorder="1" applyAlignment="1" applyProtection="1">
      <alignment horizontal="center" vertical="center"/>
      <protection locked="0"/>
    </xf>
    <xf numFmtId="166" fontId="42" fillId="10" borderId="37" xfId="8" applyFont="1" applyFill="1" applyBorder="1" applyAlignment="1" applyProtection="1">
      <alignment vertical="center"/>
      <protection locked="0"/>
    </xf>
    <xf numFmtId="4" fontId="42" fillId="10" borderId="37" xfId="7" applyNumberFormat="1" applyFont="1" applyFill="1" applyBorder="1" applyAlignment="1" applyProtection="1">
      <alignment horizontal="right" vertical="center"/>
      <protection locked="0"/>
    </xf>
    <xf numFmtId="0" fontId="42" fillId="0" borderId="37" xfId="7" applyNumberFormat="1" applyFont="1" applyFill="1" applyBorder="1" applyAlignment="1" applyProtection="1">
      <alignment horizontal="justify" vertical="center"/>
      <protection locked="0"/>
    </xf>
    <xf numFmtId="0" fontId="42" fillId="0" borderId="0" xfId="44" applyFont="1" applyFill="1" applyBorder="1" applyAlignment="1" applyProtection="1">
      <alignment horizontal="center" vertical="center" wrapText="1"/>
      <protection locked="0"/>
    </xf>
    <xf numFmtId="0" fontId="42" fillId="0" borderId="0" xfId="7" applyFont="1" applyFill="1" applyBorder="1" applyAlignment="1" applyProtection="1">
      <alignment horizontal="justify" vertical="center" wrapText="1"/>
      <protection locked="0"/>
    </xf>
    <xf numFmtId="166" fontId="42" fillId="0" borderId="0" xfId="8" applyFont="1" applyFill="1" applyBorder="1" applyAlignment="1" applyProtection="1">
      <alignment horizontal="center" vertical="center"/>
      <protection locked="0"/>
    </xf>
    <xf numFmtId="0" fontId="42" fillId="0" borderId="0" xfId="7" applyFont="1" applyFill="1" applyBorder="1" applyAlignment="1" applyProtection="1">
      <alignment horizontal="center" vertical="center"/>
      <protection locked="0"/>
    </xf>
    <xf numFmtId="166" fontId="42" fillId="0" borderId="0" xfId="8" applyFont="1" applyFill="1" applyBorder="1" applyAlignment="1" applyProtection="1">
      <alignment vertical="center"/>
      <protection locked="0"/>
    </xf>
    <xf numFmtId="4" fontId="42" fillId="0" borderId="0" xfId="7" applyNumberFormat="1" applyFont="1" applyFill="1" applyBorder="1" applyAlignment="1" applyProtection="1">
      <alignment horizontal="right" vertical="center"/>
      <protection locked="0"/>
    </xf>
    <xf numFmtId="0" fontId="42" fillId="0" borderId="0" xfId="7" applyFont="1" applyFill="1" applyBorder="1" applyAlignment="1" applyProtection="1">
      <alignment horizontal="center" vertical="center" wrapText="1"/>
      <protection locked="0"/>
    </xf>
    <xf numFmtId="4" fontId="42" fillId="0" borderId="0" xfId="8" applyNumberFormat="1" applyFont="1" applyFill="1" applyBorder="1" applyAlignment="1" applyProtection="1">
      <alignment horizontal="right" vertical="center"/>
      <protection locked="0"/>
    </xf>
    <xf numFmtId="0" fontId="32" fillId="0" borderId="0" xfId="7" applyFont="1" applyFill="1" applyAlignment="1" applyProtection="1">
      <alignment vertical="center"/>
      <protection locked="0"/>
    </xf>
    <xf numFmtId="0" fontId="32" fillId="0" borderId="0" xfId="7" applyFont="1" applyFill="1" applyAlignment="1">
      <alignment vertical="center"/>
    </xf>
    <xf numFmtId="0" fontId="50" fillId="0" borderId="1" xfId="7" applyFont="1" applyFill="1" applyBorder="1" applyAlignment="1" applyProtection="1">
      <alignment horizontal="left" vertical="center"/>
      <protection locked="0"/>
    </xf>
    <xf numFmtId="0" fontId="50" fillId="0" borderId="1" xfId="7" applyFont="1" applyFill="1" applyBorder="1" applyAlignment="1" applyProtection="1">
      <alignment horizontal="center" vertical="center" wrapText="1"/>
      <protection locked="0"/>
    </xf>
    <xf numFmtId="0" fontId="50" fillId="0" borderId="1" xfId="7" applyFont="1" applyFill="1" applyBorder="1" applyAlignment="1" applyProtection="1">
      <alignment vertical="center"/>
      <protection locked="0"/>
    </xf>
    <xf numFmtId="4" fontId="50" fillId="0" borderId="1" xfId="7" applyNumberFormat="1" applyFont="1" applyFill="1" applyBorder="1" applyAlignment="1" applyProtection="1">
      <alignment horizontal="center" vertical="center" wrapText="1"/>
      <protection locked="0"/>
    </xf>
    <xf numFmtId="0" fontId="32" fillId="0" borderId="40" xfId="7" applyFont="1" applyFill="1" applyBorder="1" applyAlignment="1" applyProtection="1">
      <alignment horizontal="center" vertical="center" wrapText="1"/>
      <protection locked="0"/>
    </xf>
    <xf numFmtId="0" fontId="32" fillId="0" borderId="40" xfId="7" applyFont="1" applyFill="1" applyBorder="1" applyAlignment="1" applyProtection="1">
      <alignment horizontal="justify" vertical="center" wrapText="1"/>
      <protection locked="0"/>
    </xf>
    <xf numFmtId="0" fontId="32" fillId="0" borderId="40" xfId="7" applyFont="1" applyFill="1" applyBorder="1" applyAlignment="1" applyProtection="1">
      <alignment horizontal="center" vertical="center"/>
      <protection locked="0"/>
    </xf>
    <xf numFmtId="4" fontId="32" fillId="0" borderId="40" xfId="7" applyNumberFormat="1" applyFont="1" applyFill="1" applyBorder="1" applyAlignment="1" applyProtection="1">
      <alignment horizontal="right" vertical="center"/>
      <protection locked="0"/>
    </xf>
    <xf numFmtId="0" fontId="50" fillId="0" borderId="41" xfId="7" applyFont="1" applyFill="1" applyBorder="1" applyAlignment="1">
      <alignment horizontal="center" vertical="center"/>
    </xf>
    <xf numFmtId="0" fontId="50" fillId="0" borderId="41" xfId="7" applyFont="1" applyFill="1" applyBorder="1" applyAlignment="1">
      <alignment vertical="center" wrapText="1"/>
    </xf>
    <xf numFmtId="0" fontId="32" fillId="0" borderId="41" xfId="7" applyFont="1" applyFill="1" applyBorder="1" applyAlignment="1">
      <alignment horizontal="center" vertical="center"/>
    </xf>
    <xf numFmtId="4" fontId="32" fillId="0" borderId="41" xfId="7" applyNumberFormat="1" applyFont="1" applyFill="1" applyBorder="1" applyAlignment="1" applyProtection="1">
      <alignment horizontal="right" vertical="center"/>
      <protection locked="0"/>
    </xf>
    <xf numFmtId="0" fontId="32" fillId="0" borderId="41" xfId="7" applyFont="1" applyFill="1" applyBorder="1" applyAlignment="1" applyProtection="1">
      <alignment horizontal="center" vertical="center"/>
      <protection locked="0"/>
    </xf>
    <xf numFmtId="0" fontId="32" fillId="0" borderId="0" xfId="7" applyFont="1" applyFill="1" applyBorder="1" applyAlignment="1" applyProtection="1">
      <alignment vertical="center"/>
      <protection locked="0"/>
    </xf>
    <xf numFmtId="0" fontId="32" fillId="0" borderId="0" xfId="7" applyFont="1" applyFill="1" applyBorder="1" applyAlignment="1">
      <alignment vertical="center"/>
    </xf>
    <xf numFmtId="0" fontId="32" fillId="0" borderId="41" xfId="7" applyFont="1" applyFill="1" applyBorder="1" applyAlignment="1">
      <alignment vertical="center" wrapText="1"/>
    </xf>
    <xf numFmtId="0" fontId="32" fillId="0" borderId="41" xfId="44" applyFont="1" applyFill="1" applyBorder="1" applyAlignment="1">
      <alignment horizontal="center" vertical="center" wrapText="1"/>
    </xf>
    <xf numFmtId="0" fontId="32" fillId="0" borderId="41" xfId="44" applyFont="1" applyFill="1" applyBorder="1" applyAlignment="1">
      <alignment horizontal="justify" vertical="center" wrapText="1"/>
    </xf>
    <xf numFmtId="0" fontId="32" fillId="0" borderId="41" xfId="44" applyFont="1" applyFill="1" applyBorder="1" applyAlignment="1">
      <alignment horizontal="center" vertical="center"/>
    </xf>
    <xf numFmtId="4" fontId="32" fillId="0" borderId="41" xfId="7" applyNumberFormat="1" applyFont="1" applyFill="1" applyBorder="1" applyAlignment="1">
      <alignment vertical="center"/>
    </xf>
    <xf numFmtId="172" fontId="51" fillId="0" borderId="42" xfId="53" applyFont="1" applyFill="1" applyBorder="1" applyAlignment="1">
      <alignment horizontal="center" vertical="center"/>
    </xf>
    <xf numFmtId="43" fontId="32" fillId="0" borderId="41" xfId="7" applyNumberFormat="1" applyFont="1" applyFill="1" applyBorder="1" applyAlignment="1" applyProtection="1">
      <alignment horizontal="center" vertical="center"/>
      <protection locked="0"/>
    </xf>
    <xf numFmtId="0" fontId="50" fillId="0" borderId="41" xfId="44" applyFont="1" applyFill="1" applyBorder="1" applyAlignment="1">
      <alignment horizontal="center" vertical="center" wrapText="1"/>
    </xf>
    <xf numFmtId="0" fontId="50" fillId="0" borderId="41" xfId="44" applyFont="1" applyFill="1" applyBorder="1" applyAlignment="1">
      <alignment horizontal="justify" vertical="center" wrapText="1"/>
    </xf>
    <xf numFmtId="0" fontId="50" fillId="0" borderId="41" xfId="44" applyFont="1" applyFill="1" applyBorder="1" applyAlignment="1">
      <alignment horizontal="center" vertical="center"/>
    </xf>
    <xf numFmtId="0" fontId="32" fillId="0" borderId="43" xfId="7" applyNumberFormat="1" applyFont="1" applyFill="1" applyBorder="1" applyAlignment="1" applyProtection="1">
      <alignment horizontal="center" vertical="center"/>
      <protection locked="0"/>
    </xf>
    <xf numFmtId="0" fontId="32" fillId="0" borderId="43" xfId="7" applyNumberFormat="1" applyFont="1" applyFill="1" applyBorder="1" applyAlignment="1" applyProtection="1">
      <alignment horizontal="justify" vertical="center" wrapText="1"/>
      <protection locked="0"/>
    </xf>
    <xf numFmtId="0" fontId="32" fillId="0" borderId="43" xfId="7" applyFont="1" applyFill="1" applyBorder="1" applyAlignment="1" applyProtection="1">
      <alignment horizontal="center" vertical="center"/>
      <protection locked="0"/>
    </xf>
    <xf numFmtId="4" fontId="32" fillId="0" borderId="43" xfId="53" applyNumberFormat="1" applyFont="1" applyFill="1" applyBorder="1" applyAlignment="1" applyProtection="1">
      <alignment horizontal="right" vertical="center"/>
      <protection locked="0"/>
    </xf>
    <xf numFmtId="4" fontId="32" fillId="0" borderId="43" xfId="53" applyNumberFormat="1" applyFont="1" applyFill="1" applyBorder="1" applyAlignment="1" applyProtection="1">
      <alignment horizontal="center" vertical="center"/>
      <protection locked="0"/>
    </xf>
    <xf numFmtId="4" fontId="32" fillId="0" borderId="43" xfId="7" applyNumberFormat="1" applyFont="1" applyFill="1" applyBorder="1" applyAlignment="1" applyProtection="1">
      <alignment horizontal="center" vertical="center"/>
      <protection locked="0"/>
    </xf>
    <xf numFmtId="0" fontId="32" fillId="0" borderId="1" xfId="7" applyNumberFormat="1" applyFont="1" applyFill="1" applyBorder="1" applyAlignment="1" applyProtection="1">
      <alignment horizontal="center" vertical="center"/>
      <protection locked="0"/>
    </xf>
    <xf numFmtId="0" fontId="50" fillId="0" borderId="1" xfId="7" applyNumberFormat="1" applyFont="1" applyFill="1" applyBorder="1" applyAlignment="1" applyProtection="1">
      <alignment horizontal="justify" vertical="center" wrapText="1"/>
      <protection locked="0"/>
    </xf>
    <xf numFmtId="0" fontId="32" fillId="0" borderId="1" xfId="7" applyFont="1" applyFill="1" applyBorder="1" applyAlignment="1" applyProtection="1">
      <alignment horizontal="center" vertical="center"/>
      <protection locked="0"/>
    </xf>
    <xf numFmtId="4" fontId="32" fillId="0" borderId="1" xfId="7" applyNumberFormat="1" applyFont="1" applyFill="1" applyBorder="1" applyAlignment="1" applyProtection="1">
      <alignment horizontal="right" vertical="center"/>
      <protection locked="0"/>
    </xf>
    <xf numFmtId="4" fontId="32" fillId="0" borderId="1" xfId="7" applyNumberFormat="1" applyFont="1" applyFill="1" applyBorder="1" applyAlignment="1" applyProtection="1">
      <alignment horizontal="center" vertical="center"/>
      <protection locked="0"/>
    </xf>
    <xf numFmtId="4" fontId="50" fillId="0" borderId="1" xfId="7" applyNumberFormat="1" applyFont="1" applyFill="1" applyBorder="1" applyAlignment="1" applyProtection="1">
      <alignment horizontal="center" vertical="center"/>
      <protection locked="0"/>
    </xf>
    <xf numFmtId="0" fontId="32" fillId="0" borderId="0" xfId="7" applyFont="1" applyFill="1" applyAlignment="1" applyProtection="1">
      <alignment horizontal="center" vertical="center" wrapText="1"/>
      <protection locked="0"/>
    </xf>
    <xf numFmtId="0" fontId="32" fillId="0" borderId="0" xfId="7" applyFont="1" applyFill="1" applyAlignment="1" applyProtection="1">
      <alignment horizontal="justify" vertical="center" wrapText="1"/>
      <protection locked="0"/>
    </xf>
    <xf numFmtId="0" fontId="32" fillId="0" borderId="0" xfId="7" applyFont="1" applyFill="1" applyAlignment="1" applyProtection="1">
      <alignment horizontal="center" vertical="center"/>
      <protection locked="0"/>
    </xf>
    <xf numFmtId="4" fontId="32" fillId="0" borderId="0" xfId="7" applyNumberFormat="1" applyFont="1" applyFill="1" applyAlignment="1" applyProtection="1">
      <alignment horizontal="right" vertical="center"/>
      <protection locked="0"/>
    </xf>
    <xf numFmtId="4" fontId="32" fillId="0" borderId="0" xfId="7" applyNumberFormat="1" applyFont="1" applyFill="1" applyAlignment="1" applyProtection="1">
      <alignment horizontal="center" vertical="center"/>
      <protection locked="0"/>
    </xf>
    <xf numFmtId="0" fontId="54" fillId="0" borderId="0" xfId="7" applyFont="1" applyAlignment="1">
      <alignment horizontal="center" vertical="center"/>
    </xf>
    <xf numFmtId="0" fontId="21" fillId="0" borderId="7" xfId="7" applyFont="1" applyBorder="1" applyAlignment="1">
      <alignment horizontal="center" vertical="center"/>
    </xf>
    <xf numFmtId="0" fontId="21" fillId="0" borderId="7" xfId="7" applyFont="1" applyBorder="1" applyAlignment="1">
      <alignment horizontal="left" vertical="top"/>
    </xf>
    <xf numFmtId="0" fontId="21" fillId="0" borderId="7" xfId="7" applyFont="1" applyBorder="1" applyAlignment="1">
      <alignment horizontal="left" vertical="center"/>
    </xf>
    <xf numFmtId="165" fontId="21" fillId="0" borderId="7" xfId="4" applyFont="1" applyBorder="1" applyAlignment="1">
      <alignment horizontal="center" vertical="center"/>
    </xf>
    <xf numFmtId="0" fontId="21" fillId="0" borderId="7" xfId="7" applyFont="1" applyBorder="1" applyAlignment="1">
      <alignment vertical="center"/>
    </xf>
    <xf numFmtId="0" fontId="24" fillId="0" borderId="0" xfId="7" applyFont="1"/>
    <xf numFmtId="0" fontId="21" fillId="2" borderId="44" xfId="7" applyFont="1" applyFill="1" applyBorder="1" applyAlignment="1">
      <alignment horizontal="center" vertical="center"/>
    </xf>
    <xf numFmtId="0" fontId="21" fillId="2" borderId="44" xfId="7" applyFont="1" applyFill="1" applyBorder="1" applyAlignment="1">
      <alignment horizontal="center" vertical="center" wrapText="1"/>
    </xf>
    <xf numFmtId="166" fontId="21" fillId="2" borderId="44" xfId="8" applyFont="1" applyFill="1" applyBorder="1" applyAlignment="1">
      <alignment horizontal="center" vertical="center"/>
    </xf>
    <xf numFmtId="167" fontId="21" fillId="2" borderId="44" xfId="4" applyNumberFormat="1" applyFont="1" applyFill="1" applyBorder="1" applyAlignment="1">
      <alignment horizontal="center" vertical="center" wrapText="1"/>
    </xf>
    <xf numFmtId="0" fontId="24" fillId="11" borderId="0" xfId="7" applyFont="1" applyFill="1" applyAlignment="1">
      <alignment horizontal="center" vertical="center"/>
    </xf>
    <xf numFmtId="0" fontId="24" fillId="13" borderId="0" xfId="7" applyFont="1" applyFill="1"/>
    <xf numFmtId="0" fontId="24" fillId="0" borderId="31" xfId="7" applyFont="1" applyBorder="1" applyAlignment="1">
      <alignment horizontal="center" vertical="center"/>
    </xf>
    <xf numFmtId="0" fontId="24" fillId="0" borderId="31" xfId="7" applyFont="1" applyBorder="1" applyAlignment="1">
      <alignment horizontal="left"/>
    </xf>
    <xf numFmtId="0" fontId="25" fillId="0" borderId="31" xfId="4" applyNumberFormat="1" applyFont="1" applyBorder="1" applyAlignment="1">
      <alignment horizontal="left" vertical="center" wrapText="1"/>
    </xf>
    <xf numFmtId="0" fontId="55" fillId="0" borderId="31" xfId="7" applyFont="1" applyBorder="1" applyAlignment="1">
      <alignment horizontal="justify" vertical="top" wrapText="1"/>
    </xf>
    <xf numFmtId="0" fontId="55" fillId="0" borderId="31" xfId="7" applyFont="1" applyBorder="1" applyAlignment="1">
      <alignment horizontal="center" vertical="top" wrapText="1"/>
    </xf>
    <xf numFmtId="165" fontId="25" fillId="0" borderId="31" xfId="4" applyFont="1" applyBorder="1" applyAlignment="1">
      <alignment horizontal="center" vertical="center" wrapText="1"/>
    </xf>
    <xf numFmtId="0" fontId="24" fillId="2" borderId="1" xfId="0" applyFont="1" applyFill="1" applyBorder="1" applyAlignment="1">
      <alignment horizontal="center" vertical="center"/>
    </xf>
    <xf numFmtId="0" fontId="24" fillId="0" borderId="1" xfId="0" applyFont="1" applyBorder="1" applyAlignment="1">
      <alignment horizontal="left" vertical="center" wrapText="1"/>
    </xf>
    <xf numFmtId="0" fontId="24" fillId="0" borderId="1" xfId="0" applyFont="1" applyBorder="1" applyAlignment="1">
      <alignment horizontal="center" vertical="center" wrapText="1"/>
    </xf>
    <xf numFmtId="2" fontId="24" fillId="2" borderId="1" xfId="0" applyNumberFormat="1" applyFont="1" applyFill="1" applyBorder="1" applyAlignment="1">
      <alignment horizontal="center" vertical="center" wrapText="1"/>
    </xf>
    <xf numFmtId="0" fontId="24" fillId="0" borderId="1" xfId="0" applyFont="1" applyBorder="1" applyAlignment="1">
      <alignment horizontal="left" vertical="center"/>
    </xf>
    <xf numFmtId="0" fontId="24" fillId="2" borderId="1" xfId="0" applyFont="1" applyFill="1" applyBorder="1" applyAlignment="1">
      <alignment horizontal="center" vertical="center" wrapText="1"/>
    </xf>
    <xf numFmtId="0" fontId="24" fillId="0" borderId="1" xfId="7" applyFont="1" applyBorder="1" applyAlignment="1">
      <alignment horizontal="left"/>
    </xf>
    <xf numFmtId="0" fontId="25" fillId="0" borderId="1" xfId="4" applyNumberFormat="1" applyFont="1" applyBorder="1" applyAlignment="1">
      <alignment horizontal="left" vertical="center" wrapText="1"/>
    </xf>
    <xf numFmtId="0" fontId="55" fillId="0" borderId="1" xfId="7" applyFont="1" applyBorder="1" applyAlignment="1">
      <alignment horizontal="justify" vertical="top" wrapText="1"/>
    </xf>
    <xf numFmtId="0" fontId="55" fillId="0" borderId="1" xfId="7" applyFont="1" applyBorder="1" applyAlignment="1">
      <alignment horizontal="center" vertical="top" wrapText="1"/>
    </xf>
    <xf numFmtId="165" fontId="25" fillId="0" borderId="1" xfId="4" applyFont="1" applyBorder="1" applyAlignment="1">
      <alignment horizontal="center" vertical="center" wrapText="1"/>
    </xf>
    <xf numFmtId="0" fontId="25" fillId="2" borderId="1" xfId="4" applyNumberFormat="1" applyFont="1" applyFill="1" applyBorder="1" applyAlignment="1">
      <alignment horizontal="left" vertical="top" wrapText="1"/>
    </xf>
    <xf numFmtId="2" fontId="26" fillId="0" borderId="1" xfId="54" applyNumberFormat="1" applyFont="1" applyBorder="1" applyAlignment="1">
      <alignment vertical="center" wrapText="1"/>
    </xf>
    <xf numFmtId="0" fontId="24" fillId="0" borderId="7" xfId="7" applyFont="1" applyBorder="1" applyAlignment="1">
      <alignment horizontal="center" vertical="center"/>
    </xf>
    <xf numFmtId="0" fontId="24" fillId="0" borderId="7" xfId="7" applyFont="1" applyBorder="1" applyAlignment="1">
      <alignment horizontal="left"/>
    </xf>
    <xf numFmtId="0" fontId="25" fillId="0" borderId="7" xfId="4" applyNumberFormat="1" applyFont="1" applyBorder="1" applyAlignment="1">
      <alignment horizontal="left" vertical="center" wrapText="1"/>
    </xf>
    <xf numFmtId="0" fontId="55" fillId="0" borderId="7" xfId="7" applyFont="1" applyBorder="1" applyAlignment="1">
      <alignment horizontal="justify" vertical="top" wrapText="1"/>
    </xf>
    <xf numFmtId="0" fontId="55" fillId="0" borderId="7" xfId="7" applyFont="1" applyBorder="1" applyAlignment="1">
      <alignment horizontal="center" vertical="top" wrapText="1"/>
    </xf>
    <xf numFmtId="165" fontId="25" fillId="0" borderId="7" xfId="4" applyFont="1" applyBorder="1" applyAlignment="1">
      <alignment horizontal="center" vertical="center" wrapText="1"/>
    </xf>
    <xf numFmtId="0" fontId="24" fillId="0" borderId="7" xfId="7" applyFont="1" applyBorder="1" applyAlignment="1">
      <alignment vertical="center" wrapText="1"/>
    </xf>
    <xf numFmtId="0" fontId="21" fillId="12" borderId="45" xfId="0" applyFont="1" applyFill="1" applyBorder="1" applyAlignment="1">
      <alignment vertical="center"/>
    </xf>
    <xf numFmtId="0" fontId="21" fillId="12" borderId="46" xfId="0" applyFont="1" applyFill="1" applyBorder="1" applyAlignment="1">
      <alignment vertical="center"/>
    </xf>
    <xf numFmtId="0" fontId="21" fillId="12" borderId="48" xfId="0" applyFont="1" applyFill="1" applyBorder="1" applyAlignment="1">
      <alignment vertical="center"/>
    </xf>
    <xf numFmtId="0" fontId="21" fillId="12" borderId="47" xfId="0" applyFont="1" applyFill="1" applyBorder="1" applyAlignment="1">
      <alignment vertical="center"/>
    </xf>
    <xf numFmtId="0" fontId="24" fillId="13" borderId="0" xfId="0" applyFont="1" applyFill="1"/>
    <xf numFmtId="0" fontId="24" fillId="0" borderId="31" xfId="4" applyNumberFormat="1" applyFont="1" applyBorder="1" applyAlignment="1">
      <alignment horizontal="center" vertical="center" wrapText="1"/>
    </xf>
    <xf numFmtId="0" fontId="24" fillId="0" borderId="31" xfId="4" applyNumberFormat="1" applyFont="1" applyBorder="1" applyAlignment="1">
      <alignment horizontal="left" vertical="center" wrapText="1"/>
    </xf>
    <xf numFmtId="0" fontId="25" fillId="0" borderId="31" xfId="0" applyFont="1" applyBorder="1" applyAlignment="1">
      <alignment horizontal="justify" vertical="top" wrapText="1"/>
    </xf>
    <xf numFmtId="0" fontId="26" fillId="0" borderId="31" xfId="54" applyFont="1" applyBorder="1" applyAlignment="1">
      <alignment horizontal="center" vertical="center" wrapText="1"/>
    </xf>
    <xf numFmtId="2" fontId="25" fillId="0" borderId="31" xfId="0" applyNumberFormat="1" applyFont="1" applyBorder="1" applyAlignment="1">
      <alignment vertical="center" wrapText="1"/>
    </xf>
    <xf numFmtId="0" fontId="24" fillId="0" borderId="0" xfId="0" applyFont="1" applyAlignment="1">
      <alignment horizontal="justify" vertical="top" wrapText="1"/>
    </xf>
    <xf numFmtId="0" fontId="24" fillId="0" borderId="1" xfId="4" applyNumberFormat="1" applyFont="1" applyBorder="1" applyAlignment="1">
      <alignment horizontal="center" vertical="center" wrapText="1"/>
    </xf>
    <xf numFmtId="0" fontId="24" fillId="2" borderId="1" xfId="7" applyFont="1" applyFill="1" applyBorder="1" applyAlignment="1">
      <alignment horizontal="left" vertical="top" wrapText="1"/>
    </xf>
    <xf numFmtId="0" fontId="26" fillId="0" borderId="1" xfId="54" applyFont="1" applyBorder="1" applyAlignment="1">
      <alignment horizontal="center" vertical="center" wrapText="1"/>
    </xf>
    <xf numFmtId="0" fontId="24" fillId="0" borderId="1" xfId="0" applyFont="1" applyBorder="1" applyAlignment="1">
      <alignment horizontal="center" vertical="center"/>
    </xf>
    <xf numFmtId="0" fontId="24" fillId="0" borderId="1" xfId="0" applyFont="1" applyBorder="1" applyAlignment="1">
      <alignment horizontal="left"/>
    </xf>
    <xf numFmtId="0" fontId="24" fillId="0" borderId="1" xfId="0" applyFont="1" applyBorder="1" applyAlignment="1">
      <alignment horizontal="center" vertical="top" wrapText="1"/>
    </xf>
    <xf numFmtId="0" fontId="24" fillId="0" borderId="0" xfId="0" applyFont="1"/>
    <xf numFmtId="0" fontId="56" fillId="0" borderId="49" xfId="0" applyFont="1" applyBorder="1" applyAlignment="1">
      <alignment horizontal="center" vertical="center"/>
    </xf>
    <xf numFmtId="0" fontId="24" fillId="0" borderId="1" xfId="4" applyNumberFormat="1" applyFont="1" applyBorder="1" applyAlignment="1">
      <alignment horizontal="left" vertical="center" wrapText="1"/>
    </xf>
    <xf numFmtId="0" fontId="25" fillId="0" borderId="1" xfId="0" applyFont="1" applyBorder="1" applyAlignment="1">
      <alignment horizontal="justify" vertical="top" wrapText="1"/>
    </xf>
    <xf numFmtId="2" fontId="26" fillId="0" borderId="1" xfId="54" applyNumberFormat="1" applyFont="1" applyBorder="1" applyAlignment="1">
      <alignment horizontal="center" vertical="center" wrapText="1"/>
    </xf>
    <xf numFmtId="0" fontId="24" fillId="0" borderId="7" xfId="7" applyFont="1" applyBorder="1" applyAlignment="1">
      <alignment horizontal="left" vertical="center"/>
    </xf>
    <xf numFmtId="0" fontId="24" fillId="0" borderId="7" xfId="7" applyFont="1" applyBorder="1" applyAlignment="1">
      <alignment vertical="center"/>
    </xf>
    <xf numFmtId="165" fontId="24" fillId="0" borderId="7" xfId="4" applyFont="1" applyBorder="1" applyAlignment="1">
      <alignment horizontal="center" vertical="center"/>
    </xf>
    <xf numFmtId="0" fontId="21" fillId="14" borderId="31" xfId="7" applyFont="1" applyFill="1" applyBorder="1" applyAlignment="1">
      <alignment vertical="center"/>
    </xf>
    <xf numFmtId="0" fontId="24" fillId="0" borderId="1" xfId="7" applyFont="1" applyBorder="1" applyAlignment="1">
      <alignment vertical="center"/>
    </xf>
    <xf numFmtId="165" fontId="24" fillId="0" borderId="1" xfId="4" applyFont="1" applyBorder="1" applyAlignment="1">
      <alignment horizontal="center" vertical="center"/>
    </xf>
    <xf numFmtId="0" fontId="24" fillId="0" borderId="1" xfId="7" applyFont="1" applyBorder="1" applyAlignment="1">
      <alignment horizontal="left" vertical="top" wrapText="1"/>
    </xf>
    <xf numFmtId="0" fontId="24" fillId="0" borderId="9" xfId="7" applyFont="1" applyBorder="1" applyAlignment="1">
      <alignment horizontal="center" vertical="center"/>
    </xf>
    <xf numFmtId="0" fontId="24" fillId="0" borderId="49" xfId="7" applyFont="1" applyBorder="1" applyAlignment="1">
      <alignment horizontal="center" vertical="center"/>
    </xf>
    <xf numFmtId="165" fontId="24" fillId="0" borderId="1" xfId="4" applyFont="1" applyFill="1" applyBorder="1" applyAlignment="1">
      <alignment horizontal="center" vertical="center"/>
    </xf>
    <xf numFmtId="173" fontId="24" fillId="0" borderId="1" xfId="7" applyNumberFormat="1" applyFont="1" applyBorder="1" applyAlignment="1">
      <alignment horizontal="center" vertical="center" wrapText="1"/>
    </xf>
    <xf numFmtId="0" fontId="24" fillId="0" borderId="0" xfId="7" applyFont="1" applyAlignment="1">
      <alignment horizontal="left" vertical="center" wrapText="1"/>
    </xf>
    <xf numFmtId="174" fontId="24" fillId="0" borderId="1" xfId="7" applyNumberFormat="1" applyFont="1" applyBorder="1" applyAlignment="1">
      <alignment horizontal="center" vertical="center" wrapText="1"/>
    </xf>
    <xf numFmtId="0" fontId="56" fillId="0" borderId="0" xfId="7" applyFont="1" applyAlignment="1">
      <alignment vertical="center" wrapText="1"/>
    </xf>
    <xf numFmtId="0" fontId="21" fillId="14" borderId="1" xfId="7" applyFont="1" applyFill="1" applyBorder="1" applyAlignment="1">
      <alignment vertical="center"/>
    </xf>
    <xf numFmtId="0" fontId="24" fillId="0" borderId="1" xfId="7" applyFont="1" applyBorder="1" applyAlignment="1">
      <alignment horizontal="right" vertical="center"/>
    </xf>
    <xf numFmtId="0" fontId="24" fillId="0" borderId="1" xfId="7" applyFont="1" applyBorder="1"/>
    <xf numFmtId="0" fontId="24" fillId="0" borderId="1" xfId="7" applyFont="1" applyBorder="1" applyAlignment="1">
      <alignment wrapText="1"/>
    </xf>
    <xf numFmtId="0" fontId="24" fillId="0" borderId="31" xfId="7" applyFont="1" applyBorder="1" applyAlignment="1">
      <alignment horizontal="center" vertical="center" wrapText="1"/>
    </xf>
    <xf numFmtId="0" fontId="56" fillId="0" borderId="0" xfId="7" applyFont="1"/>
    <xf numFmtId="0" fontId="24" fillId="0" borderId="50" xfId="7" applyFont="1" applyBorder="1" applyAlignment="1">
      <alignment horizontal="center" vertical="center"/>
    </xf>
    <xf numFmtId="0" fontId="24" fillId="0" borderId="33" xfId="7" applyFont="1" applyBorder="1" applyAlignment="1">
      <alignment horizontal="left" vertical="top" wrapText="1"/>
    </xf>
    <xf numFmtId="0" fontId="56" fillId="0" borderId="31" xfId="7" applyFont="1" applyBorder="1" applyAlignment="1">
      <alignment vertical="center"/>
    </xf>
    <xf numFmtId="0" fontId="56" fillId="0" borderId="31" xfId="7" applyFont="1" applyBorder="1" applyAlignment="1">
      <alignment horizontal="center" vertical="center"/>
    </xf>
    <xf numFmtId="165" fontId="56" fillId="0" borderId="31" xfId="4" applyFont="1" applyBorder="1" applyAlignment="1">
      <alignment horizontal="center" vertical="center"/>
    </xf>
    <xf numFmtId="0" fontId="24" fillId="0" borderId="49" xfId="0" applyFont="1" applyBorder="1" applyAlignment="1">
      <alignment horizontal="center" vertical="center"/>
    </xf>
    <xf numFmtId="0" fontId="24" fillId="0" borderId="8" xfId="0" applyFont="1" applyBorder="1" applyAlignment="1">
      <alignment vertical="center" wrapText="1"/>
    </xf>
    <xf numFmtId="0" fontId="56" fillId="0" borderId="1" xfId="7" applyFont="1" applyBorder="1" applyAlignment="1">
      <alignment vertical="center"/>
    </xf>
    <xf numFmtId="0" fontId="56" fillId="0" borderId="1" xfId="7" applyFont="1" applyBorder="1" applyAlignment="1">
      <alignment horizontal="center" vertical="center"/>
    </xf>
    <xf numFmtId="165" fontId="56" fillId="0" borderId="1" xfId="4" applyFont="1" applyBorder="1" applyAlignment="1">
      <alignment horizontal="center" vertical="center"/>
    </xf>
    <xf numFmtId="0" fontId="21" fillId="0" borderId="1" xfId="0" applyFont="1" applyBorder="1" applyAlignment="1">
      <alignment horizontal="left" vertical="center"/>
    </xf>
    <xf numFmtId="0" fontId="24" fillId="0" borderId="9" xfId="0" applyFont="1" applyBorder="1" applyAlignment="1">
      <alignment horizontal="center" vertical="center"/>
    </xf>
    <xf numFmtId="0" fontId="24" fillId="0" borderId="8" xfId="7" applyFont="1" applyBorder="1" applyAlignment="1">
      <alignment vertical="center" wrapText="1"/>
    </xf>
    <xf numFmtId="0" fontId="24" fillId="11" borderId="0" xfId="7" applyFont="1" applyFill="1" applyAlignment="1">
      <alignment horizontal="left" vertical="center"/>
    </xf>
    <xf numFmtId="0" fontId="24" fillId="11" borderId="0" xfId="7" applyFont="1" applyFill="1" applyAlignment="1">
      <alignment vertical="center" wrapText="1"/>
    </xf>
    <xf numFmtId="0" fontId="56" fillId="11" borderId="1" xfId="7" applyFont="1" applyFill="1" applyBorder="1" applyAlignment="1">
      <alignment vertical="center"/>
    </xf>
    <xf numFmtId="0" fontId="56" fillId="11" borderId="1" xfId="7" applyFont="1" applyFill="1" applyBorder="1" applyAlignment="1">
      <alignment horizontal="center" vertical="center"/>
    </xf>
    <xf numFmtId="165" fontId="24" fillId="11" borderId="1" xfId="4" applyFont="1" applyFill="1" applyBorder="1" applyAlignment="1">
      <alignment horizontal="center" vertical="center"/>
    </xf>
    <xf numFmtId="2" fontId="26" fillId="11" borderId="1" xfId="54" applyNumberFormat="1" applyFont="1" applyFill="1" applyBorder="1" applyAlignment="1">
      <alignment horizontal="center" vertical="center" wrapText="1"/>
    </xf>
    <xf numFmtId="0" fontId="24" fillId="0" borderId="0" xfId="7" applyFont="1" applyAlignment="1">
      <alignment horizontal="center" vertical="center"/>
    </xf>
    <xf numFmtId="0" fontId="24" fillId="0" borderId="0" xfId="7" applyFont="1" applyAlignment="1">
      <alignment horizontal="left" vertical="center"/>
    </xf>
    <xf numFmtId="0" fontId="24" fillId="0" borderId="0" xfId="7" applyFont="1" applyAlignment="1">
      <alignment vertical="center" wrapText="1"/>
    </xf>
    <xf numFmtId="0" fontId="56" fillId="0" borderId="0" xfId="7" applyFont="1" applyAlignment="1">
      <alignment horizontal="center" vertical="center"/>
    </xf>
    <xf numFmtId="0" fontId="56" fillId="0" borderId="0" xfId="7" applyFont="1" applyAlignment="1">
      <alignment horizontal="left" vertical="center"/>
    </xf>
    <xf numFmtId="0" fontId="56" fillId="0" borderId="0" xfId="7" applyFont="1" applyAlignment="1">
      <alignment vertical="center"/>
    </xf>
    <xf numFmtId="165" fontId="56" fillId="0" borderId="0" xfId="4" applyFont="1" applyBorder="1" applyAlignment="1">
      <alignment horizontal="center" vertical="center"/>
    </xf>
    <xf numFmtId="0" fontId="56" fillId="0" borderId="18" xfId="7" applyFont="1" applyBorder="1" applyAlignment="1">
      <alignment horizontal="center" vertical="center"/>
    </xf>
    <xf numFmtId="165" fontId="56" fillId="0" borderId="18" xfId="4" applyFont="1" applyBorder="1" applyAlignment="1">
      <alignment horizontal="center" vertical="center"/>
    </xf>
    <xf numFmtId="0" fontId="56" fillId="0" borderId="18" xfId="7" applyFont="1" applyBorder="1" applyAlignment="1">
      <alignment vertical="center"/>
    </xf>
    <xf numFmtId="0" fontId="7" fillId="0" borderId="0" xfId="54" applyFont="1"/>
    <xf numFmtId="0" fontId="30" fillId="0" borderId="0" xfId="54" applyFont="1"/>
    <xf numFmtId="0" fontId="7" fillId="0" borderId="0" xfId="54"/>
    <xf numFmtId="0" fontId="58" fillId="0" borderId="70" xfId="54" applyFont="1" applyFill="1" applyBorder="1" applyAlignment="1" applyProtection="1">
      <alignment horizontal="center" vertical="center" wrapText="1"/>
      <protection locked="0"/>
    </xf>
    <xf numFmtId="0" fontId="59" fillId="0" borderId="60" xfId="54" applyFont="1" applyFill="1" applyBorder="1" applyAlignment="1" applyProtection="1">
      <alignment vertical="center" wrapText="1"/>
      <protection locked="0"/>
    </xf>
    <xf numFmtId="0" fontId="56" fillId="0" borderId="60" xfId="54" applyFont="1" applyFill="1" applyBorder="1" applyAlignment="1" applyProtection="1">
      <alignment horizontal="center" vertical="center" wrapText="1"/>
      <protection locked="0"/>
    </xf>
    <xf numFmtId="167" fontId="56" fillId="0" borderId="60" xfId="48" applyNumberFormat="1" applyFont="1" applyFill="1" applyBorder="1" applyAlignment="1" applyProtection="1">
      <alignment horizontal="center" vertical="center" wrapText="1"/>
      <protection locked="0"/>
    </xf>
    <xf numFmtId="168" fontId="56" fillId="0" borderId="71" xfId="54" applyNumberFormat="1" applyFont="1" applyFill="1" applyBorder="1" applyAlignment="1" applyProtection="1">
      <alignment horizontal="center" vertical="center" wrapText="1"/>
      <protection locked="0"/>
    </xf>
    <xf numFmtId="0" fontId="56" fillId="0" borderId="70" xfId="54" applyFont="1" applyFill="1" applyBorder="1" applyAlignment="1" applyProtection="1">
      <alignment horizontal="center" vertical="center" wrapText="1"/>
      <protection locked="0"/>
    </xf>
    <xf numFmtId="0" fontId="56" fillId="0" borderId="60" xfId="54" applyFont="1" applyFill="1" applyBorder="1" applyAlignment="1" applyProtection="1">
      <alignment vertical="center" wrapText="1"/>
      <protection locked="0"/>
    </xf>
    <xf numFmtId="0" fontId="59" fillId="0" borderId="70" xfId="54" applyFont="1" applyFill="1" applyBorder="1" applyAlignment="1" applyProtection="1">
      <alignment horizontal="center" vertical="center" wrapText="1"/>
      <protection locked="0"/>
    </xf>
    <xf numFmtId="0" fontId="59" fillId="0" borderId="60" xfId="54" applyFont="1" applyFill="1" applyBorder="1" applyAlignment="1" applyProtection="1">
      <alignment horizontal="center" vertical="center" wrapText="1"/>
      <protection locked="0"/>
    </xf>
    <xf numFmtId="167" fontId="59" fillId="0" borderId="60" xfId="48" applyNumberFormat="1" applyFont="1" applyFill="1" applyBorder="1" applyAlignment="1" applyProtection="1">
      <alignment horizontal="center" vertical="center" wrapText="1"/>
      <protection locked="0"/>
    </xf>
    <xf numFmtId="167" fontId="60" fillId="0" borderId="60" xfId="48" applyNumberFormat="1" applyFont="1" applyFill="1" applyBorder="1" applyAlignment="1" applyProtection="1">
      <alignment horizontal="center" vertical="center" wrapText="1"/>
      <protection locked="0"/>
    </xf>
    <xf numFmtId="168" fontId="60" fillId="0" borderId="71" xfId="48" applyNumberFormat="1" applyFont="1" applyFill="1" applyBorder="1" applyAlignment="1" applyProtection="1">
      <alignment horizontal="center" vertical="center" wrapText="1"/>
      <protection locked="0"/>
    </xf>
    <xf numFmtId="0" fontId="60" fillId="0" borderId="0" xfId="54" applyFont="1" applyFill="1" applyAlignment="1">
      <alignment vertical="center"/>
    </xf>
    <xf numFmtId="0" fontId="60" fillId="0" borderId="0" xfId="54" applyFont="1" applyFill="1" applyBorder="1" applyAlignment="1">
      <alignment vertical="center"/>
    </xf>
    <xf numFmtId="0" fontId="61" fillId="0" borderId="60" xfId="54" applyFont="1" applyFill="1" applyBorder="1" applyAlignment="1" applyProtection="1">
      <alignment horizontal="left" vertical="center" wrapText="1"/>
      <protection locked="0"/>
    </xf>
    <xf numFmtId="0" fontId="62" fillId="0" borderId="60" xfId="54" applyFont="1" applyFill="1" applyBorder="1" applyAlignment="1" applyProtection="1">
      <alignment horizontal="center" vertical="center" wrapText="1"/>
      <protection locked="0"/>
    </xf>
    <xf numFmtId="167" fontId="62" fillId="0" borderId="60" xfId="48" applyNumberFormat="1" applyFont="1" applyFill="1" applyBorder="1" applyAlignment="1" applyProtection="1">
      <alignment horizontal="center" vertical="center" wrapText="1"/>
      <protection locked="0"/>
    </xf>
    <xf numFmtId="0" fontId="62" fillId="0" borderId="0" xfId="54" applyFont="1" applyFill="1" applyAlignment="1">
      <alignment vertical="center"/>
    </xf>
    <xf numFmtId="0" fontId="61" fillId="0" borderId="0" xfId="54" applyFont="1" applyFill="1" applyBorder="1" applyAlignment="1" applyProtection="1">
      <alignment horizontal="left" vertical="center" wrapText="1"/>
      <protection locked="0"/>
    </xf>
    <xf numFmtId="0" fontId="63" fillId="0" borderId="70" xfId="54" applyFont="1" applyFill="1" applyBorder="1" applyAlignment="1" applyProtection="1">
      <alignment horizontal="center" vertical="center" wrapText="1"/>
      <protection locked="0"/>
    </xf>
    <xf numFmtId="0" fontId="63" fillId="0" borderId="60" xfId="54" applyFont="1" applyFill="1" applyBorder="1" applyAlignment="1" applyProtection="1">
      <alignment vertical="center" wrapText="1"/>
      <protection locked="0"/>
    </xf>
    <xf numFmtId="0" fontId="62" fillId="0" borderId="70" xfId="54" applyFont="1" applyFill="1" applyBorder="1" applyAlignment="1" applyProtection="1">
      <alignment horizontal="center" vertical="center" wrapText="1"/>
      <protection locked="0"/>
    </xf>
    <xf numFmtId="0" fontId="64" fillId="0" borderId="60" xfId="54" applyFont="1" applyFill="1" applyBorder="1" applyAlignment="1" applyProtection="1">
      <alignment vertical="center" wrapText="1"/>
      <protection locked="0"/>
    </xf>
    <xf numFmtId="0" fontId="60" fillId="0" borderId="60" xfId="54" applyFont="1" applyFill="1" applyBorder="1" applyAlignment="1" applyProtection="1">
      <alignment vertical="center" wrapText="1"/>
      <protection locked="0"/>
    </xf>
    <xf numFmtId="175" fontId="62" fillId="0" borderId="65" xfId="55" applyNumberFormat="1" applyFont="1" applyFill="1" applyBorder="1" applyAlignment="1" applyProtection="1">
      <alignment horizontal="center" vertical="center" wrapText="1"/>
      <protection locked="0"/>
    </xf>
    <xf numFmtId="0" fontId="62" fillId="0" borderId="60" xfId="54" applyFont="1" applyFill="1" applyBorder="1" applyAlignment="1" applyProtection="1">
      <alignment vertical="center" wrapText="1"/>
      <protection locked="0"/>
    </xf>
    <xf numFmtId="169" fontId="60" fillId="0" borderId="64" xfId="54" applyNumberFormat="1" applyFont="1" applyFill="1" applyBorder="1" applyAlignment="1" applyProtection="1">
      <alignment horizontal="center" vertical="center" wrapText="1"/>
      <protection locked="0"/>
    </xf>
    <xf numFmtId="0" fontId="64" fillId="0" borderId="60" xfId="54" applyFont="1" applyFill="1" applyBorder="1" applyAlignment="1">
      <alignment horizontal="left" vertical="center" wrapText="1"/>
    </xf>
    <xf numFmtId="0" fontId="62" fillId="0" borderId="72" xfId="54" applyFont="1" applyFill="1" applyBorder="1" applyAlignment="1" applyProtection="1">
      <alignment horizontal="center" vertical="center" wrapText="1"/>
      <protection locked="0"/>
    </xf>
    <xf numFmtId="0" fontId="66" fillId="0" borderId="0" xfId="54" applyFont="1" applyAlignment="1">
      <alignment vertical="center"/>
    </xf>
    <xf numFmtId="0" fontId="64" fillId="0" borderId="64" xfId="54" applyFont="1" applyFill="1" applyBorder="1" applyAlignment="1">
      <alignment horizontal="center" vertical="center" wrapText="1"/>
    </xf>
    <xf numFmtId="0" fontId="63" fillId="0" borderId="60" xfId="54" applyFont="1" applyFill="1" applyBorder="1" applyAlignment="1" applyProtection="1">
      <alignment horizontal="center" vertical="center" wrapText="1"/>
      <protection locked="0"/>
    </xf>
    <xf numFmtId="0" fontId="63" fillId="0" borderId="72" xfId="54" applyFont="1" applyFill="1" applyBorder="1" applyAlignment="1" applyProtection="1">
      <alignment horizontal="center" vertical="center" wrapText="1"/>
      <protection locked="0"/>
    </xf>
    <xf numFmtId="0" fontId="33" fillId="0" borderId="0" xfId="54" applyFont="1" applyAlignment="1">
      <alignment vertical="center"/>
    </xf>
    <xf numFmtId="0" fontId="63" fillId="0" borderId="0" xfId="54" applyFont="1" applyAlignment="1">
      <alignment vertical="center"/>
    </xf>
    <xf numFmtId="0" fontId="59" fillId="0" borderId="61" xfId="54" applyFont="1" applyFill="1" applyBorder="1" applyAlignment="1" applyProtection="1">
      <alignment horizontal="center" vertical="center" wrapText="1"/>
      <protection locked="0"/>
    </xf>
    <xf numFmtId="0" fontId="59" fillId="0" borderId="62" xfId="54" applyFont="1" applyFill="1" applyBorder="1" applyAlignment="1" applyProtection="1">
      <alignment vertical="center" wrapText="1"/>
      <protection locked="0"/>
    </xf>
    <xf numFmtId="0" fontId="59" fillId="0" borderId="62" xfId="54" applyFont="1" applyFill="1" applyBorder="1" applyAlignment="1" applyProtection="1">
      <alignment horizontal="center" vertical="center" wrapText="1"/>
      <protection locked="0"/>
    </xf>
    <xf numFmtId="167" fontId="59" fillId="0" borderId="62" xfId="48" applyNumberFormat="1" applyFont="1" applyFill="1" applyBorder="1" applyAlignment="1" applyProtection="1">
      <alignment horizontal="center" vertical="center" wrapText="1"/>
      <protection locked="0"/>
    </xf>
    <xf numFmtId="168" fontId="59" fillId="0" borderId="63" xfId="54" applyNumberFormat="1" applyFont="1" applyFill="1" applyBorder="1" applyAlignment="1" applyProtection="1">
      <alignment horizontal="center" vertical="center" wrapText="1"/>
      <protection locked="0"/>
    </xf>
    <xf numFmtId="0" fontId="67" fillId="0" borderId="0" xfId="54" applyFont="1" applyFill="1" applyBorder="1" applyAlignment="1">
      <alignment vertical="center"/>
    </xf>
    <xf numFmtId="0" fontId="67" fillId="0" borderId="0" xfId="54" applyFont="1" applyFill="1" applyAlignment="1">
      <alignment vertical="center"/>
    </xf>
    <xf numFmtId="0" fontId="64" fillId="0" borderId="70" xfId="54" applyFont="1" applyFill="1" applyBorder="1" applyAlignment="1" applyProtection="1">
      <alignment horizontal="center" vertical="center" wrapText="1"/>
      <protection locked="0"/>
    </xf>
    <xf numFmtId="0" fontId="64" fillId="0" borderId="60" xfId="54" applyFont="1" applyFill="1" applyBorder="1" applyAlignment="1" applyProtection="1">
      <alignment horizontal="center" vertical="center" wrapText="1"/>
      <protection locked="0"/>
    </xf>
    <xf numFmtId="0" fontId="64" fillId="0" borderId="71" xfId="54" applyFont="1" applyFill="1" applyBorder="1" applyAlignment="1" applyProtection="1">
      <alignment horizontal="center" vertical="center" wrapText="1"/>
      <protection locked="0"/>
    </xf>
    <xf numFmtId="0" fontId="7" fillId="0" borderId="65" xfId="54" applyFont="1" applyBorder="1"/>
    <xf numFmtId="0" fontId="60" fillId="0" borderId="60" xfId="54" applyFont="1" applyFill="1" applyBorder="1" applyAlignment="1" applyProtection="1">
      <alignment horizontal="center" vertical="center" wrapText="1"/>
      <protection locked="0"/>
    </xf>
    <xf numFmtId="0" fontId="60" fillId="0" borderId="71" xfId="54" applyFont="1" applyFill="1" applyBorder="1" applyAlignment="1" applyProtection="1">
      <alignment horizontal="center" vertical="center" wrapText="1"/>
      <protection locked="0"/>
    </xf>
    <xf numFmtId="0" fontId="63" fillId="0" borderId="60" xfId="54" applyFont="1" applyFill="1" applyBorder="1" applyAlignment="1" applyProtection="1">
      <alignment wrapText="1"/>
      <protection locked="0"/>
    </xf>
    <xf numFmtId="0" fontId="60" fillId="0" borderId="70" xfId="54" applyFont="1" applyFill="1" applyBorder="1" applyAlignment="1" applyProtection="1">
      <alignment horizontal="center" vertical="center" wrapText="1"/>
      <protection locked="0"/>
    </xf>
    <xf numFmtId="0" fontId="65" fillId="0" borderId="60" xfId="54" applyFont="1" applyFill="1" applyBorder="1" applyAlignment="1" applyProtection="1">
      <alignment vertical="center" wrapText="1"/>
      <protection locked="0"/>
    </xf>
    <xf numFmtId="1" fontId="60" fillId="0" borderId="60" xfId="54" applyNumberFormat="1" applyFont="1" applyFill="1" applyBorder="1" applyAlignment="1" applyProtection="1">
      <alignment horizontal="center" vertical="center" wrapText="1"/>
      <protection locked="0"/>
    </xf>
    <xf numFmtId="0" fontId="30" fillId="0" borderId="65" xfId="54" applyFont="1" applyBorder="1"/>
    <xf numFmtId="0" fontId="61" fillId="0" borderId="60" xfId="54" applyFont="1" applyFill="1" applyBorder="1" applyAlignment="1" applyProtection="1">
      <alignment horizontal="center" vertical="center" wrapText="1"/>
      <protection locked="0"/>
    </xf>
    <xf numFmtId="168" fontId="65" fillId="0" borderId="60" xfId="55" applyNumberFormat="1" applyFont="1" applyFill="1" applyBorder="1" applyAlignment="1" applyProtection="1">
      <alignment horizontal="center" vertical="center" wrapText="1"/>
      <protection locked="0"/>
    </xf>
    <xf numFmtId="168" fontId="65" fillId="0" borderId="71" xfId="55" applyNumberFormat="1" applyFont="1" applyFill="1" applyBorder="1" applyAlignment="1" applyProtection="1">
      <alignment horizontal="center" vertical="center" wrapText="1"/>
      <protection locked="0"/>
    </xf>
    <xf numFmtId="0" fontId="58" fillId="0" borderId="73" xfId="54" applyFont="1" applyFill="1" applyBorder="1" applyAlignment="1" applyProtection="1">
      <alignment vertical="center" wrapText="1"/>
      <protection locked="0"/>
    </xf>
    <xf numFmtId="0" fontId="56" fillId="0" borderId="73" xfId="54" applyFont="1" applyFill="1" applyBorder="1" applyAlignment="1" applyProtection="1">
      <alignment vertical="center" wrapText="1"/>
      <protection locked="0"/>
    </xf>
    <xf numFmtId="169" fontId="63" fillId="0" borderId="70" xfId="54" applyNumberFormat="1" applyFont="1" applyFill="1" applyBorder="1" applyAlignment="1" applyProtection="1">
      <alignment horizontal="center" vertical="center" wrapText="1"/>
      <protection locked="0"/>
    </xf>
    <xf numFmtId="167" fontId="63" fillId="0" borderId="60" xfId="48" applyNumberFormat="1" applyFont="1" applyFill="1" applyBorder="1" applyAlignment="1" applyProtection="1">
      <alignment horizontal="center" vertical="center" wrapText="1"/>
      <protection locked="0"/>
    </xf>
    <xf numFmtId="168" fontId="62" fillId="0" borderId="71" xfId="48" applyNumberFormat="1" applyFont="1" applyFill="1" applyBorder="1" applyAlignment="1" applyProtection="1">
      <alignment horizontal="center" vertical="center" wrapText="1"/>
      <protection locked="0"/>
    </xf>
    <xf numFmtId="0" fontId="62" fillId="0" borderId="0" xfId="54" applyFont="1" applyAlignment="1">
      <alignment vertical="center"/>
    </xf>
    <xf numFmtId="0" fontId="63" fillId="0" borderId="64" xfId="54" applyFont="1" applyFill="1" applyBorder="1" applyAlignment="1" applyProtection="1">
      <alignment horizontal="center" vertical="center" wrapText="1"/>
      <protection locked="0"/>
    </xf>
    <xf numFmtId="0" fontId="63" fillId="0" borderId="73" xfId="54" applyFont="1" applyFill="1" applyBorder="1" applyAlignment="1" applyProtection="1">
      <alignment vertical="center" wrapText="1"/>
      <protection locked="0"/>
    </xf>
    <xf numFmtId="0" fontId="63" fillId="0" borderId="73" xfId="54" applyFont="1" applyFill="1" applyBorder="1" applyAlignment="1" applyProtection="1">
      <alignment horizontal="center" vertical="center" wrapText="1"/>
      <protection locked="0"/>
    </xf>
    <xf numFmtId="168" fontId="62" fillId="0" borderId="74" xfId="55" applyNumberFormat="1" applyFont="1" applyFill="1" applyBorder="1" applyAlignment="1" applyProtection="1">
      <alignment horizontal="center" vertical="center" wrapText="1"/>
      <protection locked="0"/>
    </xf>
    <xf numFmtId="168" fontId="62" fillId="0" borderId="71" xfId="55" applyNumberFormat="1" applyFont="1" applyFill="1" applyBorder="1" applyAlignment="1" applyProtection="1">
      <alignment horizontal="center" vertical="center" wrapText="1"/>
      <protection locked="0"/>
    </xf>
    <xf numFmtId="168" fontId="62" fillId="0" borderId="72" xfId="48" applyNumberFormat="1" applyFont="1" applyFill="1" applyBorder="1" applyAlignment="1" applyProtection="1">
      <alignment horizontal="center" vertical="center" wrapText="1"/>
      <protection locked="0"/>
    </xf>
    <xf numFmtId="0" fontId="63" fillId="0" borderId="0" xfId="54" applyFont="1" applyFill="1" applyBorder="1" applyAlignment="1">
      <alignment vertical="center"/>
    </xf>
    <xf numFmtId="0" fontId="63" fillId="0" borderId="0" xfId="54" applyFont="1" applyFill="1" applyAlignment="1">
      <alignment vertical="center"/>
    </xf>
    <xf numFmtId="0" fontId="60" fillId="0" borderId="65" xfId="54" applyFont="1" applyBorder="1"/>
    <xf numFmtId="0" fontId="60" fillId="0" borderId="0" xfId="54" applyFont="1"/>
    <xf numFmtId="168" fontId="65" fillId="0" borderId="72" xfId="48" applyNumberFormat="1" applyFont="1" applyFill="1" applyBorder="1" applyAlignment="1" applyProtection="1">
      <alignment horizontal="center" vertical="center" wrapText="1"/>
      <protection locked="0"/>
    </xf>
    <xf numFmtId="0" fontId="63" fillId="0" borderId="51" xfId="54" applyFont="1" applyFill="1" applyBorder="1" applyAlignment="1" applyProtection="1">
      <alignment horizontal="center" vertical="center" wrapText="1"/>
      <protection locked="0"/>
    </xf>
    <xf numFmtId="0" fontId="63" fillId="0" borderId="44" xfId="54" applyFont="1" applyFill="1" applyBorder="1" applyAlignment="1" applyProtection="1">
      <alignment vertical="center" wrapText="1"/>
      <protection locked="0"/>
    </xf>
    <xf numFmtId="0" fontId="63" fillId="0" borderId="44" xfId="54" applyFont="1" applyFill="1" applyBorder="1" applyAlignment="1" applyProtection="1">
      <alignment horizontal="center" vertical="center" wrapText="1"/>
      <protection locked="0"/>
    </xf>
    <xf numFmtId="0" fontId="63" fillId="0" borderId="75" xfId="54" applyFont="1" applyFill="1" applyBorder="1" applyAlignment="1" applyProtection="1">
      <alignment horizontal="center" vertical="center" wrapText="1"/>
      <protection locked="0"/>
    </xf>
    <xf numFmtId="0" fontId="63" fillId="0" borderId="63" xfId="54" applyFont="1" applyFill="1" applyBorder="1" applyAlignment="1" applyProtection="1">
      <alignment horizontal="center" vertical="center" wrapText="1"/>
      <protection locked="0"/>
    </xf>
    <xf numFmtId="175" fontId="63" fillId="0" borderId="53" xfId="55" applyNumberFormat="1" applyFont="1" applyFill="1" applyBorder="1" applyAlignment="1" applyProtection="1">
      <alignment horizontal="center" vertical="center" wrapText="1"/>
      <protection locked="0"/>
    </xf>
    <xf numFmtId="0" fontId="7" fillId="0" borderId="0" xfId="54" applyAlignment="1">
      <alignment horizontal="center"/>
    </xf>
    <xf numFmtId="167" fontId="7" fillId="0" borderId="0" xfId="48" applyNumberFormat="1" applyFont="1" applyAlignment="1">
      <alignment horizontal="center"/>
    </xf>
    <xf numFmtId="168" fontId="7" fillId="0" borderId="0" xfId="54" applyNumberFormat="1"/>
    <xf numFmtId="168" fontId="63" fillId="0" borderId="71" xfId="54" applyNumberFormat="1" applyFont="1" applyFill="1" applyBorder="1" applyAlignment="1" applyProtection="1">
      <alignment horizontal="center" vertical="center" wrapText="1"/>
      <protection locked="0"/>
    </xf>
    <xf numFmtId="0" fontId="33" fillId="0" borderId="0" xfId="54" applyFont="1"/>
    <xf numFmtId="167" fontId="62" fillId="0" borderId="71" xfId="48" applyNumberFormat="1" applyFont="1" applyFill="1" applyBorder="1" applyAlignment="1" applyProtection="1">
      <alignment horizontal="center" vertical="center" wrapText="1"/>
      <protection locked="0"/>
    </xf>
    <xf numFmtId="168" fontId="62" fillId="0" borderId="65" xfId="54" applyNumberFormat="1" applyFont="1" applyFill="1" applyBorder="1" applyAlignment="1">
      <alignment vertical="center"/>
    </xf>
    <xf numFmtId="0" fontId="62" fillId="0" borderId="0" xfId="54" applyFont="1" applyFill="1" applyBorder="1" applyAlignment="1">
      <alignment vertical="center"/>
    </xf>
    <xf numFmtId="0" fontId="33" fillId="0" borderId="0" xfId="54" applyFont="1" applyBorder="1" applyAlignment="1">
      <alignment vertical="center"/>
    </xf>
    <xf numFmtId="0" fontId="62" fillId="0" borderId="60" xfId="54" applyFont="1" applyFill="1" applyBorder="1" applyAlignment="1" applyProtection="1">
      <alignment horizontal="left" vertical="center" wrapText="1"/>
      <protection locked="0"/>
    </xf>
    <xf numFmtId="168" fontId="62" fillId="0" borderId="71" xfId="54" applyNumberFormat="1" applyFont="1" applyFill="1" applyBorder="1" applyAlignment="1" applyProtection="1">
      <alignment horizontal="center" vertical="center" wrapText="1"/>
      <protection locked="0"/>
    </xf>
    <xf numFmtId="0" fontId="39" fillId="0" borderId="0" xfId="54" applyFont="1" applyAlignment="1">
      <alignment vertical="center"/>
    </xf>
    <xf numFmtId="167" fontId="63" fillId="0" borderId="71" xfId="48" applyNumberFormat="1" applyFont="1" applyFill="1" applyBorder="1" applyAlignment="1" applyProtection="1">
      <alignment horizontal="center" vertical="center" wrapText="1"/>
      <protection locked="0"/>
    </xf>
    <xf numFmtId="168" fontId="63" fillId="0" borderId="65" xfId="54" applyNumberFormat="1" applyFont="1" applyFill="1" applyBorder="1" applyAlignment="1">
      <alignment vertical="center"/>
    </xf>
    <xf numFmtId="0" fontId="68" fillId="0" borderId="70" xfId="54" applyFont="1" applyFill="1" applyBorder="1" applyAlignment="1" applyProtection="1">
      <alignment horizontal="center" vertical="center" wrapText="1"/>
      <protection locked="0"/>
    </xf>
    <xf numFmtId="0" fontId="68" fillId="0" borderId="60" xfId="54" applyFont="1" applyFill="1" applyBorder="1" applyAlignment="1" applyProtection="1">
      <alignment vertical="center" wrapText="1"/>
      <protection locked="0"/>
    </xf>
    <xf numFmtId="0" fontId="68" fillId="0" borderId="60" xfId="54" applyFont="1" applyFill="1" applyBorder="1" applyAlignment="1" applyProtection="1">
      <alignment horizontal="center" vertical="center" wrapText="1"/>
      <protection locked="0"/>
    </xf>
    <xf numFmtId="167" fontId="68" fillId="0" borderId="60" xfId="48" applyNumberFormat="1" applyFont="1" applyFill="1" applyBorder="1" applyAlignment="1" applyProtection="1">
      <alignment horizontal="center" vertical="center" wrapText="1"/>
      <protection locked="0"/>
    </xf>
    <xf numFmtId="168" fontId="69" fillId="0" borderId="71" xfId="54" applyNumberFormat="1" applyFont="1" applyFill="1" applyBorder="1" applyAlignment="1" applyProtection="1">
      <alignment horizontal="center" vertical="center" wrapText="1"/>
      <protection locked="0"/>
    </xf>
    <xf numFmtId="0" fontId="70" fillId="0" borderId="0" xfId="54" applyFont="1" applyAlignment="1">
      <alignment vertical="center"/>
    </xf>
    <xf numFmtId="168" fontId="60" fillId="0" borderId="71" xfId="54" applyNumberFormat="1" applyFont="1" applyFill="1" applyBorder="1" applyAlignment="1" applyProtection="1">
      <alignment horizontal="center" vertical="center" wrapText="1"/>
      <protection locked="0"/>
    </xf>
    <xf numFmtId="167" fontId="62" fillId="0" borderId="72" xfId="48" applyNumberFormat="1" applyFont="1" applyFill="1" applyBorder="1" applyAlignment="1" applyProtection="1">
      <alignment horizontal="center" vertical="center" wrapText="1"/>
      <protection locked="0"/>
    </xf>
    <xf numFmtId="168" fontId="65" fillId="0" borderId="60" xfId="48" applyNumberFormat="1" applyFont="1" applyFill="1" applyBorder="1" applyAlignment="1" applyProtection="1">
      <alignment horizontal="center" vertical="center" wrapText="1"/>
      <protection locked="0"/>
    </xf>
    <xf numFmtId="0" fontId="65" fillId="0" borderId="0" xfId="54" applyFont="1" applyAlignment="1">
      <alignment vertical="center"/>
    </xf>
    <xf numFmtId="175" fontId="64" fillId="0" borderId="74" xfId="48" applyNumberFormat="1" applyFont="1" applyFill="1" applyBorder="1" applyAlignment="1" applyProtection="1">
      <alignment horizontal="center" vertical="center" wrapText="1"/>
      <protection locked="0"/>
    </xf>
    <xf numFmtId="175" fontId="64" fillId="0" borderId="71" xfId="48" applyNumberFormat="1" applyFont="1" applyFill="1" applyBorder="1" applyAlignment="1" applyProtection="1">
      <alignment horizontal="center" vertical="center" wrapText="1"/>
      <protection locked="0"/>
    </xf>
    <xf numFmtId="0" fontId="62" fillId="0" borderId="64" xfId="54" applyFont="1" applyFill="1" applyBorder="1" applyAlignment="1" applyProtection="1">
      <alignment horizontal="center" vertical="center" wrapText="1"/>
      <protection locked="0"/>
    </xf>
    <xf numFmtId="0" fontId="62" fillId="0" borderId="73" xfId="54" applyFont="1" applyFill="1" applyBorder="1" applyAlignment="1" applyProtection="1">
      <alignment vertical="center" wrapText="1"/>
      <protection locked="0"/>
    </xf>
    <xf numFmtId="0" fontId="62" fillId="0" borderId="73" xfId="54" applyFont="1" applyFill="1" applyBorder="1" applyAlignment="1" applyProtection="1">
      <alignment horizontal="center" vertical="center" wrapText="1"/>
      <protection locked="0"/>
    </xf>
    <xf numFmtId="175" fontId="60" fillId="0" borderId="74" xfId="48" applyNumberFormat="1" applyFont="1" applyFill="1" applyBorder="1" applyAlignment="1" applyProtection="1">
      <alignment horizontal="center" vertical="center" wrapText="1"/>
      <protection locked="0"/>
    </xf>
    <xf numFmtId="175" fontId="60" fillId="0" borderId="71" xfId="48" applyNumberFormat="1" applyFont="1" applyFill="1" applyBorder="1" applyAlignment="1" applyProtection="1">
      <alignment horizontal="center" vertical="center" wrapText="1"/>
      <protection locked="0"/>
    </xf>
    <xf numFmtId="167" fontId="62" fillId="0" borderId="74" xfId="48" applyNumberFormat="1" applyFont="1" applyFill="1" applyBorder="1" applyAlignment="1" applyProtection="1">
      <alignment horizontal="center" vertical="center" wrapText="1"/>
      <protection locked="0"/>
    </xf>
    <xf numFmtId="175" fontId="62" fillId="0" borderId="65" xfId="56" applyNumberFormat="1" applyFont="1" applyFill="1" applyBorder="1" applyAlignment="1" applyProtection="1">
      <alignment horizontal="center" vertical="center" wrapText="1"/>
      <protection locked="0"/>
    </xf>
    <xf numFmtId="168" fontId="62" fillId="0" borderId="60" xfId="56" applyNumberFormat="1" applyFont="1" applyFill="1" applyBorder="1" applyAlignment="1" applyProtection="1">
      <alignment horizontal="center" vertical="center" wrapText="1"/>
      <protection locked="0"/>
    </xf>
    <xf numFmtId="168" fontId="62" fillId="0" borderId="71" xfId="56" applyNumberFormat="1" applyFont="1" applyFill="1" applyBorder="1" applyAlignment="1" applyProtection="1">
      <alignment horizontal="center" vertical="center" wrapText="1"/>
      <protection locked="0"/>
    </xf>
    <xf numFmtId="0" fontId="61" fillId="0" borderId="60" xfId="54" applyFont="1" applyFill="1" applyBorder="1" applyAlignment="1" applyProtection="1">
      <alignment vertical="center" wrapText="1"/>
      <protection locked="0"/>
    </xf>
    <xf numFmtId="0" fontId="59" fillId="0" borderId="60" xfId="54" applyFont="1" applyFill="1" applyBorder="1" applyAlignment="1">
      <alignment vertical="center" wrapText="1"/>
    </xf>
    <xf numFmtId="167" fontId="61" fillId="0" borderId="60" xfId="48" applyNumberFormat="1" applyFont="1" applyFill="1" applyBorder="1" applyAlignment="1" applyProtection="1">
      <alignment horizontal="center" vertical="center" wrapText="1"/>
      <protection locked="0"/>
    </xf>
    <xf numFmtId="167" fontId="65" fillId="0" borderId="60" xfId="48" applyNumberFormat="1" applyFont="1" applyFill="1" applyBorder="1" applyAlignment="1" applyProtection="1">
      <alignment horizontal="center" vertical="center" wrapText="1"/>
      <protection locked="0"/>
    </xf>
    <xf numFmtId="168" fontId="65" fillId="0" borderId="71" xfId="48" applyNumberFormat="1" applyFont="1" applyFill="1" applyBorder="1" applyAlignment="1" applyProtection="1">
      <alignment horizontal="center" vertical="center" wrapText="1"/>
      <protection locked="0"/>
    </xf>
    <xf numFmtId="0" fontId="65" fillId="0" borderId="0" xfId="54" applyFont="1" applyFill="1" applyBorder="1" applyAlignment="1">
      <alignment vertical="center"/>
    </xf>
    <xf numFmtId="0" fontId="65" fillId="0" borderId="0" xfId="54" applyFont="1" applyFill="1" applyAlignment="1">
      <alignment vertical="center"/>
    </xf>
    <xf numFmtId="167" fontId="65" fillId="0" borderId="72" xfId="48" applyNumberFormat="1" applyFont="1" applyFill="1" applyBorder="1" applyAlignment="1" applyProtection="1">
      <alignment horizontal="center" vertical="center" wrapText="1"/>
      <protection locked="0"/>
    </xf>
    <xf numFmtId="0" fontId="63" fillId="0" borderId="61" xfId="54" applyFont="1" applyFill="1" applyBorder="1" applyAlignment="1" applyProtection="1">
      <alignment horizontal="center" vertical="center" wrapText="1"/>
      <protection locked="0"/>
    </xf>
    <xf numFmtId="0" fontId="63" fillId="0" borderId="62" xfId="54" applyFont="1" applyFill="1" applyBorder="1" applyAlignment="1" applyProtection="1">
      <alignment vertical="center" wrapText="1"/>
      <protection locked="0"/>
    </xf>
    <xf numFmtId="0" fontId="63" fillId="0" borderId="62" xfId="54" applyFont="1" applyFill="1" applyBorder="1" applyAlignment="1" applyProtection="1">
      <alignment horizontal="center" vertical="center" wrapText="1"/>
      <protection locked="0"/>
    </xf>
    <xf numFmtId="167" fontId="63" fillId="0" borderId="63" xfId="48" applyNumberFormat="1" applyFont="1" applyFill="1" applyBorder="1" applyAlignment="1" applyProtection="1">
      <alignment horizontal="center" vertical="center" wrapText="1"/>
      <protection locked="0"/>
    </xf>
    <xf numFmtId="168" fontId="63" fillId="0" borderId="63" xfId="48" applyNumberFormat="1" applyFont="1" applyFill="1" applyBorder="1" applyAlignment="1" applyProtection="1">
      <alignment horizontal="center" vertical="center" wrapText="1"/>
      <protection locked="0"/>
    </xf>
    <xf numFmtId="0" fontId="33" fillId="0" borderId="0" xfId="54" applyFont="1" applyFill="1" applyBorder="1" applyAlignment="1">
      <alignment vertical="center"/>
    </xf>
    <xf numFmtId="0" fontId="33" fillId="0" borderId="0" xfId="54" applyFont="1" applyFill="1" applyAlignment="1">
      <alignment vertical="center"/>
    </xf>
    <xf numFmtId="168" fontId="68" fillId="0" borderId="71" xfId="54" applyNumberFormat="1" applyFont="1" applyFill="1" applyBorder="1" applyAlignment="1" applyProtection="1">
      <alignment horizontal="center" vertical="center" wrapText="1"/>
      <protection locked="0"/>
    </xf>
    <xf numFmtId="168" fontId="62" fillId="0" borderId="60" xfId="55" applyNumberFormat="1" applyFont="1" applyFill="1" applyBorder="1" applyAlignment="1" applyProtection="1">
      <alignment horizontal="center" vertical="center" wrapText="1"/>
      <protection locked="0"/>
    </xf>
    <xf numFmtId="168" fontId="62" fillId="0" borderId="72" xfId="55" applyNumberFormat="1" applyFont="1" applyFill="1" applyBorder="1" applyAlignment="1" applyProtection="1">
      <alignment horizontal="center" vertical="center" wrapText="1"/>
      <protection locked="0"/>
    </xf>
    <xf numFmtId="169" fontId="62" fillId="0" borderId="70" xfId="54" applyNumberFormat="1" applyFont="1" applyFill="1" applyBorder="1" applyAlignment="1">
      <alignment horizontal="center" vertical="center" wrapText="1"/>
    </xf>
    <xf numFmtId="0" fontId="71" fillId="0" borderId="60" xfId="44" applyFont="1" applyFill="1" applyBorder="1" applyAlignment="1">
      <alignment vertical="center" wrapText="1"/>
    </xf>
    <xf numFmtId="0" fontId="39" fillId="0" borderId="0" xfId="15" applyFont="1" applyAlignment="1">
      <alignment vertical="center" wrapText="1"/>
    </xf>
    <xf numFmtId="0" fontId="62" fillId="0" borderId="70" xfId="44" applyFont="1" applyFill="1" applyBorder="1" applyAlignment="1">
      <alignment horizontal="center" vertical="center" wrapText="1"/>
    </xf>
    <xf numFmtId="0" fontId="63" fillId="0" borderId="60" xfId="44" applyFont="1" applyFill="1" applyBorder="1" applyAlignment="1">
      <alignment vertical="center" wrapText="1"/>
    </xf>
    <xf numFmtId="0" fontId="63" fillId="0" borderId="0" xfId="54" applyFont="1" applyFill="1" applyBorder="1" applyAlignment="1">
      <alignment vertical="center" wrapText="1"/>
    </xf>
    <xf numFmtId="168" fontId="63" fillId="0" borderId="63" xfId="54" applyNumberFormat="1" applyFont="1" applyFill="1" applyBorder="1" applyAlignment="1" applyProtection="1">
      <alignment horizontal="center" vertical="center" wrapText="1"/>
      <protection locked="0"/>
    </xf>
    <xf numFmtId="1" fontId="60" fillId="0" borderId="74" xfId="54" applyNumberFormat="1" applyFont="1" applyFill="1" applyBorder="1" applyAlignment="1" applyProtection="1">
      <alignment horizontal="center" vertical="center" wrapText="1"/>
      <protection locked="0"/>
    </xf>
    <xf numFmtId="0" fontId="58" fillId="0" borderId="60" xfId="54" applyFont="1" applyFill="1" applyBorder="1" applyAlignment="1" applyProtection="1">
      <alignment vertical="center" wrapText="1"/>
      <protection locked="0"/>
    </xf>
    <xf numFmtId="0" fontId="58" fillId="0" borderId="60" xfId="54" applyFont="1" applyFill="1" applyBorder="1" applyAlignment="1" applyProtection="1">
      <alignment horizontal="center" vertical="center" wrapText="1"/>
      <protection locked="0"/>
    </xf>
    <xf numFmtId="0" fontId="61" fillId="0" borderId="70" xfId="54" applyFont="1" applyFill="1" applyBorder="1" applyAlignment="1" applyProtection="1">
      <alignment horizontal="center" vertical="center" wrapText="1"/>
      <protection locked="0"/>
    </xf>
    <xf numFmtId="168" fontId="61" fillId="0" borderId="71" xfId="54" applyNumberFormat="1" applyFont="1" applyFill="1" applyBorder="1" applyAlignment="1" applyProtection="1">
      <alignment horizontal="center" vertical="center" wrapText="1"/>
      <protection locked="0"/>
    </xf>
    <xf numFmtId="0" fontId="72" fillId="0" borderId="0" xfId="15" applyFont="1" applyAlignment="1">
      <alignment vertical="center" wrapText="1"/>
    </xf>
    <xf numFmtId="0" fontId="59" fillId="0" borderId="63" xfId="54" applyFont="1" applyFill="1" applyBorder="1" applyAlignment="1" applyProtection="1">
      <alignment horizontal="center" vertical="center" wrapText="1"/>
      <protection locked="0"/>
    </xf>
    <xf numFmtId="167" fontId="59" fillId="0" borderId="63" xfId="48" applyNumberFormat="1" applyFont="1" applyFill="1" applyBorder="1" applyAlignment="1" applyProtection="1">
      <alignment horizontal="center" vertical="center" wrapText="1"/>
      <protection locked="0"/>
    </xf>
    <xf numFmtId="0" fontId="73" fillId="0" borderId="0" xfId="54" applyFont="1" applyFill="1" applyBorder="1" applyAlignment="1">
      <alignment vertical="center"/>
    </xf>
    <xf numFmtId="0" fontId="73" fillId="0" borderId="0" xfId="54" applyFont="1" applyFill="1" applyAlignment="1">
      <alignment vertical="center"/>
    </xf>
    <xf numFmtId="0" fontId="59" fillId="0" borderId="72" xfId="54" applyFont="1" applyFill="1" applyBorder="1" applyAlignment="1" applyProtection="1">
      <alignment horizontal="center" vertical="center" wrapText="1"/>
      <protection locked="0"/>
    </xf>
    <xf numFmtId="167" fontId="59" fillId="0" borderId="72" xfId="48" applyNumberFormat="1" applyFont="1" applyFill="1" applyBorder="1" applyAlignment="1" applyProtection="1">
      <alignment horizontal="center" vertical="center" wrapText="1"/>
      <protection locked="0"/>
    </xf>
    <xf numFmtId="168" fontId="59" fillId="0" borderId="71" xfId="54" applyNumberFormat="1" applyFont="1" applyFill="1" applyBorder="1" applyAlignment="1" applyProtection="1">
      <alignment horizontal="center" vertical="center" wrapText="1"/>
      <protection locked="0"/>
    </xf>
    <xf numFmtId="0" fontId="58" fillId="0" borderId="0" xfId="54" applyFont="1" applyFill="1" applyBorder="1" applyAlignment="1" applyProtection="1">
      <alignment horizontal="center" vertical="center" wrapText="1"/>
      <protection locked="0"/>
    </xf>
    <xf numFmtId="0" fontId="49" fillId="0" borderId="0" xfId="7" applyFont="1" applyFill="1" applyBorder="1" applyAlignment="1" applyProtection="1">
      <alignment horizontal="center" vertical="center"/>
      <protection locked="0"/>
    </xf>
    <xf numFmtId="0" fontId="50" fillId="0" borderId="0" xfId="7" applyFont="1" applyFill="1" applyBorder="1" applyAlignment="1" applyProtection="1">
      <alignment horizontal="center" vertical="center"/>
      <protection locked="0"/>
    </xf>
    <xf numFmtId="0" fontId="32" fillId="0" borderId="40" xfId="7" applyFont="1" applyFill="1" applyBorder="1" applyAlignment="1">
      <alignment horizontal="center" vertical="center"/>
    </xf>
    <xf numFmtId="0" fontId="12" fillId="0" borderId="0" xfId="17" applyAlignment="1">
      <alignment horizontal="center" vertical="center"/>
    </xf>
    <xf numFmtId="0" fontId="30" fillId="4" borderId="1" xfId="17" applyFont="1" applyFill="1" applyBorder="1" applyAlignment="1">
      <alignment vertical="center"/>
    </xf>
    <xf numFmtId="14" fontId="30" fillId="4" borderId="1" xfId="17" applyNumberFormat="1" applyFont="1" applyFill="1" applyBorder="1" applyAlignment="1">
      <alignment vertical="center"/>
    </xf>
    <xf numFmtId="0" fontId="12" fillId="0" borderId="1" xfId="17" applyBorder="1" applyAlignment="1">
      <alignment vertical="center"/>
    </xf>
    <xf numFmtId="0" fontId="30" fillId="0" borderId="1" xfId="17" applyFont="1" applyBorder="1" applyAlignment="1">
      <alignment horizontal="center" vertical="center"/>
    </xf>
    <xf numFmtId="0" fontId="30" fillId="3" borderId="1" xfId="17" applyFont="1" applyFill="1" applyBorder="1" applyAlignment="1">
      <alignment horizontal="center" vertical="center"/>
    </xf>
    <xf numFmtId="0" fontId="12" fillId="0" borderId="1" xfId="17" applyBorder="1" applyAlignment="1">
      <alignment horizontal="center" vertical="center"/>
    </xf>
    <xf numFmtId="0" fontId="12" fillId="0" borderId="1" xfId="17" applyBorder="1" applyAlignment="1">
      <alignment horizontal="center" vertical="center" wrapText="1"/>
    </xf>
    <xf numFmtId="168" fontId="12" fillId="0" borderId="1" xfId="17" applyNumberFormat="1" applyBorder="1" applyAlignment="1">
      <alignment horizontal="center" vertical="center"/>
    </xf>
    <xf numFmtId="0" fontId="12" fillId="0" borderId="1" xfId="17" applyBorder="1" applyAlignment="1">
      <alignment horizontal="center" wrapText="1"/>
    </xf>
    <xf numFmtId="168" fontId="12" fillId="0" borderId="1" xfId="17" applyNumberFormat="1" applyBorder="1" applyAlignment="1">
      <alignment horizontal="center" vertical="center" wrapText="1"/>
    </xf>
    <xf numFmtId="168" fontId="30" fillId="3" borderId="1" xfId="17" applyNumberFormat="1" applyFont="1" applyFill="1" applyBorder="1" applyAlignment="1">
      <alignment horizontal="center" vertical="center"/>
    </xf>
    <xf numFmtId="0" fontId="12" fillId="3" borderId="1" xfId="17" applyFill="1" applyBorder="1" applyAlignment="1">
      <alignment horizontal="center" vertical="center"/>
    </xf>
    <xf numFmtId="0" fontId="30" fillId="3" borderId="7" xfId="17" applyFont="1" applyFill="1" applyBorder="1" applyAlignment="1">
      <alignment horizontal="center" vertical="center"/>
    </xf>
    <xf numFmtId="170" fontId="36" fillId="3" borderId="1" xfId="18" applyNumberFormat="1" applyFont="1" applyFill="1" applyBorder="1" applyAlignment="1">
      <alignment vertical="center"/>
    </xf>
    <xf numFmtId="170" fontId="0" fillId="3" borderId="1" xfId="18" applyNumberFormat="1" applyFont="1" applyFill="1" applyBorder="1" applyAlignment="1">
      <alignment vertical="center"/>
    </xf>
    <xf numFmtId="170" fontId="0" fillId="0" borderId="1" xfId="18" applyNumberFormat="1" applyFont="1" applyFill="1" applyBorder="1" applyAlignment="1">
      <alignment vertical="center"/>
    </xf>
    <xf numFmtId="0" fontId="12" fillId="0" borderId="17" xfId="17" applyBorder="1" applyAlignment="1">
      <alignment vertical="center"/>
    </xf>
    <xf numFmtId="0" fontId="12" fillId="0" borderId="31" xfId="17" applyBorder="1" applyAlignment="1">
      <alignment vertical="center"/>
    </xf>
    <xf numFmtId="0" fontId="12" fillId="0" borderId="0" xfId="17" applyAlignment="1">
      <alignment vertical="center"/>
    </xf>
    <xf numFmtId="0" fontId="58" fillId="0" borderId="0" xfId="54" applyFont="1" applyFill="1" applyBorder="1" applyAlignment="1" applyProtection="1">
      <alignment horizontal="center" vertical="center" wrapText="1"/>
      <protection locked="0"/>
    </xf>
    <xf numFmtId="175" fontId="57" fillId="11" borderId="1" xfId="60" applyNumberFormat="1" applyFont="1" applyFill="1" applyBorder="1" applyAlignment="1">
      <alignment horizontal="center" vertical="center" wrapText="1"/>
    </xf>
    <xf numFmtId="175" fontId="26" fillId="0" borderId="1" xfId="60" applyNumberFormat="1" applyFont="1" applyBorder="1" applyAlignment="1">
      <alignment horizontal="center" vertical="center" wrapText="1"/>
    </xf>
    <xf numFmtId="175" fontId="56" fillId="0" borderId="0" xfId="7" applyNumberFormat="1" applyFont="1" applyAlignment="1">
      <alignment vertical="center"/>
    </xf>
    <xf numFmtId="43" fontId="0" fillId="0" borderId="1" xfId="60" applyFont="1" applyFill="1" applyBorder="1" applyAlignment="1">
      <alignment vertical="center"/>
    </xf>
    <xf numFmtId="166" fontId="42" fillId="0" borderId="1" xfId="8" applyFont="1" applyFill="1" applyBorder="1" applyAlignment="1" applyProtection="1">
      <alignment vertical="center"/>
      <protection locked="0"/>
    </xf>
    <xf numFmtId="166" fontId="32" fillId="15" borderId="1" xfId="8" applyFont="1" applyFill="1" applyBorder="1" applyAlignment="1" applyProtection="1">
      <alignment vertical="center"/>
      <protection locked="0"/>
    </xf>
    <xf numFmtId="4" fontId="32" fillId="0" borderId="41" xfId="7" applyNumberFormat="1" applyFont="1" applyBorder="1" applyAlignment="1" applyProtection="1">
      <alignment horizontal="center" vertical="center"/>
      <protection locked="0"/>
    </xf>
    <xf numFmtId="0" fontId="32" fillId="0" borderId="41" xfId="7" applyFont="1" applyBorder="1" applyAlignment="1" applyProtection="1">
      <alignment horizontal="center" vertical="center"/>
      <protection locked="0"/>
    </xf>
    <xf numFmtId="0" fontId="75" fillId="0" borderId="0" xfId="7" applyFont="1" applyBorder="1" applyAlignment="1">
      <alignment horizontal="center" vertical="center"/>
    </xf>
    <xf numFmtId="170" fontId="75" fillId="0" borderId="0" xfId="61" applyFont="1" applyFill="1" applyBorder="1" applyAlignment="1" applyProtection="1">
      <alignment horizontal="center" vertical="center"/>
    </xf>
    <xf numFmtId="0" fontId="77" fillId="0" borderId="0" xfId="7" applyFont="1" applyAlignment="1">
      <alignment horizontal="center" vertical="center"/>
    </xf>
    <xf numFmtId="0" fontId="75" fillId="0" borderId="0" xfId="7" applyFont="1" applyBorder="1" applyAlignment="1">
      <alignment horizontal="right" vertical="center"/>
    </xf>
    <xf numFmtId="0" fontId="75" fillId="4" borderId="20" xfId="7" applyFont="1" applyFill="1" applyBorder="1" applyAlignment="1">
      <alignment horizontal="center" vertical="center"/>
    </xf>
    <xf numFmtId="0" fontId="77" fillId="0" borderId="0" xfId="7" applyFont="1" applyFill="1" applyAlignment="1">
      <alignment horizontal="center" vertical="center"/>
    </xf>
    <xf numFmtId="0" fontId="77" fillId="0" borderId="23" xfId="7" applyFont="1" applyBorder="1" applyAlignment="1">
      <alignment horizontal="center" vertical="center"/>
    </xf>
    <xf numFmtId="0" fontId="77" fillId="0" borderId="23" xfId="7" applyFont="1" applyBorder="1" applyAlignment="1">
      <alignment horizontal="left" vertical="center" wrapText="1"/>
    </xf>
    <xf numFmtId="0" fontId="77" fillId="0" borderId="1" xfId="7" applyFont="1" applyBorder="1" applyAlignment="1">
      <alignment horizontal="center" vertical="center"/>
    </xf>
    <xf numFmtId="0" fontId="77" fillId="0" borderId="1" xfId="7" applyFont="1" applyBorder="1" applyAlignment="1">
      <alignment horizontal="left" vertical="center" wrapText="1"/>
    </xf>
    <xf numFmtId="0" fontId="77" fillId="0" borderId="1" xfId="7" applyFont="1" applyFill="1" applyBorder="1" applyAlignment="1">
      <alignment horizontal="center" vertical="center"/>
    </xf>
    <xf numFmtId="171" fontId="77" fillId="0" borderId="1" xfId="61" applyNumberFormat="1" applyFont="1" applyFill="1" applyBorder="1" applyAlignment="1" applyProtection="1">
      <alignment horizontal="center" vertical="center"/>
    </xf>
    <xf numFmtId="0" fontId="77" fillId="0" borderId="1" xfId="7" applyFont="1" applyBorder="1" applyAlignment="1">
      <alignment vertical="center" wrapText="1"/>
    </xf>
    <xf numFmtId="1" fontId="77" fillId="0" borderId="1" xfId="7" applyNumberFormat="1" applyFont="1" applyBorder="1" applyAlignment="1">
      <alignment horizontal="center" vertical="center"/>
    </xf>
    <xf numFmtId="0" fontId="77" fillId="0" borderId="22" xfId="7" applyFont="1" applyBorder="1" applyAlignment="1">
      <alignment horizontal="center" vertical="center"/>
    </xf>
    <xf numFmtId="0" fontId="78" fillId="0" borderId="22" xfId="7" applyFont="1" applyBorder="1" applyAlignment="1">
      <alignment horizontal="left" vertical="center" wrapText="1"/>
    </xf>
    <xf numFmtId="1" fontId="77" fillId="0" borderId="22" xfId="7" applyNumberFormat="1" applyFont="1" applyBorder="1" applyAlignment="1">
      <alignment horizontal="center" vertical="center"/>
    </xf>
    <xf numFmtId="0" fontId="77" fillId="0" borderId="20" xfId="7" applyFont="1" applyBorder="1" applyAlignment="1">
      <alignment horizontal="center" vertical="center"/>
    </xf>
    <xf numFmtId="0" fontId="77" fillId="0" borderId="20" xfId="7" applyFont="1" applyBorder="1" applyAlignment="1">
      <alignment horizontal="left" vertical="center" wrapText="1"/>
    </xf>
    <xf numFmtId="1" fontId="77" fillId="0" borderId="20" xfId="7" applyNumberFormat="1" applyFont="1" applyBorder="1" applyAlignment="1">
      <alignment horizontal="center" vertical="center"/>
    </xf>
    <xf numFmtId="0" fontId="78" fillId="0" borderId="20" xfId="7" applyFont="1" applyBorder="1" applyAlignment="1">
      <alignment horizontal="left" vertical="center" wrapText="1"/>
    </xf>
    <xf numFmtId="0" fontId="77" fillId="0" borderId="20" xfId="7" applyFont="1" applyBorder="1" applyAlignment="1">
      <alignment vertical="center" wrapText="1"/>
    </xf>
    <xf numFmtId="3" fontId="77" fillId="0" borderId="20" xfId="7" applyNumberFormat="1" applyFont="1" applyBorder="1" applyAlignment="1" applyProtection="1">
      <alignment horizontal="center" vertical="center" shrinkToFit="1"/>
    </xf>
    <xf numFmtId="0" fontId="81" fillId="6" borderId="77" xfId="19" applyFont="1" applyFill="1" applyBorder="1" applyAlignment="1">
      <alignment horizontal="justify" vertical="top"/>
    </xf>
    <xf numFmtId="166" fontId="77" fillId="0" borderId="20" xfId="7" applyNumberFormat="1" applyFont="1" applyBorder="1" applyAlignment="1">
      <alignment horizontal="center" vertical="center" shrinkToFit="1"/>
    </xf>
    <xf numFmtId="0" fontId="77" fillId="0" borderId="78" xfId="7" applyFont="1" applyBorder="1" applyAlignment="1">
      <alignment horizontal="left" vertical="center" wrapText="1"/>
    </xf>
    <xf numFmtId="0" fontId="77" fillId="4" borderId="20" xfId="7" applyFont="1" applyFill="1" applyBorder="1" applyAlignment="1">
      <alignment horizontal="center" vertical="center"/>
    </xf>
    <xf numFmtId="0" fontId="75" fillId="4" borderId="20" xfId="7" applyFont="1" applyFill="1" applyBorder="1" applyAlignment="1">
      <alignment horizontal="left" vertical="center"/>
    </xf>
    <xf numFmtId="171" fontId="75" fillId="4" borderId="21" xfId="7" applyNumberFormat="1" applyFont="1" applyFill="1" applyBorder="1" applyAlignment="1">
      <alignment vertical="center"/>
    </xf>
    <xf numFmtId="171" fontId="75" fillId="4" borderId="29" xfId="7" applyNumberFormat="1" applyFont="1" applyFill="1" applyBorder="1" applyAlignment="1">
      <alignment vertical="center"/>
    </xf>
    <xf numFmtId="171" fontId="75" fillId="4" borderId="29" xfId="7" applyNumberFormat="1" applyFont="1" applyFill="1" applyBorder="1" applyAlignment="1">
      <alignment horizontal="center" vertical="center"/>
    </xf>
    <xf numFmtId="171" fontId="83" fillId="4" borderId="20" xfId="61" applyNumberFormat="1" applyFont="1" applyFill="1" applyBorder="1" applyAlignment="1" applyProtection="1">
      <alignment horizontal="center" vertical="center"/>
    </xf>
    <xf numFmtId="0" fontId="77" fillId="0" borderId="0" xfId="7" applyFont="1" applyAlignment="1">
      <alignment horizontal="left" vertical="center"/>
    </xf>
    <xf numFmtId="170" fontId="78" fillId="0" borderId="0" xfId="61" applyFont="1" applyFill="1" applyBorder="1" applyAlignment="1" applyProtection="1">
      <alignment horizontal="center" vertical="center"/>
    </xf>
    <xf numFmtId="0" fontId="77" fillId="0" borderId="0" xfId="7" applyFont="1"/>
    <xf numFmtId="167" fontId="30" fillId="9" borderId="1" xfId="22" applyNumberFormat="1" applyFont="1" applyFill="1" applyBorder="1" applyAlignment="1">
      <alignment vertical="center"/>
    </xf>
    <xf numFmtId="4" fontId="50" fillId="9" borderId="1" xfId="7" applyNumberFormat="1" applyFont="1" applyFill="1" applyBorder="1" applyAlignment="1" applyProtection="1">
      <alignment horizontal="center" vertical="center"/>
      <protection locked="0"/>
    </xf>
    <xf numFmtId="175" fontId="57" fillId="9" borderId="1" xfId="60" applyNumberFormat="1" applyFont="1" applyFill="1" applyBorder="1" applyAlignment="1">
      <alignment horizontal="center" vertical="center" wrapText="1"/>
    </xf>
    <xf numFmtId="0" fontId="7" fillId="2" borderId="0" xfId="22" applyFont="1" applyFill="1" applyBorder="1" applyAlignment="1">
      <alignment horizontal="center" vertical="center"/>
    </xf>
    <xf numFmtId="0" fontId="6" fillId="2" borderId="0" xfId="22" applyFont="1" applyFill="1" applyBorder="1" applyAlignment="1">
      <alignment horizontal="center" vertical="center"/>
    </xf>
    <xf numFmtId="0" fontId="5" fillId="2" borderId="0" xfId="22" applyFont="1" applyFill="1" applyBorder="1" applyAlignment="1">
      <alignment horizontal="center" vertical="center"/>
    </xf>
    <xf numFmtId="4" fontId="41" fillId="16" borderId="36" xfId="7" applyNumberFormat="1" applyFont="1" applyFill="1" applyBorder="1" applyAlignment="1" applyProtection="1">
      <alignment horizontal="right" vertical="center"/>
      <protection locked="0"/>
    </xf>
    <xf numFmtId="167" fontId="62" fillId="0" borderId="60" xfId="61" applyNumberFormat="1" applyFont="1" applyFill="1" applyBorder="1" applyAlignment="1" applyProtection="1">
      <alignment horizontal="center" vertical="center" wrapText="1"/>
      <protection locked="0"/>
    </xf>
    <xf numFmtId="167" fontId="56" fillId="0" borderId="60" xfId="61" applyNumberFormat="1" applyFont="1" applyFill="1" applyBorder="1" applyAlignment="1" applyProtection="1">
      <alignment horizontal="center" vertical="center" wrapText="1"/>
      <protection locked="0"/>
    </xf>
    <xf numFmtId="0" fontId="64" fillId="0" borderId="60" xfId="47" applyFont="1" applyBorder="1" applyAlignment="1" applyProtection="1">
      <alignment horizontal="center" vertical="center" wrapText="1"/>
      <protection locked="0"/>
    </xf>
    <xf numFmtId="0" fontId="64" fillId="0" borderId="71" xfId="47" applyFont="1" applyBorder="1" applyAlignment="1" applyProtection="1">
      <alignment horizontal="center" vertical="center" wrapText="1"/>
      <protection locked="0"/>
    </xf>
    <xf numFmtId="0" fontId="60" fillId="0" borderId="60" xfId="47" applyFont="1" applyBorder="1" applyAlignment="1" applyProtection="1">
      <alignment horizontal="center" vertical="center" wrapText="1"/>
      <protection locked="0"/>
    </xf>
    <xf numFmtId="0" fontId="60" fillId="0" borderId="71" xfId="47" applyFont="1" applyBorder="1" applyAlignment="1" applyProtection="1">
      <alignment horizontal="center" vertical="center" wrapText="1"/>
      <protection locked="0"/>
    </xf>
    <xf numFmtId="1" fontId="60" fillId="0" borderId="60" xfId="47" applyNumberFormat="1" applyFont="1" applyBorder="1" applyAlignment="1" applyProtection="1">
      <alignment horizontal="center" vertical="center" wrapText="1"/>
      <protection locked="0"/>
    </xf>
    <xf numFmtId="167" fontId="63" fillId="0" borderId="60" xfId="61" applyNumberFormat="1" applyFont="1" applyFill="1" applyBorder="1" applyAlignment="1" applyProtection="1">
      <alignment horizontal="center" vertical="center" wrapText="1"/>
      <protection locked="0"/>
    </xf>
    <xf numFmtId="168" fontId="58" fillId="0" borderId="71" xfId="47" applyNumberFormat="1" applyFont="1" applyBorder="1" applyAlignment="1" applyProtection="1">
      <alignment horizontal="center" vertical="center" wrapText="1"/>
      <protection locked="0"/>
    </xf>
    <xf numFmtId="167" fontId="68" fillId="0" borderId="60" xfId="61" applyNumberFormat="1" applyFont="1" applyFill="1" applyBorder="1" applyAlignment="1" applyProtection="1">
      <alignment horizontal="center" vertical="center" wrapText="1"/>
      <protection locked="0"/>
    </xf>
    <xf numFmtId="167" fontId="62" fillId="0" borderId="72" xfId="61" applyNumberFormat="1" applyFont="1" applyFill="1" applyBorder="1" applyAlignment="1" applyProtection="1">
      <alignment horizontal="center" vertical="center" wrapText="1"/>
      <protection locked="0"/>
    </xf>
    <xf numFmtId="168" fontId="65" fillId="0" borderId="60" xfId="61" applyNumberFormat="1" applyFont="1" applyFill="1" applyBorder="1" applyAlignment="1" applyProtection="1">
      <alignment horizontal="center" vertical="center" wrapText="1"/>
      <protection locked="0"/>
    </xf>
    <xf numFmtId="168" fontId="65" fillId="0" borderId="72" xfId="61" applyNumberFormat="1" applyFont="1" applyFill="1" applyBorder="1" applyAlignment="1" applyProtection="1">
      <alignment horizontal="center" vertical="center" wrapText="1"/>
      <protection locked="0"/>
    </xf>
    <xf numFmtId="175" fontId="64" fillId="0" borderId="74" xfId="61" applyNumberFormat="1" applyFont="1" applyFill="1" applyBorder="1" applyAlignment="1" applyProtection="1">
      <alignment horizontal="center" vertical="center" wrapText="1"/>
      <protection locked="0"/>
    </xf>
    <xf numFmtId="175" fontId="64" fillId="0" borderId="71" xfId="61" applyNumberFormat="1" applyFont="1" applyFill="1" applyBorder="1" applyAlignment="1" applyProtection="1">
      <alignment horizontal="center" vertical="center" wrapText="1"/>
      <protection locked="0"/>
    </xf>
    <xf numFmtId="175" fontId="60" fillId="0" borderId="74" xfId="61" applyNumberFormat="1" applyFont="1" applyFill="1" applyBorder="1" applyAlignment="1" applyProtection="1">
      <alignment horizontal="center" vertical="center" wrapText="1"/>
      <protection locked="0"/>
    </xf>
    <xf numFmtId="175" fontId="60" fillId="0" borderId="71" xfId="61" applyNumberFormat="1" applyFont="1" applyFill="1" applyBorder="1" applyAlignment="1" applyProtection="1">
      <alignment horizontal="center" vertical="center" wrapText="1"/>
      <protection locked="0"/>
    </xf>
    <xf numFmtId="167" fontId="62" fillId="0" borderId="74" xfId="61" applyNumberFormat="1" applyFont="1" applyFill="1" applyBorder="1" applyAlignment="1" applyProtection="1">
      <alignment horizontal="center" vertical="center" wrapText="1"/>
      <protection locked="0"/>
    </xf>
    <xf numFmtId="168" fontId="62" fillId="0" borderId="60" xfId="56" applyNumberFormat="1" applyFont="1" applyBorder="1" applyAlignment="1" applyProtection="1">
      <alignment horizontal="center" vertical="center" wrapText="1"/>
      <protection locked="0"/>
    </xf>
    <xf numFmtId="168" fontId="62" fillId="0" borderId="71" xfId="56" applyNumberFormat="1" applyFont="1" applyBorder="1" applyAlignment="1" applyProtection="1">
      <alignment horizontal="center" vertical="center" wrapText="1"/>
      <protection locked="0"/>
    </xf>
    <xf numFmtId="167" fontId="61" fillId="0" borderId="60" xfId="61" applyNumberFormat="1" applyFont="1" applyFill="1" applyBorder="1" applyAlignment="1" applyProtection="1">
      <alignment horizontal="center" vertical="center" wrapText="1"/>
      <protection locked="0"/>
    </xf>
    <xf numFmtId="167" fontId="65" fillId="0" borderId="60" xfId="61" applyNumberFormat="1" applyFont="1" applyFill="1" applyBorder="1" applyAlignment="1" applyProtection="1">
      <alignment horizontal="center" vertical="center" wrapText="1"/>
      <protection locked="0"/>
    </xf>
    <xf numFmtId="167" fontId="65" fillId="0" borderId="72" xfId="61" applyNumberFormat="1" applyFont="1" applyFill="1" applyBorder="1" applyAlignment="1" applyProtection="1">
      <alignment horizontal="center" vertical="center" wrapText="1"/>
      <protection locked="0"/>
    </xf>
    <xf numFmtId="1" fontId="60" fillId="0" borderId="74" xfId="47" applyNumberFormat="1" applyFont="1" applyBorder="1" applyAlignment="1" applyProtection="1">
      <alignment horizontal="center" vertical="center" wrapText="1"/>
      <protection locked="0"/>
    </xf>
    <xf numFmtId="3" fontId="77" fillId="0" borderId="20" xfId="7" applyNumberFormat="1" applyFont="1" applyBorder="1" applyAlignment="1">
      <alignment horizontal="center" vertical="center" shrinkToFit="1"/>
    </xf>
    <xf numFmtId="4" fontId="32" fillId="0" borderId="41" xfId="0" applyNumberFormat="1" applyFont="1" applyFill="1" applyBorder="1" applyAlignment="1">
      <alignment vertical="center"/>
    </xf>
    <xf numFmtId="4" fontId="32" fillId="0" borderId="41" xfId="0" applyNumberFormat="1" applyFont="1" applyFill="1" applyBorder="1" applyAlignment="1" applyProtection="1">
      <alignment horizontal="right" vertical="center"/>
      <protection locked="0"/>
    </xf>
    <xf numFmtId="2" fontId="26" fillId="0" borderId="1" xfId="17" applyNumberFormat="1" applyFont="1" applyBorder="1" applyAlignment="1">
      <alignment vertical="center" wrapText="1"/>
    </xf>
    <xf numFmtId="0" fontId="21" fillId="12" borderId="1" xfId="0" applyFont="1" applyFill="1" applyBorder="1" applyAlignment="1">
      <alignment horizontal="center" vertical="center"/>
    </xf>
    <xf numFmtId="2" fontId="25" fillId="0" borderId="1" xfId="0" applyNumberFormat="1" applyFont="1" applyBorder="1" applyAlignment="1">
      <alignment vertical="center" wrapText="1"/>
    </xf>
    <xf numFmtId="0" fontId="26" fillId="0" borderId="1" xfId="17" applyFont="1" applyBorder="1" applyAlignment="1">
      <alignment horizontal="center" vertical="center" wrapText="1"/>
    </xf>
    <xf numFmtId="2" fontId="26" fillId="0" borderId="1" xfId="17" applyNumberFormat="1" applyFont="1" applyBorder="1" applyAlignment="1">
      <alignment horizontal="center" vertical="center" wrapText="1"/>
    </xf>
    <xf numFmtId="0" fontId="21" fillId="14" borderId="1" xfId="7" applyFont="1" applyFill="1" applyBorder="1" applyAlignment="1">
      <alignment horizontal="center" vertical="center"/>
    </xf>
    <xf numFmtId="0" fontId="42" fillId="0" borderId="37" xfId="0" applyFont="1" applyFill="1" applyBorder="1" applyAlignment="1">
      <alignment vertical="center"/>
    </xf>
    <xf numFmtId="4" fontId="42" fillId="0" borderId="37" xfId="0" applyNumberFormat="1" applyFont="1" applyFill="1" applyBorder="1" applyAlignment="1" applyProtection="1">
      <alignment horizontal="right" vertical="center"/>
      <protection locked="0"/>
    </xf>
    <xf numFmtId="0" fontId="42" fillId="0" borderId="37" xfId="0" applyNumberFormat="1" applyFont="1" applyFill="1" applyBorder="1" applyAlignment="1" applyProtection="1">
      <alignment horizontal="center" vertical="center" wrapText="1"/>
      <protection locked="0"/>
    </xf>
    <xf numFmtId="167" fontId="62" fillId="0" borderId="60" xfId="60" applyNumberFormat="1" applyFont="1" applyFill="1" applyBorder="1" applyAlignment="1" applyProtection="1">
      <alignment horizontal="center" vertical="center" wrapText="1"/>
      <protection locked="0"/>
    </xf>
    <xf numFmtId="0" fontId="62" fillId="0" borderId="72" xfId="0" applyFont="1" applyFill="1" applyBorder="1" applyAlignment="1" applyProtection="1">
      <alignment horizontal="center" vertical="center" wrapText="1"/>
      <protection locked="0"/>
    </xf>
    <xf numFmtId="0" fontId="63" fillId="0" borderId="72" xfId="0" applyFont="1" applyFill="1" applyBorder="1" applyAlignment="1" applyProtection="1">
      <alignment horizontal="center" vertical="center" wrapText="1"/>
      <protection locked="0"/>
    </xf>
    <xf numFmtId="0" fontId="63" fillId="0" borderId="60" xfId="0" applyFont="1" applyFill="1" applyBorder="1" applyAlignment="1" applyProtection="1">
      <alignment horizontal="center" vertical="center" wrapText="1"/>
      <protection locked="0"/>
    </xf>
    <xf numFmtId="167" fontId="59" fillId="0" borderId="62" xfId="60" applyNumberFormat="1" applyFont="1" applyFill="1" applyBorder="1" applyAlignment="1" applyProtection="1">
      <alignment horizontal="center" vertical="center" wrapText="1"/>
      <protection locked="0"/>
    </xf>
    <xf numFmtId="167" fontId="56" fillId="0" borderId="60" xfId="60" applyNumberFormat="1" applyFont="1" applyFill="1" applyBorder="1" applyAlignment="1" applyProtection="1">
      <alignment horizontal="center" vertical="center" wrapText="1"/>
      <protection locked="0"/>
    </xf>
    <xf numFmtId="0" fontId="64" fillId="0" borderId="60" xfId="0" applyFont="1" applyFill="1" applyBorder="1" applyAlignment="1" applyProtection="1">
      <alignment horizontal="center" vertical="center" wrapText="1"/>
      <protection locked="0"/>
    </xf>
    <xf numFmtId="0" fontId="64" fillId="0" borderId="71" xfId="0" applyFont="1" applyFill="1" applyBorder="1" applyAlignment="1" applyProtection="1">
      <alignment horizontal="center" vertical="center" wrapText="1"/>
      <protection locked="0"/>
    </xf>
    <xf numFmtId="0" fontId="60" fillId="0" borderId="60" xfId="0" applyFont="1" applyFill="1" applyBorder="1" applyAlignment="1" applyProtection="1">
      <alignment horizontal="center" vertical="center" wrapText="1"/>
      <protection locked="0"/>
    </xf>
    <xf numFmtId="0" fontId="60" fillId="0" borderId="71" xfId="0" applyFont="1" applyFill="1" applyBorder="1" applyAlignment="1" applyProtection="1">
      <alignment horizontal="center" vertical="center" wrapText="1"/>
      <protection locked="0"/>
    </xf>
    <xf numFmtId="1" fontId="60" fillId="0" borderId="60" xfId="0" applyNumberFormat="1" applyFont="1" applyFill="1" applyBorder="1" applyAlignment="1" applyProtection="1">
      <alignment horizontal="center" vertical="center" wrapText="1"/>
      <protection locked="0"/>
    </xf>
    <xf numFmtId="167" fontId="63" fillId="0" borderId="60" xfId="60" applyNumberFormat="1" applyFont="1" applyFill="1" applyBorder="1" applyAlignment="1" applyProtection="1">
      <alignment horizontal="center" vertical="center" wrapText="1"/>
      <protection locked="0"/>
    </xf>
    <xf numFmtId="168" fontId="62" fillId="0" borderId="72" xfId="60" applyNumberFormat="1" applyFont="1" applyFill="1" applyBorder="1" applyAlignment="1" applyProtection="1">
      <alignment horizontal="center" vertical="center" wrapText="1"/>
      <protection locked="0"/>
    </xf>
    <xf numFmtId="167" fontId="59" fillId="0" borderId="60" xfId="60" applyNumberFormat="1" applyFont="1" applyFill="1" applyBorder="1" applyAlignment="1" applyProtection="1">
      <alignment horizontal="center" vertical="center" wrapText="1"/>
      <protection locked="0"/>
    </xf>
    <xf numFmtId="167" fontId="60" fillId="0" borderId="60" xfId="60" applyNumberFormat="1" applyFont="1" applyFill="1" applyBorder="1" applyAlignment="1" applyProtection="1">
      <alignment horizontal="center" vertical="center" wrapText="1"/>
      <protection locked="0"/>
    </xf>
    <xf numFmtId="167" fontId="68" fillId="0" borderId="60" xfId="60" applyNumberFormat="1" applyFont="1" applyFill="1" applyBorder="1" applyAlignment="1" applyProtection="1">
      <alignment horizontal="center" vertical="center" wrapText="1"/>
      <protection locked="0"/>
    </xf>
    <xf numFmtId="167" fontId="62" fillId="0" borderId="72" xfId="60" applyNumberFormat="1" applyFont="1" applyFill="1" applyBorder="1" applyAlignment="1" applyProtection="1">
      <alignment horizontal="center" vertical="center" wrapText="1"/>
      <protection locked="0"/>
    </xf>
    <xf numFmtId="168" fontId="65" fillId="0" borderId="60" xfId="60" applyNumberFormat="1" applyFont="1" applyFill="1" applyBorder="1" applyAlignment="1" applyProtection="1">
      <alignment horizontal="center" vertical="center" wrapText="1"/>
      <protection locked="0"/>
    </xf>
    <xf numFmtId="168" fontId="65" fillId="0" borderId="72" xfId="60" applyNumberFormat="1" applyFont="1" applyFill="1" applyBorder="1" applyAlignment="1" applyProtection="1">
      <alignment horizontal="center" vertical="center" wrapText="1"/>
      <protection locked="0"/>
    </xf>
    <xf numFmtId="175" fontId="64" fillId="0" borderId="74" xfId="60" applyNumberFormat="1" applyFont="1" applyFill="1" applyBorder="1" applyAlignment="1" applyProtection="1">
      <alignment horizontal="center" vertical="center" wrapText="1"/>
      <protection locked="0"/>
    </xf>
    <xf numFmtId="175" fontId="64" fillId="0" borderId="71" xfId="60" applyNumberFormat="1" applyFont="1" applyFill="1" applyBorder="1" applyAlignment="1" applyProtection="1">
      <alignment horizontal="center" vertical="center" wrapText="1"/>
      <protection locked="0"/>
    </xf>
    <xf numFmtId="175" fontId="60" fillId="0" borderId="74" xfId="60" applyNumberFormat="1" applyFont="1" applyFill="1" applyBorder="1" applyAlignment="1" applyProtection="1">
      <alignment horizontal="center" vertical="center" wrapText="1"/>
      <protection locked="0"/>
    </xf>
    <xf numFmtId="175" fontId="60" fillId="0" borderId="71" xfId="60" applyNumberFormat="1" applyFont="1" applyFill="1" applyBorder="1" applyAlignment="1" applyProtection="1">
      <alignment horizontal="center" vertical="center" wrapText="1"/>
      <protection locked="0"/>
    </xf>
    <xf numFmtId="167" fontId="62" fillId="0" borderId="74" xfId="60" applyNumberFormat="1" applyFont="1" applyFill="1" applyBorder="1" applyAlignment="1" applyProtection="1">
      <alignment horizontal="center" vertical="center" wrapText="1"/>
      <protection locked="0"/>
    </xf>
    <xf numFmtId="167" fontId="61" fillId="0" borderId="60" xfId="60" applyNumberFormat="1" applyFont="1" applyFill="1" applyBorder="1" applyAlignment="1" applyProtection="1">
      <alignment horizontal="center" vertical="center" wrapText="1"/>
      <protection locked="0"/>
    </xf>
    <xf numFmtId="167" fontId="65" fillId="0" borderId="60" xfId="60" applyNumberFormat="1" applyFont="1" applyFill="1" applyBorder="1" applyAlignment="1" applyProtection="1">
      <alignment horizontal="center" vertical="center" wrapText="1"/>
      <protection locked="0"/>
    </xf>
    <xf numFmtId="167" fontId="65" fillId="0" borderId="72" xfId="60" applyNumberFormat="1" applyFont="1" applyFill="1" applyBorder="1" applyAlignment="1" applyProtection="1">
      <alignment horizontal="center" vertical="center" wrapText="1"/>
      <protection locked="0"/>
    </xf>
    <xf numFmtId="167" fontId="63" fillId="0" borderId="63" xfId="60" applyNumberFormat="1" applyFont="1" applyFill="1" applyBorder="1" applyAlignment="1" applyProtection="1">
      <alignment horizontal="center" vertical="center" wrapText="1"/>
      <protection locked="0"/>
    </xf>
    <xf numFmtId="1" fontId="60" fillId="0" borderId="74" xfId="0" applyNumberFormat="1" applyFont="1" applyFill="1" applyBorder="1" applyAlignment="1" applyProtection="1">
      <alignment horizontal="center" vertical="center" wrapText="1"/>
      <protection locked="0"/>
    </xf>
    <xf numFmtId="0" fontId="77" fillId="0" borderId="1" xfId="0" applyFont="1" applyFill="1" applyBorder="1" applyAlignment="1">
      <alignment horizontal="center" vertical="center"/>
    </xf>
    <xf numFmtId="1" fontId="77" fillId="0" borderId="22" xfId="0" applyNumberFormat="1" applyFont="1" applyBorder="1" applyAlignment="1">
      <alignment horizontal="center" vertical="center"/>
    </xf>
    <xf numFmtId="1" fontId="77" fillId="0" borderId="20" xfId="0" applyNumberFormat="1" applyFont="1" applyBorder="1" applyAlignment="1">
      <alignment horizontal="center" vertical="center"/>
    </xf>
    <xf numFmtId="3" fontId="77" fillId="0" borderId="20" xfId="0" applyNumberFormat="1" applyFont="1" applyBorder="1" applyAlignment="1" applyProtection="1">
      <alignment horizontal="center" vertical="center" shrinkToFit="1"/>
    </xf>
    <xf numFmtId="175" fontId="20" fillId="0" borderId="1" xfId="60" applyNumberFormat="1" applyFont="1" applyBorder="1"/>
    <xf numFmtId="0" fontId="58" fillId="0" borderId="0" xfId="54" applyFont="1" applyFill="1" applyBorder="1" applyAlignment="1" applyProtection="1">
      <alignment horizontal="center" vertical="center" wrapText="1"/>
      <protection locked="0"/>
    </xf>
    <xf numFmtId="0" fontId="23" fillId="15" borderId="1" xfId="22" applyFont="1" applyFill="1" applyBorder="1" applyAlignment="1">
      <alignment vertical="center"/>
    </xf>
    <xf numFmtId="167" fontId="23" fillId="15" borderId="1" xfId="22" applyNumberFormat="1" applyFont="1" applyFill="1" applyBorder="1" applyAlignment="1">
      <alignment vertical="center"/>
    </xf>
    <xf numFmtId="4" fontId="32" fillId="15" borderId="41" xfId="7" applyNumberFormat="1" applyFont="1" applyFill="1" applyBorder="1" applyAlignment="1">
      <alignment vertical="center"/>
    </xf>
    <xf numFmtId="4" fontId="32" fillId="15" borderId="41" xfId="7" applyNumberFormat="1" applyFont="1" applyFill="1" applyBorder="1" applyAlignment="1" applyProtection="1">
      <alignment horizontal="right" vertical="center"/>
      <protection locked="0"/>
    </xf>
    <xf numFmtId="172" fontId="51" fillId="15" borderId="42" xfId="53" applyFont="1" applyFill="1" applyBorder="1" applyAlignment="1">
      <alignment horizontal="center" vertical="center"/>
    </xf>
    <xf numFmtId="43" fontId="32" fillId="15" borderId="41" xfId="7" applyNumberFormat="1" applyFont="1" applyFill="1" applyBorder="1" applyAlignment="1" applyProtection="1">
      <alignment horizontal="center" vertical="center"/>
      <protection locked="0"/>
    </xf>
    <xf numFmtId="166" fontId="42" fillId="15" borderId="37" xfId="8" applyFont="1" applyFill="1" applyBorder="1" applyAlignment="1" applyProtection="1">
      <alignment vertical="center"/>
      <protection locked="0"/>
    </xf>
    <xf numFmtId="4" fontId="42" fillId="15" borderId="37" xfId="7" applyNumberFormat="1" applyFont="1" applyFill="1" applyBorder="1" applyAlignment="1" applyProtection="1">
      <alignment horizontal="right" vertical="center"/>
      <protection locked="0"/>
    </xf>
    <xf numFmtId="166" fontId="42" fillId="15" borderId="1" xfId="8" applyFont="1" applyFill="1" applyBorder="1" applyAlignment="1" applyProtection="1">
      <alignment vertical="center"/>
      <protection locked="0"/>
    </xf>
    <xf numFmtId="166" fontId="32" fillId="0" borderId="1" xfId="8" applyFont="1" applyFill="1" applyBorder="1" applyAlignment="1" applyProtection="1">
      <alignment vertical="center"/>
      <protection locked="0"/>
    </xf>
    <xf numFmtId="175" fontId="62" fillId="15" borderId="65" xfId="55" applyNumberFormat="1" applyFont="1" applyFill="1" applyBorder="1" applyAlignment="1" applyProtection="1">
      <alignment horizontal="center" vertical="center" wrapText="1"/>
      <protection locked="0"/>
    </xf>
    <xf numFmtId="167" fontId="62" fillId="15" borderId="60" xfId="61" applyNumberFormat="1" applyFont="1" applyFill="1" applyBorder="1" applyAlignment="1" applyProtection="1">
      <alignment horizontal="center" vertical="center" wrapText="1"/>
      <protection locked="0"/>
    </xf>
    <xf numFmtId="0" fontId="58" fillId="0" borderId="0" xfId="54" applyFont="1" applyFill="1" applyBorder="1" applyAlignment="1" applyProtection="1">
      <alignment horizontal="center" vertical="center" wrapText="1"/>
      <protection locked="0"/>
    </xf>
    <xf numFmtId="0" fontId="75" fillId="4" borderId="0" xfId="7" applyFont="1" applyFill="1" applyBorder="1" applyAlignment="1">
      <alignment horizontal="center" vertical="center"/>
    </xf>
    <xf numFmtId="0" fontId="54" fillId="0" borderId="1" xfId="0" applyFont="1" applyBorder="1"/>
    <xf numFmtId="0" fontId="54" fillId="0" borderId="0" xfId="0" applyFont="1"/>
    <xf numFmtId="175" fontId="54" fillId="0" borderId="0" xfId="0" applyNumberFormat="1" applyFont="1"/>
    <xf numFmtId="0" fontId="54" fillId="0" borderId="1" xfId="0" applyFont="1" applyFill="1" applyBorder="1"/>
    <xf numFmtId="0" fontId="32" fillId="15" borderId="37" xfId="44" applyFont="1" applyFill="1" applyBorder="1" applyAlignment="1" applyProtection="1">
      <alignment horizontal="center" vertical="center" wrapText="1"/>
      <protection locked="0"/>
    </xf>
    <xf numFmtId="0" fontId="32" fillId="15" borderId="37" xfId="0" applyFont="1" applyFill="1" applyBorder="1" applyAlignment="1" applyProtection="1">
      <alignment horizontal="justify" vertical="center" wrapText="1"/>
      <protection locked="0"/>
    </xf>
    <xf numFmtId="0" fontId="32" fillId="15" borderId="37" xfId="0" applyFont="1" applyFill="1" applyBorder="1" applyAlignment="1" applyProtection="1">
      <alignment horizontal="center" vertical="center"/>
      <protection locked="0"/>
    </xf>
    <xf numFmtId="0" fontId="32" fillId="0" borderId="37" xfId="44" applyFont="1" applyFill="1" applyBorder="1" applyAlignment="1" applyProtection="1">
      <alignment horizontal="center" vertical="center" wrapText="1"/>
      <protection locked="0"/>
    </xf>
    <xf numFmtId="0" fontId="32" fillId="0" borderId="37" xfId="0" applyFont="1" applyFill="1" applyBorder="1" applyAlignment="1" applyProtection="1">
      <alignment horizontal="justify" vertical="center" wrapText="1"/>
      <protection locked="0"/>
    </xf>
    <xf numFmtId="0" fontId="32" fillId="0" borderId="37" xfId="0" applyFont="1" applyFill="1" applyBorder="1" applyAlignment="1" applyProtection="1">
      <alignment horizontal="center" vertical="center"/>
      <protection locked="0"/>
    </xf>
    <xf numFmtId="0" fontId="32" fillId="15" borderId="81" xfId="44" applyFont="1" applyFill="1" applyBorder="1" applyAlignment="1" applyProtection="1">
      <alignment horizontal="center" vertical="center" wrapText="1"/>
      <protection locked="0"/>
    </xf>
    <xf numFmtId="0" fontId="32" fillId="15" borderId="81" xfId="0" applyFont="1" applyFill="1" applyBorder="1" applyAlignment="1" applyProtection="1">
      <alignment horizontal="justify" vertical="center" wrapText="1"/>
      <protection locked="0"/>
    </xf>
    <xf numFmtId="0" fontId="32" fillId="15" borderId="81" xfId="0" applyFont="1" applyFill="1" applyBorder="1" applyAlignment="1" applyProtection="1">
      <alignment horizontal="center" vertical="center"/>
      <protection locked="0"/>
    </xf>
    <xf numFmtId="171" fontId="0" fillId="15" borderId="1" xfId="48" applyNumberFormat="1" applyFont="1" applyFill="1" applyBorder="1" applyAlignment="1">
      <alignment vertical="center"/>
    </xf>
    <xf numFmtId="168" fontId="7" fillId="15" borderId="1" xfId="47" applyNumberFormat="1" applyFill="1" applyBorder="1" applyAlignment="1">
      <alignment horizontal="center" vertical="center"/>
    </xf>
    <xf numFmtId="170" fontId="0" fillId="15" borderId="1" xfId="48" applyNumberFormat="1" applyFont="1" applyFill="1" applyBorder="1" applyAlignment="1">
      <alignment vertical="center"/>
    </xf>
    <xf numFmtId="0" fontId="21" fillId="15" borderId="1" xfId="22" applyFont="1" applyFill="1" applyBorder="1" applyAlignment="1">
      <alignment horizontal="center" vertical="center"/>
    </xf>
    <xf numFmtId="0" fontId="11" fillId="15" borderId="1" xfId="22" applyFill="1" applyBorder="1" applyAlignment="1">
      <alignment vertical="center"/>
    </xf>
    <xf numFmtId="167" fontId="30" fillId="15" borderId="1" xfId="22" applyNumberFormat="1" applyFont="1" applyFill="1" applyBorder="1" applyAlignment="1">
      <alignment vertical="center"/>
    </xf>
    <xf numFmtId="0" fontId="50" fillId="15" borderId="1" xfId="7" applyFont="1" applyFill="1" applyBorder="1" applyAlignment="1" applyProtection="1">
      <alignment horizontal="center" vertical="center" wrapText="1"/>
      <protection locked="0"/>
    </xf>
    <xf numFmtId="4" fontId="50" fillId="15" borderId="1" xfId="7" applyNumberFormat="1" applyFont="1" applyFill="1" applyBorder="1" applyAlignment="1" applyProtection="1">
      <alignment horizontal="center" vertical="center" wrapText="1"/>
      <protection locked="0"/>
    </xf>
    <xf numFmtId="0" fontId="32" fillId="15" borderId="40" xfId="7" applyFont="1" applyFill="1" applyBorder="1" applyAlignment="1">
      <alignment horizontal="center" vertical="center"/>
    </xf>
    <xf numFmtId="4" fontId="32" fillId="15" borderId="40" xfId="7" applyNumberFormat="1" applyFont="1" applyFill="1" applyBorder="1" applyAlignment="1" applyProtection="1">
      <alignment horizontal="right" vertical="center"/>
      <protection locked="0"/>
    </xf>
    <xf numFmtId="0" fontId="32" fillId="15" borderId="40" xfId="7" applyFont="1" applyFill="1" applyBorder="1" applyAlignment="1" applyProtection="1">
      <alignment horizontal="center" vertical="center"/>
      <protection locked="0"/>
    </xf>
    <xf numFmtId="0" fontId="32" fillId="15" borderId="41" xfId="7" applyFont="1" applyFill="1" applyBorder="1" applyAlignment="1">
      <alignment horizontal="center" vertical="center"/>
    </xf>
    <xf numFmtId="0" fontId="32" fillId="15" borderId="41" xfId="7" applyFont="1" applyFill="1" applyBorder="1" applyAlignment="1" applyProtection="1">
      <alignment horizontal="center" vertical="center"/>
      <protection locked="0"/>
    </xf>
    <xf numFmtId="4" fontId="32" fillId="15" borderId="41" xfId="0" applyNumberFormat="1" applyFont="1" applyFill="1" applyBorder="1" applyAlignment="1">
      <alignment vertical="center"/>
    </xf>
    <xf numFmtId="4" fontId="32" fillId="15" borderId="41" xfId="0" applyNumberFormat="1" applyFont="1" applyFill="1" applyBorder="1" applyAlignment="1" applyProtection="1">
      <alignment horizontal="right" vertical="center"/>
      <protection locked="0"/>
    </xf>
    <xf numFmtId="4" fontId="32" fillId="15" borderId="43" xfId="53" applyNumberFormat="1" applyFont="1" applyFill="1" applyBorder="1" applyAlignment="1" applyProtection="1">
      <alignment horizontal="right" vertical="center"/>
      <protection locked="0"/>
    </xf>
    <xf numFmtId="4" fontId="32" fillId="15" borderId="43" xfId="53" applyNumberFormat="1" applyFont="1" applyFill="1" applyBorder="1" applyAlignment="1" applyProtection="1">
      <alignment horizontal="center" vertical="center"/>
      <protection locked="0"/>
    </xf>
    <xf numFmtId="4" fontId="32" fillId="15" borderId="43" xfId="7" applyNumberFormat="1" applyFont="1" applyFill="1" applyBorder="1" applyAlignment="1" applyProtection="1">
      <alignment horizontal="center" vertical="center"/>
      <protection locked="0"/>
    </xf>
    <xf numFmtId="4" fontId="32" fillId="15" borderId="1" xfId="7" applyNumberFormat="1" applyFont="1" applyFill="1" applyBorder="1" applyAlignment="1" applyProtection="1">
      <alignment horizontal="right" vertical="center"/>
      <protection locked="0"/>
    </xf>
    <xf numFmtId="4" fontId="32" fillId="15" borderId="1" xfId="7" applyNumberFormat="1" applyFont="1" applyFill="1" applyBorder="1" applyAlignment="1" applyProtection="1">
      <alignment horizontal="center" vertical="center"/>
      <protection locked="0"/>
    </xf>
    <xf numFmtId="4" fontId="50" fillId="15" borderId="1" xfId="7" applyNumberFormat="1" applyFont="1" applyFill="1" applyBorder="1" applyAlignment="1" applyProtection="1">
      <alignment horizontal="center" vertical="center"/>
      <protection locked="0"/>
    </xf>
    <xf numFmtId="166" fontId="21" fillId="15" borderId="44" xfId="8" applyFont="1" applyFill="1" applyBorder="1" applyAlignment="1">
      <alignment horizontal="center" vertical="center"/>
    </xf>
    <xf numFmtId="167" fontId="21" fillId="15" borderId="44" xfId="4" applyNumberFormat="1" applyFont="1" applyFill="1" applyBorder="1" applyAlignment="1">
      <alignment horizontal="center" vertical="center" wrapText="1"/>
    </xf>
    <xf numFmtId="0" fontId="24" fillId="15" borderId="0" xfId="7" applyFont="1" applyFill="1"/>
    <xf numFmtId="2" fontId="24" fillId="15" borderId="1" xfId="0" applyNumberFormat="1" applyFont="1" applyFill="1" applyBorder="1" applyAlignment="1">
      <alignment horizontal="center" vertical="center" wrapText="1"/>
    </xf>
    <xf numFmtId="0" fontId="24" fillId="15" borderId="1" xfId="0" applyFont="1" applyFill="1" applyBorder="1" applyAlignment="1">
      <alignment horizontal="center" vertical="center" wrapText="1"/>
    </xf>
    <xf numFmtId="0" fontId="24" fillId="15" borderId="1" xfId="7" applyFont="1" applyFill="1" applyBorder="1" applyAlignment="1">
      <alignment vertical="center" wrapText="1"/>
    </xf>
    <xf numFmtId="2" fontId="26" fillId="15" borderId="1" xfId="17" applyNumberFormat="1" applyFont="1" applyFill="1" applyBorder="1" applyAlignment="1">
      <alignment vertical="center" wrapText="1"/>
    </xf>
    <xf numFmtId="2" fontId="26" fillId="15" borderId="1" xfId="54" applyNumberFormat="1" applyFont="1" applyFill="1" applyBorder="1" applyAlignment="1">
      <alignment vertical="center" wrapText="1"/>
    </xf>
    <xf numFmtId="0" fontId="24" fillId="15" borderId="7" xfId="7" applyFont="1" applyFill="1" applyBorder="1" applyAlignment="1">
      <alignment vertical="center" wrapText="1"/>
    </xf>
    <xf numFmtId="0" fontId="21" fillId="15" borderId="1" xfId="0" applyFont="1" applyFill="1" applyBorder="1" applyAlignment="1">
      <alignment horizontal="center" vertical="center"/>
    </xf>
    <xf numFmtId="0" fontId="21" fillId="15" borderId="48" xfId="0" applyFont="1" applyFill="1" applyBorder="1" applyAlignment="1">
      <alignment vertical="center"/>
    </xf>
    <xf numFmtId="2" fontId="25" fillId="15" borderId="1" xfId="0" applyNumberFormat="1" applyFont="1" applyFill="1" applyBorder="1" applyAlignment="1">
      <alignment vertical="center" wrapText="1"/>
    </xf>
    <xf numFmtId="2" fontId="25" fillId="15" borderId="31" xfId="0" applyNumberFormat="1" applyFont="1" applyFill="1" applyBorder="1" applyAlignment="1">
      <alignment vertical="center" wrapText="1"/>
    </xf>
    <xf numFmtId="0" fontId="24" fillId="15" borderId="1" xfId="0" applyFont="1" applyFill="1" applyBorder="1" applyAlignment="1">
      <alignment vertical="center" wrapText="1"/>
    </xf>
    <xf numFmtId="2" fontId="26" fillId="15" borderId="1" xfId="17" applyNumberFormat="1" applyFont="1" applyFill="1" applyBorder="1" applyAlignment="1">
      <alignment horizontal="center" vertical="center" wrapText="1"/>
    </xf>
    <xf numFmtId="0" fontId="24" fillId="15" borderId="1" xfId="7" applyFont="1" applyFill="1" applyBorder="1" applyAlignment="1">
      <alignment vertical="center"/>
    </xf>
    <xf numFmtId="0" fontId="24" fillId="15" borderId="7" xfId="7" applyFont="1" applyFill="1" applyBorder="1" applyAlignment="1">
      <alignment vertical="center"/>
    </xf>
    <xf numFmtId="0" fontId="21" fillId="15" borderId="1" xfId="7" applyFont="1" applyFill="1" applyBorder="1" applyAlignment="1">
      <alignment horizontal="center" vertical="center"/>
    </xf>
    <xf numFmtId="0" fontId="21" fillId="15" borderId="31" xfId="7" applyFont="1" applyFill="1" applyBorder="1" applyAlignment="1">
      <alignment vertical="center"/>
    </xf>
    <xf numFmtId="173" fontId="24" fillId="15" borderId="1" xfId="7" applyNumberFormat="1" applyFont="1" applyFill="1" applyBorder="1" applyAlignment="1">
      <alignment horizontal="center" vertical="center" wrapText="1"/>
    </xf>
    <xf numFmtId="0" fontId="21" fillId="15" borderId="1" xfId="7" applyFont="1" applyFill="1" applyBorder="1" applyAlignment="1">
      <alignment vertical="center"/>
    </xf>
    <xf numFmtId="0" fontId="24" fillId="15" borderId="1" xfId="7" applyFont="1" applyFill="1" applyBorder="1" applyAlignment="1">
      <alignment horizontal="center" vertical="center"/>
    </xf>
    <xf numFmtId="2" fontId="26" fillId="15" borderId="1" xfId="54" applyNumberFormat="1" applyFont="1" applyFill="1" applyBorder="1" applyAlignment="1">
      <alignment horizontal="center" vertical="center" wrapText="1"/>
    </xf>
    <xf numFmtId="0" fontId="56" fillId="15" borderId="1" xfId="7" applyFont="1" applyFill="1" applyBorder="1" applyAlignment="1">
      <alignment vertical="center"/>
    </xf>
    <xf numFmtId="0" fontId="56" fillId="15" borderId="31" xfId="7" applyFont="1" applyFill="1" applyBorder="1" applyAlignment="1">
      <alignment vertical="center"/>
    </xf>
    <xf numFmtId="165" fontId="24" fillId="15" borderId="1" xfId="4" applyFont="1" applyFill="1" applyBorder="1" applyAlignment="1">
      <alignment horizontal="center" vertical="center"/>
    </xf>
    <xf numFmtId="175" fontId="57" fillId="15" borderId="1" xfId="60" applyNumberFormat="1" applyFont="1" applyFill="1" applyBorder="1" applyAlignment="1">
      <alignment horizontal="center" vertical="center" wrapText="1"/>
    </xf>
    <xf numFmtId="0" fontId="5" fillId="18" borderId="0" xfId="22" applyFont="1" applyFill="1" applyBorder="1" applyAlignment="1">
      <alignment horizontal="center" vertical="center"/>
    </xf>
    <xf numFmtId="4" fontId="41" fillId="18" borderId="36" xfId="7" applyNumberFormat="1" applyFont="1" applyFill="1" applyBorder="1" applyAlignment="1" applyProtection="1">
      <alignment horizontal="right" vertical="center"/>
      <protection locked="0"/>
    </xf>
    <xf numFmtId="166" fontId="42" fillId="17" borderId="37" xfId="8" applyFont="1" applyFill="1" applyBorder="1" applyAlignment="1" applyProtection="1">
      <alignment vertical="center"/>
      <protection locked="0"/>
    </xf>
    <xf numFmtId="4" fontId="42" fillId="17" borderId="37" xfId="7" applyNumberFormat="1" applyFont="1" applyFill="1" applyBorder="1" applyAlignment="1" applyProtection="1">
      <alignment horizontal="right" vertical="center"/>
      <protection locked="0"/>
    </xf>
    <xf numFmtId="166" fontId="42" fillId="18" borderId="37" xfId="8" applyFont="1" applyFill="1" applyBorder="1" applyAlignment="1" applyProtection="1">
      <alignment vertical="center"/>
      <protection locked="0"/>
    </xf>
    <xf numFmtId="4" fontId="42" fillId="18" borderId="37" xfId="7" applyNumberFormat="1" applyFont="1" applyFill="1" applyBorder="1" applyAlignment="1" applyProtection="1">
      <alignment horizontal="right" vertical="center"/>
      <protection locked="0"/>
    </xf>
    <xf numFmtId="0" fontId="42" fillId="18" borderId="37" xfId="0" applyFont="1" applyFill="1" applyBorder="1" applyAlignment="1">
      <alignment vertical="center"/>
    </xf>
    <xf numFmtId="0" fontId="42" fillId="18" borderId="37" xfId="7" applyFont="1" applyFill="1" applyBorder="1" applyAlignment="1">
      <alignment horizontal="right" vertical="center"/>
    </xf>
    <xf numFmtId="4" fontId="41" fillId="17" borderId="37" xfId="7" applyNumberFormat="1" applyFont="1" applyFill="1" applyBorder="1" applyAlignment="1" applyProtection="1">
      <alignment horizontal="right" vertical="center"/>
      <protection locked="0"/>
    </xf>
    <xf numFmtId="4" fontId="42" fillId="18" borderId="37" xfId="0" applyNumberFormat="1" applyFont="1" applyFill="1" applyBorder="1" applyAlignment="1" applyProtection="1">
      <alignment horizontal="right" vertical="center"/>
      <protection locked="0"/>
    </xf>
    <xf numFmtId="0" fontId="42" fillId="18" borderId="37" xfId="0" applyNumberFormat="1" applyFont="1" applyFill="1" applyBorder="1" applyAlignment="1" applyProtection="1">
      <alignment horizontal="center" vertical="center" wrapText="1"/>
      <protection locked="0"/>
    </xf>
    <xf numFmtId="0" fontId="42" fillId="18" borderId="37" xfId="7" applyNumberFormat="1" applyFont="1" applyFill="1" applyBorder="1" applyAlignment="1" applyProtection="1">
      <alignment horizontal="center" vertical="center" wrapText="1"/>
      <protection locked="0"/>
    </xf>
    <xf numFmtId="4" fontId="41" fillId="18" borderId="37" xfId="7" applyNumberFormat="1" applyFont="1" applyFill="1" applyBorder="1" applyAlignment="1" applyProtection="1">
      <alignment horizontal="right" vertical="center"/>
      <protection locked="0"/>
    </xf>
    <xf numFmtId="166" fontId="42" fillId="19" borderId="37" xfId="8" applyFont="1" applyFill="1" applyBorder="1" applyAlignment="1" applyProtection="1">
      <alignment vertical="center"/>
      <protection locked="0"/>
    </xf>
    <xf numFmtId="4" fontId="42" fillId="19" borderId="37" xfId="7" applyNumberFormat="1" applyFont="1" applyFill="1" applyBorder="1" applyAlignment="1" applyProtection="1">
      <alignment horizontal="right" vertical="center"/>
      <protection locked="0"/>
    </xf>
    <xf numFmtId="166" fontId="42" fillId="18" borderId="1" xfId="8" applyFont="1" applyFill="1" applyBorder="1" applyAlignment="1" applyProtection="1">
      <alignment vertical="center"/>
      <protection locked="0"/>
    </xf>
    <xf numFmtId="167" fontId="56" fillId="15" borderId="60" xfId="48" applyNumberFormat="1" applyFont="1" applyFill="1" applyBorder="1" applyAlignment="1" applyProtection="1">
      <alignment horizontal="center" vertical="center" wrapText="1"/>
      <protection locked="0"/>
    </xf>
    <xf numFmtId="168" fontId="58" fillId="15" borderId="71" xfId="47" applyNumberFormat="1" applyFont="1" applyFill="1" applyBorder="1" applyAlignment="1" applyProtection="1">
      <alignment horizontal="center" vertical="center" wrapText="1"/>
      <protection locked="0"/>
    </xf>
    <xf numFmtId="167" fontId="59" fillId="15" borderId="60" xfId="48" applyNumberFormat="1" applyFont="1" applyFill="1" applyBorder="1" applyAlignment="1" applyProtection="1">
      <alignment horizontal="center" vertical="center" wrapText="1"/>
      <protection locked="0"/>
    </xf>
    <xf numFmtId="167" fontId="60" fillId="15" borderId="60" xfId="48" applyNumberFormat="1" applyFont="1" applyFill="1" applyBorder="1" applyAlignment="1" applyProtection="1">
      <alignment horizontal="center" vertical="center" wrapText="1"/>
      <protection locked="0"/>
    </xf>
    <xf numFmtId="168" fontId="60" fillId="15" borderId="71" xfId="48" applyNumberFormat="1" applyFont="1" applyFill="1" applyBorder="1" applyAlignment="1" applyProtection="1">
      <alignment horizontal="center" vertical="center" wrapText="1"/>
      <protection locked="0"/>
    </xf>
    <xf numFmtId="167" fontId="62" fillId="15" borderId="60" xfId="48" applyNumberFormat="1" applyFont="1" applyFill="1" applyBorder="1" applyAlignment="1" applyProtection="1">
      <alignment horizontal="center" vertical="center" wrapText="1"/>
      <protection locked="0"/>
    </xf>
    <xf numFmtId="167" fontId="62" fillId="15" borderId="60" xfId="60" applyNumberFormat="1" applyFont="1" applyFill="1" applyBorder="1" applyAlignment="1" applyProtection="1">
      <alignment horizontal="center" vertical="center" wrapText="1"/>
      <protection locked="0"/>
    </xf>
    <xf numFmtId="0" fontId="62" fillId="15" borderId="72" xfId="0" applyFont="1" applyFill="1" applyBorder="1" applyAlignment="1" applyProtection="1">
      <alignment horizontal="center" vertical="center" wrapText="1"/>
      <protection locked="0"/>
    </xf>
    <xf numFmtId="0" fontId="62" fillId="15" borderId="72" xfId="54" applyFont="1" applyFill="1" applyBorder="1" applyAlignment="1" applyProtection="1">
      <alignment horizontal="center" vertical="center" wrapText="1"/>
      <protection locked="0"/>
    </xf>
    <xf numFmtId="0" fontId="63" fillId="15" borderId="72" xfId="0" applyFont="1" applyFill="1" applyBorder="1" applyAlignment="1" applyProtection="1">
      <alignment horizontal="center" vertical="center" wrapText="1"/>
      <protection locked="0"/>
    </xf>
    <xf numFmtId="0" fontId="63" fillId="15" borderId="72" xfId="54" applyFont="1" applyFill="1" applyBorder="1" applyAlignment="1" applyProtection="1">
      <alignment horizontal="center" vertical="center" wrapText="1"/>
      <protection locked="0"/>
    </xf>
    <xf numFmtId="0" fontId="63" fillId="15" borderId="60" xfId="0" applyFont="1" applyFill="1" applyBorder="1" applyAlignment="1" applyProtection="1">
      <alignment horizontal="center" vertical="center" wrapText="1"/>
      <protection locked="0"/>
    </xf>
    <xf numFmtId="0" fontId="63" fillId="15" borderId="60" xfId="54" applyFont="1" applyFill="1" applyBorder="1" applyAlignment="1" applyProtection="1">
      <alignment horizontal="center" vertical="center" wrapText="1"/>
      <protection locked="0"/>
    </xf>
    <xf numFmtId="167" fontId="59" fillId="15" borderId="62" xfId="60" applyNumberFormat="1" applyFont="1" applyFill="1" applyBorder="1" applyAlignment="1" applyProtection="1">
      <alignment horizontal="center" vertical="center" wrapText="1"/>
      <protection locked="0"/>
    </xf>
    <xf numFmtId="168" fontId="59" fillId="15" borderId="63" xfId="54" applyNumberFormat="1" applyFont="1" applyFill="1" applyBorder="1" applyAlignment="1" applyProtection="1">
      <alignment horizontal="center" vertical="center" wrapText="1"/>
      <protection locked="0"/>
    </xf>
    <xf numFmtId="167" fontId="56" fillId="15" borderId="60" xfId="60" applyNumberFormat="1" applyFont="1" applyFill="1" applyBorder="1" applyAlignment="1" applyProtection="1">
      <alignment horizontal="center" vertical="center" wrapText="1"/>
      <protection locked="0"/>
    </xf>
    <xf numFmtId="168" fontId="56" fillId="15" borderId="71" xfId="54" applyNumberFormat="1" applyFont="1" applyFill="1" applyBorder="1" applyAlignment="1" applyProtection="1">
      <alignment horizontal="center" vertical="center" wrapText="1"/>
      <protection locked="0"/>
    </xf>
    <xf numFmtId="0" fontId="64" fillId="15" borderId="60" xfId="0" applyFont="1" applyFill="1" applyBorder="1" applyAlignment="1" applyProtection="1">
      <alignment horizontal="center" vertical="center" wrapText="1"/>
      <protection locked="0"/>
    </xf>
    <xf numFmtId="0" fontId="64" fillId="15" borderId="71" xfId="0" applyFont="1" applyFill="1" applyBorder="1" applyAlignment="1" applyProtection="1">
      <alignment horizontal="center" vertical="center" wrapText="1"/>
      <protection locked="0"/>
    </xf>
    <xf numFmtId="0" fontId="7" fillId="15" borderId="65" xfId="54" applyFont="1" applyFill="1" applyBorder="1"/>
    <xf numFmtId="0" fontId="60" fillId="15" borderId="60" xfId="0" applyFont="1" applyFill="1" applyBorder="1" applyAlignment="1" applyProtection="1">
      <alignment horizontal="center" vertical="center" wrapText="1"/>
      <protection locked="0"/>
    </xf>
    <xf numFmtId="0" fontId="60" fillId="15" borderId="71" xfId="0" applyFont="1" applyFill="1" applyBorder="1" applyAlignment="1" applyProtection="1">
      <alignment horizontal="center" vertical="center" wrapText="1"/>
      <protection locked="0"/>
    </xf>
    <xf numFmtId="1" fontId="60" fillId="15" borderId="60" xfId="0" applyNumberFormat="1" applyFont="1" applyFill="1" applyBorder="1" applyAlignment="1" applyProtection="1">
      <alignment horizontal="center" vertical="center" wrapText="1"/>
      <protection locked="0"/>
    </xf>
    <xf numFmtId="0" fontId="30" fillId="15" borderId="65" xfId="54" applyFont="1" applyFill="1" applyBorder="1"/>
    <xf numFmtId="168" fontId="65" fillId="15" borderId="60" xfId="55" applyNumberFormat="1" applyFont="1" applyFill="1" applyBorder="1" applyAlignment="1" applyProtection="1">
      <alignment horizontal="center" vertical="center" wrapText="1"/>
      <protection locked="0"/>
    </xf>
    <xf numFmtId="168" fontId="65" fillId="15" borderId="71" xfId="55" applyNumberFormat="1" applyFont="1" applyFill="1" applyBorder="1" applyAlignment="1" applyProtection="1">
      <alignment horizontal="center" vertical="center" wrapText="1"/>
      <protection locked="0"/>
    </xf>
    <xf numFmtId="167" fontId="63" fillId="15" borderId="60" xfId="60" applyNumberFormat="1" applyFont="1" applyFill="1" applyBorder="1" applyAlignment="1" applyProtection="1">
      <alignment horizontal="center" vertical="center" wrapText="1"/>
      <protection locked="0"/>
    </xf>
    <xf numFmtId="168" fontId="62" fillId="15" borderId="71" xfId="48" applyNumberFormat="1" applyFont="1" applyFill="1" applyBorder="1" applyAlignment="1" applyProtection="1">
      <alignment horizontal="center" vertical="center" wrapText="1"/>
      <protection locked="0"/>
    </xf>
    <xf numFmtId="168" fontId="62" fillId="15" borderId="74" xfId="55" applyNumberFormat="1" applyFont="1" applyFill="1" applyBorder="1" applyAlignment="1" applyProtection="1">
      <alignment horizontal="center" vertical="center" wrapText="1"/>
      <protection locked="0"/>
    </xf>
    <xf numFmtId="168" fontId="62" fillId="15" borderId="71" xfId="55" applyNumberFormat="1" applyFont="1" applyFill="1" applyBorder="1" applyAlignment="1" applyProtection="1">
      <alignment horizontal="center" vertical="center" wrapText="1"/>
      <protection locked="0"/>
    </xf>
    <xf numFmtId="168" fontId="62" fillId="15" borderId="72" xfId="60" applyNumberFormat="1" applyFont="1" applyFill="1" applyBorder="1" applyAlignment="1" applyProtection="1">
      <alignment horizontal="center" vertical="center" wrapText="1"/>
      <protection locked="0"/>
    </xf>
    <xf numFmtId="167" fontId="59" fillId="15" borderId="60" xfId="60" applyNumberFormat="1" applyFont="1" applyFill="1" applyBorder="1" applyAlignment="1" applyProtection="1">
      <alignment horizontal="center" vertical="center" wrapText="1"/>
      <protection locked="0"/>
    </xf>
    <xf numFmtId="167" fontId="60" fillId="15" borderId="60" xfId="60" applyNumberFormat="1" applyFont="1" applyFill="1" applyBorder="1" applyAlignment="1" applyProtection="1">
      <alignment horizontal="center" vertical="center" wrapText="1"/>
      <protection locked="0"/>
    </xf>
    <xf numFmtId="0" fontId="60" fillId="15" borderId="65" xfId="54" applyFont="1" applyFill="1" applyBorder="1"/>
    <xf numFmtId="0" fontId="59" fillId="15" borderId="60" xfId="54" applyFont="1" applyFill="1" applyBorder="1" applyAlignment="1" applyProtection="1">
      <alignment horizontal="center" vertical="center" wrapText="1"/>
      <protection locked="0"/>
    </xf>
    <xf numFmtId="168" fontId="65" fillId="15" borderId="72" xfId="48" applyNumberFormat="1" applyFont="1" applyFill="1" applyBorder="1" applyAlignment="1" applyProtection="1">
      <alignment horizontal="center" vertical="center" wrapText="1"/>
      <protection locked="0"/>
    </xf>
    <xf numFmtId="0" fontId="63" fillId="15" borderId="75" xfId="54" applyFont="1" applyFill="1" applyBorder="1" applyAlignment="1" applyProtection="1">
      <alignment horizontal="center" vertical="center" wrapText="1"/>
      <protection locked="0"/>
    </xf>
    <xf numFmtId="0" fontId="63" fillId="15" borderId="63" xfId="54" applyFont="1" applyFill="1" applyBorder="1" applyAlignment="1" applyProtection="1">
      <alignment horizontal="center" vertical="center" wrapText="1"/>
      <protection locked="0"/>
    </xf>
    <xf numFmtId="175" fontId="63" fillId="15" borderId="53" xfId="55" applyNumberFormat="1" applyFont="1" applyFill="1" applyBorder="1" applyAlignment="1" applyProtection="1">
      <alignment horizontal="center" vertical="center" wrapText="1"/>
      <protection locked="0"/>
    </xf>
    <xf numFmtId="167" fontId="63" fillId="15" borderId="60" xfId="48" applyNumberFormat="1" applyFont="1" applyFill="1" applyBorder="1" applyAlignment="1" applyProtection="1">
      <alignment horizontal="center" vertical="center" wrapText="1"/>
      <protection locked="0"/>
    </xf>
    <xf numFmtId="168" fontId="63" fillId="15" borderId="71" xfId="54" applyNumberFormat="1" applyFont="1" applyFill="1" applyBorder="1" applyAlignment="1" applyProtection="1">
      <alignment horizontal="center" vertical="center" wrapText="1"/>
      <protection locked="0"/>
    </xf>
    <xf numFmtId="167" fontId="62" fillId="15" borderId="71" xfId="48" applyNumberFormat="1" applyFont="1" applyFill="1" applyBorder="1" applyAlignment="1" applyProtection="1">
      <alignment horizontal="center" vertical="center" wrapText="1"/>
      <protection locked="0"/>
    </xf>
    <xf numFmtId="168" fontId="62" fillId="15" borderId="65" xfId="54" applyNumberFormat="1" applyFont="1" applyFill="1" applyBorder="1" applyAlignment="1">
      <alignment vertical="center"/>
    </xf>
    <xf numFmtId="168" fontId="62" fillId="15" borderId="71" xfId="54" applyNumberFormat="1" applyFont="1" applyFill="1" applyBorder="1" applyAlignment="1" applyProtection="1">
      <alignment horizontal="center" vertical="center" wrapText="1"/>
      <protection locked="0"/>
    </xf>
    <xf numFmtId="167" fontId="63" fillId="15" borderId="71" xfId="48" applyNumberFormat="1" applyFont="1" applyFill="1" applyBorder="1" applyAlignment="1" applyProtection="1">
      <alignment horizontal="center" vertical="center" wrapText="1"/>
      <protection locked="0"/>
    </xf>
    <xf numFmtId="168" fontId="63" fillId="15" borderId="65" xfId="54" applyNumberFormat="1" applyFont="1" applyFill="1" applyBorder="1" applyAlignment="1">
      <alignment vertical="center"/>
    </xf>
    <xf numFmtId="167" fontId="68" fillId="15" borderId="60" xfId="60" applyNumberFormat="1" applyFont="1" applyFill="1" applyBorder="1" applyAlignment="1" applyProtection="1">
      <alignment horizontal="center" vertical="center" wrapText="1"/>
      <protection locked="0"/>
    </xf>
    <xf numFmtId="168" fontId="69" fillId="15" borderId="71" xfId="54" applyNumberFormat="1" applyFont="1" applyFill="1" applyBorder="1" applyAlignment="1" applyProtection="1">
      <alignment horizontal="center" vertical="center" wrapText="1"/>
      <protection locked="0"/>
    </xf>
    <xf numFmtId="168" fontId="60" fillId="15" borderId="71" xfId="54" applyNumberFormat="1" applyFont="1" applyFill="1" applyBorder="1" applyAlignment="1" applyProtection="1">
      <alignment horizontal="center" vertical="center" wrapText="1"/>
      <protection locked="0"/>
    </xf>
    <xf numFmtId="168" fontId="65" fillId="15" borderId="60" xfId="60" applyNumberFormat="1" applyFont="1" applyFill="1" applyBorder="1" applyAlignment="1" applyProtection="1">
      <alignment horizontal="center" vertical="center" wrapText="1"/>
      <protection locked="0"/>
    </xf>
    <xf numFmtId="168" fontId="65" fillId="15" borderId="72" xfId="60" applyNumberFormat="1" applyFont="1" applyFill="1" applyBorder="1" applyAlignment="1" applyProtection="1">
      <alignment horizontal="center" vertical="center" wrapText="1"/>
      <protection locked="0"/>
    </xf>
    <xf numFmtId="175" fontId="64" fillId="15" borderId="74" xfId="60" applyNumberFormat="1" applyFont="1" applyFill="1" applyBorder="1" applyAlignment="1" applyProtection="1">
      <alignment horizontal="center" vertical="center" wrapText="1"/>
      <protection locked="0"/>
    </xf>
    <xf numFmtId="175" fontId="64" fillId="15" borderId="71" xfId="60" applyNumberFormat="1" applyFont="1" applyFill="1" applyBorder="1" applyAlignment="1" applyProtection="1">
      <alignment horizontal="center" vertical="center" wrapText="1"/>
      <protection locked="0"/>
    </xf>
    <xf numFmtId="175" fontId="60" fillId="15" borderId="74" xfId="60" applyNumberFormat="1" applyFont="1" applyFill="1" applyBorder="1" applyAlignment="1" applyProtection="1">
      <alignment horizontal="center" vertical="center" wrapText="1"/>
      <protection locked="0"/>
    </xf>
    <xf numFmtId="175" fontId="60" fillId="15" borderId="71" xfId="60" applyNumberFormat="1" applyFont="1" applyFill="1" applyBorder="1" applyAlignment="1" applyProtection="1">
      <alignment horizontal="center" vertical="center" wrapText="1"/>
      <protection locked="0"/>
    </xf>
    <xf numFmtId="167" fontId="62" fillId="15" borderId="74" xfId="60" applyNumberFormat="1" applyFont="1" applyFill="1" applyBorder="1" applyAlignment="1" applyProtection="1">
      <alignment horizontal="center" vertical="center" wrapText="1"/>
      <protection locked="0"/>
    </xf>
    <xf numFmtId="168" fontId="62" fillId="15" borderId="60" xfId="56" applyNumberFormat="1" applyFont="1" applyFill="1" applyBorder="1" applyAlignment="1" applyProtection="1">
      <alignment horizontal="center" vertical="center" wrapText="1"/>
      <protection locked="0"/>
    </xf>
    <xf numFmtId="168" fontId="62" fillId="15" borderId="71" xfId="56" applyNumberFormat="1" applyFont="1" applyFill="1" applyBorder="1" applyAlignment="1" applyProtection="1">
      <alignment horizontal="center" vertical="center" wrapText="1"/>
      <protection locked="0"/>
    </xf>
    <xf numFmtId="175" fontId="62" fillId="15" borderId="65" xfId="56" applyNumberFormat="1" applyFont="1" applyFill="1" applyBorder="1" applyAlignment="1" applyProtection="1">
      <alignment horizontal="center" vertical="center" wrapText="1"/>
      <protection locked="0"/>
    </xf>
    <xf numFmtId="167" fontId="61" fillId="15" borderId="60" xfId="60" applyNumberFormat="1" applyFont="1" applyFill="1" applyBorder="1" applyAlignment="1" applyProtection="1">
      <alignment horizontal="center" vertical="center" wrapText="1"/>
      <protection locked="0"/>
    </xf>
    <xf numFmtId="167" fontId="65" fillId="15" borderId="60" xfId="60" applyNumberFormat="1" applyFont="1" applyFill="1" applyBorder="1" applyAlignment="1" applyProtection="1">
      <alignment horizontal="center" vertical="center" wrapText="1"/>
      <protection locked="0"/>
    </xf>
    <xf numFmtId="168" fontId="65" fillId="15" borderId="71" xfId="48" applyNumberFormat="1" applyFont="1" applyFill="1" applyBorder="1" applyAlignment="1" applyProtection="1">
      <alignment horizontal="center" vertical="center" wrapText="1"/>
      <protection locked="0"/>
    </xf>
    <xf numFmtId="167" fontId="65" fillId="15" borderId="72" xfId="60" applyNumberFormat="1" applyFont="1" applyFill="1" applyBorder="1" applyAlignment="1" applyProtection="1">
      <alignment horizontal="center" vertical="center" wrapText="1"/>
      <protection locked="0"/>
    </xf>
    <xf numFmtId="167" fontId="63" fillId="15" borderId="63" xfId="60" applyNumberFormat="1" applyFont="1" applyFill="1" applyBorder="1" applyAlignment="1" applyProtection="1">
      <alignment horizontal="center" vertical="center" wrapText="1"/>
      <protection locked="0"/>
    </xf>
    <xf numFmtId="168" fontId="63" fillId="15" borderId="63" xfId="48" applyNumberFormat="1" applyFont="1" applyFill="1" applyBorder="1" applyAlignment="1" applyProtection="1">
      <alignment horizontal="center" vertical="center" wrapText="1"/>
      <protection locked="0"/>
    </xf>
    <xf numFmtId="168" fontId="68" fillId="15" borderId="71" xfId="54" applyNumberFormat="1" applyFont="1" applyFill="1" applyBorder="1" applyAlignment="1" applyProtection="1">
      <alignment horizontal="center" vertical="center" wrapText="1"/>
      <protection locked="0"/>
    </xf>
    <xf numFmtId="168" fontId="62" fillId="15" borderId="60" xfId="55" applyNumberFormat="1" applyFont="1" applyFill="1" applyBorder="1" applyAlignment="1" applyProtection="1">
      <alignment horizontal="center" vertical="center" wrapText="1"/>
      <protection locked="0"/>
    </xf>
    <xf numFmtId="168" fontId="62" fillId="15" borderId="72" xfId="55" applyNumberFormat="1" applyFont="1" applyFill="1" applyBorder="1" applyAlignment="1" applyProtection="1">
      <alignment horizontal="center" vertical="center" wrapText="1"/>
      <protection locked="0"/>
    </xf>
    <xf numFmtId="168" fontId="63" fillId="15" borderId="63" xfId="54" applyNumberFormat="1" applyFont="1" applyFill="1" applyBorder="1" applyAlignment="1" applyProtection="1">
      <alignment horizontal="center" vertical="center" wrapText="1"/>
      <protection locked="0"/>
    </xf>
    <xf numFmtId="1" fontId="60" fillId="15" borderId="74" xfId="0" applyNumberFormat="1" applyFont="1" applyFill="1" applyBorder="1" applyAlignment="1" applyProtection="1">
      <alignment horizontal="center" vertical="center" wrapText="1"/>
      <protection locked="0"/>
    </xf>
    <xf numFmtId="167" fontId="61" fillId="15" borderId="60" xfId="48" applyNumberFormat="1" applyFont="1" applyFill="1" applyBorder="1" applyAlignment="1" applyProtection="1">
      <alignment horizontal="center" vertical="center" wrapText="1"/>
      <protection locked="0"/>
    </xf>
    <xf numFmtId="168" fontId="61" fillId="15" borderId="71" xfId="54" applyNumberFormat="1" applyFont="1" applyFill="1" applyBorder="1" applyAlignment="1" applyProtection="1">
      <alignment horizontal="center" vertical="center" wrapText="1"/>
      <protection locked="0"/>
    </xf>
    <xf numFmtId="167" fontId="59" fillId="15" borderId="63" xfId="48" applyNumberFormat="1" applyFont="1" applyFill="1" applyBorder="1" applyAlignment="1" applyProtection="1">
      <alignment horizontal="center" vertical="center" wrapText="1"/>
      <protection locked="0"/>
    </xf>
    <xf numFmtId="167" fontId="59" fillId="15" borderId="72" xfId="48" applyNumberFormat="1" applyFont="1" applyFill="1" applyBorder="1" applyAlignment="1" applyProtection="1">
      <alignment horizontal="center" vertical="center" wrapText="1"/>
      <protection locked="0"/>
    </xf>
    <xf numFmtId="168" fontId="59" fillId="15" borderId="71" xfId="54" applyNumberFormat="1" applyFont="1" applyFill="1" applyBorder="1" applyAlignment="1" applyProtection="1">
      <alignment horizontal="center" vertical="center" wrapText="1"/>
      <protection locked="0"/>
    </xf>
    <xf numFmtId="0" fontId="30" fillId="15" borderId="1" xfId="47" applyFont="1" applyFill="1" applyBorder="1" applyAlignment="1">
      <alignment vertical="center"/>
    </xf>
    <xf numFmtId="0" fontId="30" fillId="15" borderId="1" xfId="47" applyFont="1" applyFill="1" applyBorder="1" applyAlignment="1">
      <alignment horizontal="center" vertical="center"/>
    </xf>
    <xf numFmtId="0" fontId="30" fillId="15" borderId="1" xfId="17" applyFont="1" applyFill="1" applyBorder="1" applyAlignment="1">
      <alignment vertical="center"/>
    </xf>
    <xf numFmtId="14" fontId="30" fillId="15" borderId="1" xfId="47" applyNumberFormat="1" applyFont="1" applyFill="1" applyBorder="1" applyAlignment="1">
      <alignment vertical="center"/>
    </xf>
    <xf numFmtId="14" fontId="30" fillId="15" borderId="1" xfId="17" applyNumberFormat="1" applyFont="1" applyFill="1" applyBorder="1" applyAlignment="1">
      <alignment vertical="center"/>
    </xf>
    <xf numFmtId="0" fontId="30" fillId="15" borderId="1" xfId="17" applyFont="1" applyFill="1" applyBorder="1" applyAlignment="1">
      <alignment horizontal="center" vertical="center"/>
    </xf>
    <xf numFmtId="0" fontId="7" fillId="15" borderId="1" xfId="47" applyFill="1" applyBorder="1" applyAlignment="1">
      <alignment horizontal="center" vertical="center"/>
    </xf>
    <xf numFmtId="0" fontId="12" fillId="15" borderId="1" xfId="17" applyFill="1" applyBorder="1" applyAlignment="1">
      <alignment horizontal="center" vertical="center"/>
    </xf>
    <xf numFmtId="0" fontId="12" fillId="15" borderId="1" xfId="17" applyFill="1" applyBorder="1" applyAlignment="1">
      <alignment horizontal="center" vertical="center" wrapText="1"/>
    </xf>
    <xf numFmtId="168" fontId="32" fillId="15" borderId="20" xfId="49" applyNumberFormat="1" applyFont="1" applyFill="1" applyBorder="1" applyAlignment="1" applyProtection="1">
      <alignment horizontal="center"/>
    </xf>
    <xf numFmtId="168" fontId="12" fillId="15" borderId="1" xfId="17" applyNumberFormat="1" applyFill="1" applyBorder="1" applyAlignment="1">
      <alignment horizontal="center" vertical="center"/>
    </xf>
    <xf numFmtId="0" fontId="12" fillId="15" borderId="1" xfId="17" applyFill="1" applyBorder="1" applyAlignment="1">
      <alignment horizontal="center" wrapText="1"/>
    </xf>
    <xf numFmtId="168" fontId="12" fillId="15" borderId="1" xfId="17" applyNumberFormat="1" applyFill="1" applyBorder="1" applyAlignment="1">
      <alignment horizontal="center" vertical="center" wrapText="1"/>
    </xf>
    <xf numFmtId="168" fontId="30" fillId="15" borderId="1" xfId="47" applyNumberFormat="1" applyFont="1" applyFill="1" applyBorder="1" applyAlignment="1">
      <alignment horizontal="center" vertical="center"/>
    </xf>
    <xf numFmtId="168" fontId="30" fillId="15" borderId="1" xfId="17" applyNumberFormat="1" applyFont="1" applyFill="1" applyBorder="1" applyAlignment="1">
      <alignment horizontal="center" vertical="center"/>
    </xf>
    <xf numFmtId="0" fontId="7" fillId="15" borderId="0" xfId="47" applyFill="1" applyAlignment="1">
      <alignment horizontal="center" vertical="center"/>
    </xf>
    <xf numFmtId="0" fontId="7" fillId="15" borderId="1" xfId="47" applyFill="1" applyBorder="1" applyAlignment="1">
      <alignment vertical="center"/>
    </xf>
    <xf numFmtId="0" fontId="12" fillId="15" borderId="1" xfId="17" applyFill="1" applyBorder="1" applyAlignment="1">
      <alignment vertical="center"/>
    </xf>
    <xf numFmtId="0" fontId="7" fillId="15" borderId="4" xfId="47" applyFill="1" applyBorder="1" applyAlignment="1">
      <alignment vertical="center"/>
    </xf>
    <xf numFmtId="0" fontId="30" fillId="15" borderId="7" xfId="47" applyFont="1" applyFill="1" applyBorder="1" applyAlignment="1">
      <alignment horizontal="center" vertical="center"/>
    </xf>
    <xf numFmtId="0" fontId="30" fillId="15" borderId="7" xfId="17" applyFont="1" applyFill="1" applyBorder="1" applyAlignment="1">
      <alignment horizontal="center" vertical="center"/>
    </xf>
    <xf numFmtId="170" fontId="36" fillId="15" borderId="1" xfId="48" applyNumberFormat="1" applyFont="1" applyFill="1" applyBorder="1" applyAlignment="1">
      <alignment vertical="center"/>
    </xf>
    <xf numFmtId="170" fontId="36" fillId="15" borderId="1" xfId="18" applyNumberFormat="1" applyFont="1" applyFill="1" applyBorder="1" applyAlignment="1">
      <alignment vertical="center"/>
    </xf>
    <xf numFmtId="170" fontId="0" fillId="15" borderId="1" xfId="18" applyNumberFormat="1" applyFont="1" applyFill="1" applyBorder="1" applyAlignment="1">
      <alignment vertical="center"/>
    </xf>
    <xf numFmtId="43" fontId="0" fillId="15" borderId="1" xfId="60" applyFont="1" applyFill="1" applyBorder="1" applyAlignment="1">
      <alignment vertical="center"/>
    </xf>
    <xf numFmtId="170" fontId="40" fillId="15" borderId="1" xfId="48" applyNumberFormat="1" applyFont="1" applyFill="1" applyBorder="1" applyAlignment="1">
      <alignment vertical="center"/>
    </xf>
    <xf numFmtId="171" fontId="30" fillId="15" borderId="1" xfId="48" applyNumberFormat="1" applyFont="1" applyFill="1" applyBorder="1" applyAlignment="1">
      <alignment vertical="center"/>
    </xf>
    <xf numFmtId="0" fontId="7" fillId="15" borderId="8" xfId="47" applyFill="1" applyBorder="1" applyAlignment="1">
      <alignment horizontal="center" vertical="center"/>
    </xf>
    <xf numFmtId="0" fontId="12" fillId="15" borderId="17" xfId="17" applyFill="1" applyBorder="1" applyAlignment="1">
      <alignment vertical="center"/>
    </xf>
    <xf numFmtId="0" fontId="7" fillId="15" borderId="8" xfId="47" applyFill="1" applyBorder="1" applyAlignment="1">
      <alignment vertical="center"/>
    </xf>
    <xf numFmtId="0" fontId="77" fillId="15" borderId="1" xfId="7" applyFont="1" applyFill="1" applyBorder="1" applyAlignment="1">
      <alignment horizontal="center" vertical="center"/>
    </xf>
    <xf numFmtId="171" fontId="77" fillId="15" borderId="1" xfId="61" applyNumberFormat="1" applyFont="1" applyFill="1" applyBorder="1" applyAlignment="1" applyProtection="1">
      <alignment horizontal="center" vertical="center"/>
    </xf>
    <xf numFmtId="0" fontId="77" fillId="15" borderId="1" xfId="0" applyFont="1" applyFill="1" applyBorder="1" applyAlignment="1">
      <alignment horizontal="center" vertical="center"/>
    </xf>
    <xf numFmtId="1" fontId="77" fillId="15" borderId="22" xfId="0" applyNumberFormat="1" applyFont="1" applyFill="1" applyBorder="1" applyAlignment="1">
      <alignment horizontal="center" vertical="center"/>
    </xf>
    <xf numFmtId="1" fontId="77" fillId="15" borderId="20" xfId="0" applyNumberFormat="1" applyFont="1" applyFill="1" applyBorder="1" applyAlignment="1">
      <alignment horizontal="center" vertical="center"/>
    </xf>
    <xf numFmtId="1" fontId="77" fillId="15" borderId="1" xfId="0" applyNumberFormat="1" applyFont="1" applyFill="1" applyBorder="1" applyAlignment="1">
      <alignment horizontal="center" vertical="center"/>
    </xf>
    <xf numFmtId="3" fontId="77" fillId="15" borderId="20" xfId="0" applyNumberFormat="1" applyFont="1" applyFill="1" applyBorder="1" applyAlignment="1" applyProtection="1">
      <alignment horizontal="center" vertical="center" shrinkToFit="1"/>
    </xf>
    <xf numFmtId="3" fontId="77" fillId="15" borderId="20" xfId="7" applyNumberFormat="1" applyFont="1" applyFill="1" applyBorder="1" applyAlignment="1" applyProtection="1">
      <alignment horizontal="center" vertical="center" shrinkToFit="1"/>
    </xf>
    <xf numFmtId="1" fontId="77" fillId="15" borderId="20" xfId="7" applyNumberFormat="1" applyFont="1" applyFill="1" applyBorder="1" applyAlignment="1">
      <alignment horizontal="center" vertical="center"/>
    </xf>
    <xf numFmtId="0" fontId="77" fillId="15" borderId="20" xfId="7" applyFont="1" applyFill="1" applyBorder="1" applyAlignment="1">
      <alignment horizontal="center" vertical="center"/>
    </xf>
    <xf numFmtId="171" fontId="75" fillId="15" borderId="29" xfId="7" applyNumberFormat="1" applyFont="1" applyFill="1" applyBorder="1" applyAlignment="1">
      <alignment horizontal="center" vertical="center"/>
    </xf>
    <xf numFmtId="171" fontId="83" fillId="15" borderId="20" xfId="61" applyNumberFormat="1" applyFont="1" applyFill="1" applyBorder="1" applyAlignment="1" applyProtection="1">
      <alignment horizontal="center" vertical="center"/>
    </xf>
    <xf numFmtId="0" fontId="58" fillId="0" borderId="0" xfId="54" applyFont="1" applyFill="1" applyBorder="1" applyAlignment="1" applyProtection="1">
      <alignment horizontal="center" vertical="center" wrapText="1"/>
      <protection locked="0"/>
    </xf>
    <xf numFmtId="0" fontId="21" fillId="2" borderId="0" xfId="7" applyFont="1" applyFill="1" applyBorder="1" applyAlignment="1">
      <alignment horizontal="center" vertical="center" wrapText="1"/>
    </xf>
    <xf numFmtId="0" fontId="21" fillId="12" borderId="0" xfId="7" applyFont="1" applyFill="1" applyBorder="1" applyAlignment="1">
      <alignment horizontal="center" vertical="center"/>
    </xf>
    <xf numFmtId="0" fontId="41" fillId="0" borderId="0" xfId="7" applyFont="1" applyFill="1" applyBorder="1" applyAlignment="1" applyProtection="1">
      <alignment horizontal="center" vertical="center"/>
      <protection locked="0"/>
    </xf>
    <xf numFmtId="0" fontId="41" fillId="0" borderId="0" xfId="7" applyFont="1" applyBorder="1" applyAlignment="1" applyProtection="1">
      <alignment horizontal="center" vertical="center"/>
      <protection locked="0"/>
    </xf>
    <xf numFmtId="0" fontId="54" fillId="0" borderId="1" xfId="0" applyFont="1" applyBorder="1" applyAlignment="1">
      <alignment horizontal="center"/>
    </xf>
    <xf numFmtId="175" fontId="54" fillId="0" borderId="1" xfId="0" applyNumberFormat="1" applyFont="1" applyFill="1" applyBorder="1"/>
    <xf numFmtId="175" fontId="54" fillId="0" borderId="1" xfId="60" applyNumberFormat="1" applyFont="1" applyFill="1" applyBorder="1"/>
    <xf numFmtId="0" fontId="21" fillId="3" borderId="1" xfId="7" applyFont="1" applyFill="1" applyBorder="1" applyAlignment="1">
      <alignment horizontal="center" vertical="center"/>
    </xf>
    <xf numFmtId="0" fontId="21" fillId="2" borderId="4" xfId="7" applyFont="1" applyFill="1" applyBorder="1" applyAlignment="1">
      <alignment horizontal="center" vertical="center" wrapText="1"/>
    </xf>
    <xf numFmtId="0" fontId="21" fillId="2" borderId="5" xfId="7" applyFont="1" applyFill="1" applyBorder="1" applyAlignment="1">
      <alignment horizontal="center" vertical="center" wrapText="1"/>
    </xf>
    <xf numFmtId="0" fontId="21" fillId="2" borderId="6" xfId="7" applyFont="1" applyFill="1" applyBorder="1" applyAlignment="1">
      <alignment horizontal="center" vertical="center" wrapText="1"/>
    </xf>
    <xf numFmtId="0" fontId="1" fillId="2" borderId="8" xfId="22" applyFont="1" applyFill="1" applyBorder="1" applyAlignment="1">
      <alignment horizontal="center" vertical="center"/>
    </xf>
    <xf numFmtId="0" fontId="7" fillId="2" borderId="9" xfId="22" applyFont="1" applyFill="1" applyBorder="1" applyAlignment="1">
      <alignment horizontal="center" vertical="center"/>
    </xf>
    <xf numFmtId="0" fontId="2" fillId="15" borderId="8" xfId="22" applyFont="1" applyFill="1" applyBorder="1" applyAlignment="1">
      <alignment horizontal="center" vertical="center"/>
    </xf>
    <xf numFmtId="0" fontId="5" fillId="15" borderId="9" xfId="22" applyFont="1" applyFill="1" applyBorder="1" applyAlignment="1">
      <alignment horizontal="center" vertical="center"/>
    </xf>
    <xf numFmtId="0" fontId="5" fillId="2" borderId="9" xfId="22" applyFont="1" applyFill="1" applyBorder="1" applyAlignment="1">
      <alignment horizontal="center" vertical="center"/>
    </xf>
    <xf numFmtId="0" fontId="3" fillId="2" borderId="8" xfId="22" applyFont="1" applyFill="1" applyBorder="1" applyAlignment="1">
      <alignment horizontal="center" vertical="center"/>
    </xf>
    <xf numFmtId="0" fontId="6" fillId="15" borderId="12" xfId="22" applyFont="1" applyFill="1" applyBorder="1" applyAlignment="1">
      <alignment horizontal="center" vertical="center"/>
    </xf>
    <xf numFmtId="0" fontId="6" fillId="15" borderId="9" xfId="22" applyFont="1" applyFill="1" applyBorder="1" applyAlignment="1">
      <alignment horizontal="center" vertical="center"/>
    </xf>
    <xf numFmtId="0" fontId="6" fillId="2" borderId="12" xfId="22" applyFont="1" applyFill="1" applyBorder="1" applyAlignment="1">
      <alignment horizontal="center" vertical="center"/>
    </xf>
    <xf numFmtId="0" fontId="6" fillId="2" borderId="9" xfId="22" applyFont="1" applyFill="1" applyBorder="1" applyAlignment="1">
      <alignment horizontal="center" vertical="center"/>
    </xf>
    <xf numFmtId="0" fontId="49" fillId="0" borderId="8" xfId="7" applyFont="1" applyFill="1" applyBorder="1" applyAlignment="1" applyProtection="1">
      <alignment horizontal="center" vertical="center"/>
      <protection locked="0"/>
    </xf>
    <xf numFmtId="0" fontId="49" fillId="0" borderId="12" xfId="7" applyFont="1" applyFill="1" applyBorder="1" applyAlignment="1" applyProtection="1">
      <alignment horizontal="center" vertical="center"/>
      <protection locked="0"/>
    </xf>
    <xf numFmtId="0" fontId="49" fillId="0" borderId="9" xfId="7" applyFont="1" applyFill="1" applyBorder="1" applyAlignment="1" applyProtection="1">
      <alignment horizontal="center" vertical="center"/>
      <protection locked="0"/>
    </xf>
    <xf numFmtId="0" fontId="50" fillId="0" borderId="8" xfId="7" applyFont="1" applyFill="1" applyBorder="1" applyAlignment="1" applyProtection="1">
      <alignment horizontal="center" vertical="center"/>
      <protection locked="0"/>
    </xf>
    <xf numFmtId="0" fontId="50" fillId="0" borderId="12" xfId="7" applyFont="1" applyFill="1" applyBorder="1" applyAlignment="1" applyProtection="1">
      <alignment horizontal="center" vertical="center"/>
      <protection locked="0"/>
    </xf>
    <xf numFmtId="0" fontId="50" fillId="0" borderId="9" xfId="7" applyFont="1" applyFill="1" applyBorder="1" applyAlignment="1" applyProtection="1">
      <alignment horizontal="center" vertical="center"/>
      <protection locked="0"/>
    </xf>
    <xf numFmtId="0" fontId="11" fillId="2" borderId="9" xfId="22" applyFill="1" applyBorder="1" applyAlignment="1">
      <alignment horizontal="center" vertical="center"/>
    </xf>
    <xf numFmtId="0" fontId="11" fillId="15" borderId="9" xfId="22" applyFill="1" applyBorder="1" applyAlignment="1">
      <alignment horizontal="center" vertical="center"/>
    </xf>
    <xf numFmtId="0" fontId="21" fillId="2" borderId="1" xfId="7" applyFont="1" applyFill="1" applyBorder="1" applyAlignment="1">
      <alignment horizontal="center" vertical="center" wrapText="1"/>
    </xf>
    <xf numFmtId="14" fontId="21" fillId="2" borderId="1" xfId="7" applyNumberFormat="1" applyFont="1" applyFill="1" applyBorder="1" applyAlignment="1">
      <alignment horizontal="center" vertical="center" wrapText="1"/>
    </xf>
    <xf numFmtId="0" fontId="21" fillId="12" borderId="45" xfId="7" applyFont="1" applyFill="1" applyBorder="1" applyAlignment="1">
      <alignment horizontal="center" vertical="center"/>
    </xf>
    <xf numFmtId="0" fontId="21" fillId="12" borderId="46" xfId="7" applyFont="1" applyFill="1" applyBorder="1" applyAlignment="1">
      <alignment horizontal="center" vertical="center"/>
    </xf>
    <xf numFmtId="0" fontId="21" fillId="12" borderId="47" xfId="7" applyFont="1" applyFill="1" applyBorder="1" applyAlignment="1">
      <alignment horizontal="center" vertical="center"/>
    </xf>
    <xf numFmtId="0" fontId="21" fillId="12" borderId="48" xfId="7" applyFont="1" applyFill="1" applyBorder="1" applyAlignment="1">
      <alignment horizontal="center" vertical="center"/>
    </xf>
    <xf numFmtId="0" fontId="41" fillId="0" borderId="8" xfId="7" applyFont="1" applyFill="1" applyBorder="1" applyAlignment="1" applyProtection="1">
      <alignment horizontal="center" vertical="center"/>
      <protection locked="0"/>
    </xf>
    <xf numFmtId="0" fontId="41" fillId="0" borderId="12" xfId="7" applyFont="1" applyFill="1" applyBorder="1" applyAlignment="1" applyProtection="1">
      <alignment horizontal="center" vertical="center"/>
      <protection locked="0"/>
    </xf>
    <xf numFmtId="0" fontId="41" fillId="0" borderId="9" xfId="7" applyFont="1" applyFill="1" applyBorder="1" applyAlignment="1" applyProtection="1">
      <alignment horizontal="center" vertical="center"/>
      <protection locked="0"/>
    </xf>
    <xf numFmtId="0" fontId="41" fillId="0" borderId="34" xfId="7" applyFont="1" applyBorder="1" applyAlignment="1" applyProtection="1">
      <alignment horizontal="center" vertical="center"/>
      <protection locked="0"/>
    </xf>
    <xf numFmtId="0" fontId="41" fillId="0" borderId="12" xfId="7" applyFont="1" applyBorder="1" applyAlignment="1" applyProtection="1">
      <alignment horizontal="center" vertical="center"/>
      <protection locked="0"/>
    </xf>
    <xf numFmtId="0" fontId="41" fillId="0" borderId="35" xfId="7" applyFont="1" applyBorder="1" applyAlignment="1" applyProtection="1">
      <alignment horizontal="center" vertical="center"/>
      <protection locked="0"/>
    </xf>
    <xf numFmtId="0" fontId="41" fillId="8" borderId="7" xfId="7" applyFont="1" applyFill="1" applyBorder="1" applyAlignment="1" applyProtection="1">
      <alignment horizontal="left" vertical="center"/>
      <protection locked="0"/>
    </xf>
    <xf numFmtId="0" fontId="41" fillId="8" borderId="31" xfId="7" applyFont="1" applyFill="1" applyBorder="1" applyAlignment="1" applyProtection="1">
      <alignment horizontal="left" vertical="center"/>
      <protection locked="0"/>
    </xf>
    <xf numFmtId="0" fontId="41" fillId="8" borderId="7" xfId="7" applyFont="1" applyFill="1" applyBorder="1" applyAlignment="1" applyProtection="1">
      <alignment horizontal="center" vertical="center" wrapText="1"/>
      <protection locked="0"/>
    </xf>
    <xf numFmtId="0" fontId="41" fillId="8" borderId="31" xfId="7" applyFont="1" applyFill="1" applyBorder="1" applyAlignment="1" applyProtection="1">
      <alignment horizontal="center" vertical="center" wrapText="1"/>
      <protection locked="0"/>
    </xf>
    <xf numFmtId="0" fontId="41" fillId="8" borderId="7" xfId="7" applyFont="1" applyFill="1" applyBorder="1" applyAlignment="1" applyProtection="1">
      <alignment horizontal="center" vertical="center"/>
      <protection locked="0"/>
    </xf>
    <xf numFmtId="0" fontId="41" fillId="8" borderId="31" xfId="7" applyFont="1" applyFill="1" applyBorder="1" applyAlignment="1" applyProtection="1">
      <alignment horizontal="center" vertical="center"/>
      <protection locked="0"/>
    </xf>
    <xf numFmtId="4" fontId="41" fillId="8" borderId="7" xfId="7" applyNumberFormat="1" applyFont="1" applyFill="1" applyBorder="1" applyAlignment="1" applyProtection="1">
      <alignment horizontal="right" vertical="center" wrapText="1"/>
      <protection locked="0"/>
    </xf>
    <xf numFmtId="4" fontId="41" fillId="8" borderId="31" xfId="7" applyNumberFormat="1" applyFont="1" applyFill="1" applyBorder="1" applyAlignment="1" applyProtection="1">
      <alignment horizontal="right" vertical="center" wrapText="1"/>
      <protection locked="0"/>
    </xf>
    <xf numFmtId="0" fontId="41" fillId="17" borderId="7" xfId="7" applyFont="1" applyFill="1" applyBorder="1" applyAlignment="1" applyProtection="1">
      <alignment horizontal="center" vertical="center"/>
      <protection locked="0"/>
    </xf>
    <xf numFmtId="0" fontId="41" fillId="17" borderId="31" xfId="7" applyFont="1" applyFill="1" applyBorder="1" applyAlignment="1" applyProtection="1">
      <alignment horizontal="center" vertical="center"/>
      <protection locked="0"/>
    </xf>
    <xf numFmtId="4" fontId="41" fillId="17" borderId="7" xfId="7" applyNumberFormat="1" applyFont="1" applyFill="1" applyBorder="1" applyAlignment="1" applyProtection="1">
      <alignment horizontal="right" vertical="center" wrapText="1"/>
      <protection locked="0"/>
    </xf>
    <xf numFmtId="4" fontId="41" fillId="17" borderId="31" xfId="7" applyNumberFormat="1" applyFont="1" applyFill="1" applyBorder="1" applyAlignment="1" applyProtection="1">
      <alignment horizontal="right" vertical="center" wrapText="1"/>
      <protection locked="0"/>
    </xf>
    <xf numFmtId="0" fontId="2" fillId="18" borderId="8" xfId="22" applyFont="1" applyFill="1" applyBorder="1" applyAlignment="1">
      <alignment horizontal="center" vertical="center"/>
    </xf>
    <xf numFmtId="0" fontId="11" fillId="18" borderId="9" xfId="22" applyFill="1" applyBorder="1" applyAlignment="1">
      <alignment horizontal="center" vertical="center"/>
    </xf>
    <xf numFmtId="167" fontId="58" fillId="0" borderId="56" xfId="48" applyNumberFormat="1" applyFont="1" applyFill="1" applyBorder="1" applyAlignment="1" applyProtection="1">
      <alignment horizontal="center" vertical="center" wrapText="1"/>
      <protection locked="0"/>
    </xf>
    <xf numFmtId="167" fontId="58" fillId="0" borderId="59" xfId="48" applyNumberFormat="1" applyFont="1" applyFill="1" applyBorder="1" applyAlignment="1" applyProtection="1">
      <alignment horizontal="center" vertical="center" wrapText="1"/>
      <protection locked="0"/>
    </xf>
    <xf numFmtId="168" fontId="58" fillId="0" borderId="56" xfId="54" applyNumberFormat="1" applyFont="1" applyFill="1" applyBorder="1" applyAlignment="1" applyProtection="1">
      <alignment horizontal="center" vertical="center" wrapText="1"/>
      <protection locked="0"/>
    </xf>
    <xf numFmtId="168" fontId="58" fillId="0" borderId="59" xfId="54" applyNumberFormat="1" applyFont="1" applyFill="1" applyBorder="1" applyAlignment="1" applyProtection="1">
      <alignment horizontal="center" vertical="center" wrapText="1"/>
      <protection locked="0"/>
    </xf>
    <xf numFmtId="0" fontId="1" fillId="2" borderId="82" xfId="22" applyFont="1" applyFill="1" applyBorder="1" applyAlignment="1">
      <alignment horizontal="center" vertical="center"/>
    </xf>
    <xf numFmtId="0" fontId="4" fillId="2" borderId="83" xfId="22" applyFont="1" applyFill="1" applyBorder="1" applyAlignment="1">
      <alignment horizontal="center" vertical="center"/>
    </xf>
    <xf numFmtId="168" fontId="58" fillId="0" borderId="67" xfId="54" applyNumberFormat="1" applyFont="1" applyFill="1" applyBorder="1" applyAlignment="1" applyProtection="1">
      <alignment horizontal="center" vertical="center" wrapText="1"/>
      <protection locked="0"/>
    </xf>
    <xf numFmtId="168" fontId="58" fillId="0" borderId="69" xfId="54" applyNumberFormat="1" applyFont="1" applyFill="1" applyBorder="1" applyAlignment="1" applyProtection="1">
      <alignment horizontal="center" vertical="center" wrapText="1"/>
      <protection locked="0"/>
    </xf>
    <xf numFmtId="167" fontId="58" fillId="0" borderId="67" xfId="48" applyNumberFormat="1" applyFont="1" applyFill="1" applyBorder="1" applyAlignment="1" applyProtection="1">
      <alignment horizontal="center" vertical="center" wrapText="1"/>
      <protection locked="0"/>
    </xf>
    <xf numFmtId="167" fontId="58" fillId="0" borderId="69" xfId="48" applyNumberFormat="1" applyFont="1" applyFill="1" applyBorder="1" applyAlignment="1" applyProtection="1">
      <alignment horizontal="center" vertical="center" wrapText="1"/>
      <protection locked="0"/>
    </xf>
    <xf numFmtId="0" fontId="11" fillId="2" borderId="12" xfId="22" applyFill="1" applyBorder="1" applyAlignment="1">
      <alignment horizontal="center" vertical="center"/>
    </xf>
    <xf numFmtId="167" fontId="58" fillId="15" borderId="56" xfId="48" applyNumberFormat="1" applyFont="1" applyFill="1" applyBorder="1" applyAlignment="1" applyProtection="1">
      <alignment horizontal="center" vertical="center" wrapText="1"/>
      <protection locked="0"/>
    </xf>
    <xf numFmtId="167" fontId="58" fillId="15" borderId="65" xfId="48" applyNumberFormat="1" applyFont="1" applyFill="1" applyBorder="1" applyAlignment="1" applyProtection="1">
      <alignment horizontal="center" vertical="center" wrapText="1"/>
      <protection locked="0"/>
    </xf>
    <xf numFmtId="168" fontId="58" fillId="15" borderId="56" xfId="54" applyNumberFormat="1" applyFont="1" applyFill="1" applyBorder="1" applyAlignment="1" applyProtection="1">
      <alignment horizontal="center" vertical="center" wrapText="1"/>
      <protection locked="0"/>
    </xf>
    <xf numFmtId="168" fontId="58" fillId="15" borderId="65" xfId="54" applyNumberFormat="1" applyFont="1" applyFill="1" applyBorder="1" applyAlignment="1" applyProtection="1">
      <alignment horizontal="center" vertical="center" wrapText="1"/>
      <protection locked="0"/>
    </xf>
    <xf numFmtId="0" fontId="2" fillId="15" borderId="1" xfId="22" applyFont="1" applyFill="1" applyBorder="1" applyAlignment="1">
      <alignment horizontal="center" vertical="center"/>
    </xf>
    <xf numFmtId="0" fontId="4" fillId="15" borderId="1" xfId="22" applyFont="1" applyFill="1" applyBorder="1" applyAlignment="1">
      <alignment horizontal="center" vertical="center"/>
    </xf>
    <xf numFmtId="0" fontId="58" fillId="0" borderId="51" xfId="54" applyFont="1" applyFill="1" applyBorder="1" applyAlignment="1" applyProtection="1">
      <alignment horizontal="center" vertical="center" wrapText="1"/>
      <protection locked="0"/>
    </xf>
    <xf numFmtId="0" fontId="58" fillId="0" borderId="52" xfId="54" applyFont="1" applyFill="1" applyBorder="1" applyAlignment="1" applyProtection="1">
      <alignment horizontal="center" vertical="center" wrapText="1"/>
      <protection locked="0"/>
    </xf>
    <xf numFmtId="0" fontId="58" fillId="0" borderId="53" xfId="54" applyFont="1" applyFill="1" applyBorder="1" applyAlignment="1" applyProtection="1">
      <alignment horizontal="center" vertical="center" wrapText="1"/>
      <protection locked="0"/>
    </xf>
    <xf numFmtId="0" fontId="58" fillId="0" borderId="64" xfId="54" applyFont="1" applyFill="1" applyBorder="1" applyAlignment="1" applyProtection="1">
      <alignment horizontal="center" vertical="center" wrapText="1"/>
      <protection locked="0"/>
    </xf>
    <xf numFmtId="0" fontId="58" fillId="0" borderId="0" xfId="54" applyFont="1" applyFill="1" applyBorder="1" applyAlignment="1" applyProtection="1">
      <alignment horizontal="center" vertical="center" wrapText="1"/>
      <protection locked="0"/>
    </xf>
    <xf numFmtId="0" fontId="58" fillId="0" borderId="65" xfId="54" applyFont="1" applyFill="1" applyBorder="1" applyAlignment="1" applyProtection="1">
      <alignment horizontal="center" vertical="center" wrapText="1"/>
      <protection locked="0"/>
    </xf>
    <xf numFmtId="0" fontId="58" fillId="0" borderId="54" xfId="54" applyFont="1" applyFill="1" applyBorder="1" applyAlignment="1" applyProtection="1">
      <alignment horizontal="center" vertical="center" wrapText="1"/>
      <protection locked="0"/>
    </xf>
    <xf numFmtId="0" fontId="58" fillId="0" borderId="57" xfId="54" applyFont="1" applyFill="1" applyBorder="1" applyAlignment="1" applyProtection="1">
      <alignment horizontal="center" vertical="center" wrapText="1"/>
      <protection locked="0"/>
    </xf>
    <xf numFmtId="0" fontId="58" fillId="0" borderId="55" xfId="54" applyFont="1" applyFill="1" applyBorder="1" applyAlignment="1" applyProtection="1">
      <alignment horizontal="center" vertical="center" wrapText="1"/>
      <protection locked="0"/>
    </xf>
    <xf numFmtId="0" fontId="58" fillId="0" borderId="58" xfId="54" applyFont="1" applyFill="1" applyBorder="1" applyAlignment="1" applyProtection="1">
      <alignment horizontal="center" vertical="center" wrapText="1"/>
      <protection locked="0"/>
    </xf>
    <xf numFmtId="0" fontId="58" fillId="0" borderId="66" xfId="54" applyFont="1" applyFill="1" applyBorder="1" applyAlignment="1" applyProtection="1">
      <alignment horizontal="center" vertical="center" wrapText="1"/>
      <protection locked="0"/>
    </xf>
    <xf numFmtId="0" fontId="58" fillId="0" borderId="68" xfId="54" applyFont="1" applyFill="1" applyBorder="1" applyAlignment="1" applyProtection="1">
      <alignment horizontal="center" vertical="center" wrapText="1"/>
      <protection locked="0"/>
    </xf>
    <xf numFmtId="0" fontId="58" fillId="0" borderId="67" xfId="54" applyFont="1" applyFill="1" applyBorder="1" applyAlignment="1" applyProtection="1">
      <alignment horizontal="center" vertical="center" wrapText="1"/>
      <protection locked="0"/>
    </xf>
    <xf numFmtId="0" fontId="58" fillId="0" borderId="69" xfId="54" applyFont="1" applyFill="1" applyBorder="1" applyAlignment="1" applyProtection="1">
      <alignment horizontal="center" vertical="center" wrapText="1"/>
      <protection locked="0"/>
    </xf>
    <xf numFmtId="167" fontId="58" fillId="15" borderId="59" xfId="48" applyNumberFormat="1" applyFont="1" applyFill="1" applyBorder="1" applyAlignment="1" applyProtection="1">
      <alignment horizontal="center" vertical="center" wrapText="1"/>
      <protection locked="0"/>
    </xf>
    <xf numFmtId="168" fontId="58" fillId="15" borderId="59" xfId="54" applyNumberFormat="1" applyFont="1" applyFill="1" applyBorder="1" applyAlignment="1" applyProtection="1">
      <alignment horizontal="center" vertical="center" wrapText="1"/>
      <protection locked="0"/>
    </xf>
    <xf numFmtId="0" fontId="30" fillId="0" borderId="14" xfId="47" applyFont="1" applyBorder="1" applyAlignment="1">
      <alignment horizontal="center" vertical="center"/>
    </xf>
    <xf numFmtId="0" fontId="30" fillId="0" borderId="16" xfId="47" applyFont="1" applyBorder="1" applyAlignment="1">
      <alignment horizontal="center" vertical="center"/>
    </xf>
    <xf numFmtId="0" fontId="30" fillId="0" borderId="14" xfId="17" applyFont="1" applyBorder="1" applyAlignment="1">
      <alignment horizontal="center" vertical="center"/>
    </xf>
    <xf numFmtId="0" fontId="30" fillId="0" borderId="76" xfId="17" applyFont="1" applyBorder="1" applyAlignment="1">
      <alignment horizontal="center" vertical="center"/>
    </xf>
    <xf numFmtId="0" fontId="30" fillId="0" borderId="10" xfId="47" applyFont="1" applyBorder="1" applyAlignment="1">
      <alignment horizontal="center" wrapText="1"/>
    </xf>
    <xf numFmtId="0" fontId="30" fillId="0" borderId="11" xfId="47" applyFont="1" applyBorder="1" applyAlignment="1">
      <alignment horizontal="center" wrapText="1"/>
    </xf>
    <xf numFmtId="0" fontId="30" fillId="4" borderId="8" xfId="47" applyFont="1" applyFill="1" applyBorder="1" applyAlignment="1">
      <alignment horizontal="center" vertical="center"/>
    </xf>
    <xf numFmtId="0" fontId="30" fillId="4" borderId="12" xfId="47" applyFont="1" applyFill="1" applyBorder="1" applyAlignment="1">
      <alignment horizontal="center" vertical="center"/>
    </xf>
    <xf numFmtId="0" fontId="30" fillId="4" borderId="1" xfId="47" applyFont="1" applyFill="1" applyBorder="1" applyAlignment="1">
      <alignment horizontal="left" vertical="center"/>
    </xf>
    <xf numFmtId="0" fontId="30" fillId="0" borderId="13" xfId="47" applyFont="1" applyBorder="1" applyAlignment="1">
      <alignment horizontal="center" vertical="center" wrapText="1"/>
    </xf>
    <xf numFmtId="0" fontId="30" fillId="0" borderId="15" xfId="47" applyFont="1" applyBorder="1" applyAlignment="1">
      <alignment horizontal="center" vertical="center" wrapText="1"/>
    </xf>
    <xf numFmtId="0" fontId="7" fillId="2" borderId="12" xfId="22" applyFont="1" applyFill="1" applyBorder="1" applyAlignment="1">
      <alignment horizontal="center" vertical="center"/>
    </xf>
    <xf numFmtId="0" fontId="30" fillId="15" borderId="14" xfId="47" applyFont="1" applyFill="1" applyBorder="1" applyAlignment="1">
      <alignment horizontal="center" vertical="center"/>
    </xf>
    <xf numFmtId="0" fontId="30" fillId="15" borderId="16" xfId="47" applyFont="1" applyFill="1" applyBorder="1" applyAlignment="1">
      <alignment horizontal="center" vertical="center"/>
    </xf>
    <xf numFmtId="0" fontId="30" fillId="15" borderId="14" xfId="17" applyFont="1" applyFill="1" applyBorder="1" applyAlignment="1">
      <alignment horizontal="center" vertical="center"/>
    </xf>
    <xf numFmtId="0" fontId="30" fillId="15" borderId="76" xfId="17" applyFont="1" applyFill="1" applyBorder="1" applyAlignment="1">
      <alignment horizontal="center" vertical="center"/>
    </xf>
    <xf numFmtId="170" fontId="78" fillId="0" borderId="20" xfId="61" applyFont="1" applyFill="1" applyBorder="1" applyAlignment="1" applyProtection="1">
      <alignment horizontal="center" vertical="center"/>
    </xf>
    <xf numFmtId="1" fontId="77" fillId="0" borderId="79" xfId="7" applyNumberFormat="1" applyFont="1" applyBorder="1" applyAlignment="1">
      <alignment horizontal="center" vertical="center"/>
    </xf>
    <xf numFmtId="1" fontId="77" fillId="0" borderId="80" xfId="7" applyNumberFormat="1" applyFont="1" applyBorder="1" applyAlignment="1">
      <alignment horizontal="center" vertical="center"/>
    </xf>
    <xf numFmtId="0" fontId="77" fillId="0" borderId="20" xfId="7" applyFont="1" applyFill="1" applyBorder="1" applyAlignment="1">
      <alignment horizontal="center" vertical="center"/>
    </xf>
    <xf numFmtId="170" fontId="78" fillId="15" borderId="20" xfId="61" applyFont="1" applyFill="1" applyBorder="1" applyAlignment="1" applyProtection="1">
      <alignment horizontal="center" vertical="center"/>
    </xf>
    <xf numFmtId="0" fontId="77" fillId="15" borderId="20" xfId="7" applyFont="1" applyFill="1" applyBorder="1" applyAlignment="1">
      <alignment horizontal="center" vertical="center"/>
    </xf>
    <xf numFmtId="1" fontId="77" fillId="15" borderId="79" xfId="7" applyNumberFormat="1" applyFont="1" applyFill="1" applyBorder="1" applyAlignment="1">
      <alignment horizontal="center" vertical="center"/>
    </xf>
    <xf numFmtId="1" fontId="77" fillId="15" borderId="80" xfId="7" applyNumberFormat="1" applyFont="1" applyFill="1" applyBorder="1" applyAlignment="1">
      <alignment horizontal="center" vertical="center"/>
    </xf>
    <xf numFmtId="0" fontId="75" fillId="4" borderId="20" xfId="7" applyFont="1" applyFill="1" applyBorder="1" applyAlignment="1">
      <alignment horizontal="center" vertical="center"/>
    </xf>
  </cellXfs>
  <cellStyles count="62">
    <cellStyle name="0,0_x000d__x000a_NA_x000d__x000a_" xfId="5"/>
    <cellStyle name="Comma" xfId="60" builtinId="3"/>
    <cellStyle name="Comma 10" xfId="8"/>
    <cellStyle name="Comma 12" xfId="46"/>
    <cellStyle name="Comma 15" xfId="55"/>
    <cellStyle name="Comma 2" xfId="1"/>
    <cellStyle name="Comma 2 2" xfId="49"/>
    <cellStyle name="Comma 2 2 3" xfId="43"/>
    <cellStyle name="Comma 2 3" xfId="4"/>
    <cellStyle name="Comma 2 3 2" xfId="50"/>
    <cellStyle name="Comma 2 4" xfId="56"/>
    <cellStyle name="Comma 2 5" xfId="59"/>
    <cellStyle name="Comma 3" xfId="6"/>
    <cellStyle name="Comma 4" xfId="18"/>
    <cellStyle name="Comma 5" xfId="48"/>
    <cellStyle name="Comma 6" xfId="53"/>
    <cellStyle name="Comma 7" xfId="58"/>
    <cellStyle name="Comma 8" xfId="61"/>
    <cellStyle name="Currency 2" xfId="39"/>
    <cellStyle name="Excel Built-in Normal" xfId="10"/>
    <cellStyle name="Excel Built-in Normal 1" xfId="15"/>
    <cellStyle name="Excel Built-in Normal 2" xfId="14"/>
    <cellStyle name="Excel Built-in Normal 3" xfId="51"/>
    <cellStyle name="Excel Built-in Normal 3 2" xfId="57"/>
    <cellStyle name="Normal" xfId="0" builtinId="0"/>
    <cellStyle name="Normal 10" xfId="7"/>
    <cellStyle name="Normal 2" xfId="2"/>
    <cellStyle name="Normal 2 10" xfId="44"/>
    <cellStyle name="Normal 2 2" xfId="29"/>
    <cellStyle name="Normal 2 3" xfId="33"/>
    <cellStyle name="Normal 2 4" xfId="25"/>
    <cellStyle name="Normal 3" xfId="12"/>
    <cellStyle name="Normal 3 2" xfId="9"/>
    <cellStyle name="Normal 3 2 2" xfId="19"/>
    <cellStyle name="Normal 3 2 2 2" xfId="38"/>
    <cellStyle name="Normal 3 2 2 3" xfId="30"/>
    <cellStyle name="Normal 3 2 3" xfId="34"/>
    <cellStyle name="Normal 3 2 4" xfId="26"/>
    <cellStyle name="Normal 3 3" xfId="32"/>
    <cellStyle name="Normal 3 4" xfId="36"/>
    <cellStyle name="Normal 3 5" xfId="28"/>
    <cellStyle name="Normal 4" xfId="13"/>
    <cellStyle name="Normal 4 2" xfId="21"/>
    <cellStyle name="Normal 4 3" xfId="42"/>
    <cellStyle name="Normal 5" xfId="11"/>
    <cellStyle name="Normal 5 2" xfId="17"/>
    <cellStyle name="Normal 5 2 2" xfId="23"/>
    <cellStyle name="Normal 5 2 2 2" xfId="37"/>
    <cellStyle name="Normal 5 2 3" xfId="31"/>
    <cellStyle name="Normal 5 2 4" xfId="54"/>
    <cellStyle name="Normal 5 3" xfId="20"/>
    <cellStyle name="Normal 5 4" xfId="35"/>
    <cellStyle name="Normal 5 5" xfId="27"/>
    <cellStyle name="Normal 6" xfId="22"/>
    <cellStyle name="Normal 6 2" xfId="45"/>
    <cellStyle name="Normal 7" xfId="24"/>
    <cellStyle name="Normal 8" xfId="40"/>
    <cellStyle name="Normal 9" xfId="47"/>
    <cellStyle name="Normal_KITCHEN ELE BOQ" xfId="52"/>
    <cellStyle name="Style 1" xfId="3"/>
    <cellStyle name="Style 1 2" xfId="16"/>
    <cellStyle name="常规_Sheet1" xfId="41"/>
  </cellStyles>
  <dxfs count="0"/>
  <tableStyles count="0" defaultTableStyle="TableStyleMedium9" defaultPivotStyle="PivotStyleMedium4"/>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9" Type="http://schemas.openxmlformats.org/officeDocument/2006/relationships/externalLink" Target="externalLinks/externalLink29.xml"/><Relationship Id="rId21" Type="http://schemas.openxmlformats.org/officeDocument/2006/relationships/externalLink" Target="externalLinks/externalLink11.xml"/><Relationship Id="rId34" Type="http://schemas.openxmlformats.org/officeDocument/2006/relationships/externalLink" Target="externalLinks/externalLink24.xml"/><Relationship Id="rId42" Type="http://schemas.openxmlformats.org/officeDocument/2006/relationships/externalLink" Target="externalLinks/externalLink32.xml"/><Relationship Id="rId47" Type="http://schemas.openxmlformats.org/officeDocument/2006/relationships/externalLink" Target="externalLinks/externalLink37.xml"/><Relationship Id="rId50" Type="http://schemas.openxmlformats.org/officeDocument/2006/relationships/externalLink" Target="externalLinks/externalLink40.xml"/><Relationship Id="rId55" Type="http://schemas.openxmlformats.org/officeDocument/2006/relationships/calcChain" Target="calcChain.xml"/><Relationship Id="rId63" Type="http://schemas.microsoft.com/office/2017/10/relationships/person" Target="persons/perso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6.xml"/><Relationship Id="rId29" Type="http://schemas.openxmlformats.org/officeDocument/2006/relationships/externalLink" Target="externalLinks/externalLink19.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37" Type="http://schemas.openxmlformats.org/officeDocument/2006/relationships/externalLink" Target="externalLinks/externalLink27.xml"/><Relationship Id="rId40" Type="http://schemas.openxmlformats.org/officeDocument/2006/relationships/externalLink" Target="externalLinks/externalLink30.xml"/><Relationship Id="rId45" Type="http://schemas.openxmlformats.org/officeDocument/2006/relationships/externalLink" Target="externalLinks/externalLink3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externalLink" Target="externalLinks/externalLink21.xml"/><Relationship Id="rId44" Type="http://schemas.openxmlformats.org/officeDocument/2006/relationships/externalLink" Target="externalLinks/externalLink3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43" Type="http://schemas.openxmlformats.org/officeDocument/2006/relationships/externalLink" Target="externalLinks/externalLink33.xml"/><Relationship Id="rId48" Type="http://schemas.openxmlformats.org/officeDocument/2006/relationships/externalLink" Target="externalLinks/externalLink38.xml"/><Relationship Id="rId8" Type="http://schemas.openxmlformats.org/officeDocument/2006/relationships/worksheet" Target="worksheets/sheet8.xml"/><Relationship Id="rId51" Type="http://schemas.openxmlformats.org/officeDocument/2006/relationships/externalLink" Target="externalLinks/externalLink41.xml"/><Relationship Id="rId3" Type="http://schemas.openxmlformats.org/officeDocument/2006/relationships/worksheet" Target="worksheets/sheet3.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externalLink" Target="externalLinks/externalLink28.xml"/><Relationship Id="rId46" Type="http://schemas.openxmlformats.org/officeDocument/2006/relationships/externalLink" Target="externalLinks/externalLink36.xml"/><Relationship Id="rId20" Type="http://schemas.openxmlformats.org/officeDocument/2006/relationships/externalLink" Target="externalLinks/externalLink10.xml"/><Relationship Id="rId41" Type="http://schemas.openxmlformats.org/officeDocument/2006/relationships/externalLink" Target="externalLinks/externalLink3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externalLink" Target="externalLinks/externalLink26.xml"/><Relationship Id="rId49" Type="http://schemas.openxmlformats.org/officeDocument/2006/relationships/externalLink" Target="externalLinks/externalLink3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1409700</xdr:colOff>
      <xdr:row>61</xdr:row>
      <xdr:rowOff>0</xdr:rowOff>
    </xdr:from>
    <xdr:to>
      <xdr:col>1</xdr:col>
      <xdr:colOff>1695451</xdr:colOff>
      <xdr:row>62</xdr:row>
      <xdr:rowOff>131555</xdr:rowOff>
    </xdr:to>
    <xdr:pic>
      <xdr:nvPicPr>
        <xdr:cNvPr id="2" name="Picture 1367" descr="010 SN">
          <a:extLst>
            <a:ext uri="{FF2B5EF4-FFF2-40B4-BE49-F238E27FC236}">
              <a16:creationId xmlns:a16="http://schemas.microsoft.com/office/drawing/2014/main" id="{00000000-0008-0000-0000-000004000000}"/>
            </a:ext>
          </a:extLst>
        </xdr:cNvPr>
        <xdr:cNvPicPr>
          <a:picLocks noChangeArrowheads="1"/>
        </xdr:cNvPicPr>
      </xdr:nvPicPr>
      <xdr:blipFill>
        <a:blip xmlns:r="http://schemas.openxmlformats.org/officeDocument/2006/relationships" r:embed="rId1" cstate="print"/>
        <a:srcRect/>
        <a:stretch>
          <a:fillRect/>
        </a:stretch>
      </xdr:blipFill>
      <xdr:spPr bwMode="auto">
        <a:xfrm>
          <a:off x="1891553" y="27095824"/>
          <a:ext cx="285751" cy="322055"/>
        </a:xfrm>
        <a:prstGeom prst="rect">
          <a:avLst/>
        </a:prstGeom>
        <a:noFill/>
        <a:ln w="9525">
          <a:noFill/>
          <a:miter lim="800000"/>
          <a:headEnd/>
          <a:tailEnd/>
        </a:ln>
      </xdr:spPr>
    </xdr:pic>
    <xdr:clientData/>
  </xdr:twoCellAnchor>
  <xdr:twoCellAnchor editAs="oneCell">
    <xdr:from>
      <xdr:col>1</xdr:col>
      <xdr:colOff>1733551</xdr:colOff>
      <xdr:row>61</xdr:row>
      <xdr:rowOff>0</xdr:rowOff>
    </xdr:from>
    <xdr:to>
      <xdr:col>1</xdr:col>
      <xdr:colOff>2009776</xdr:colOff>
      <xdr:row>62</xdr:row>
      <xdr:rowOff>102979</xdr:rowOff>
    </xdr:to>
    <xdr:pic>
      <xdr:nvPicPr>
        <xdr:cNvPr id="3" name="Picture 3331">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15404" y="27095824"/>
          <a:ext cx="276225" cy="293479"/>
        </a:xfrm>
        <a:prstGeom prst="rect">
          <a:avLst/>
        </a:prstGeom>
        <a:solidFill>
          <a:sysClr val="window" lastClr="FFFFFF"/>
        </a:solidFill>
        <a:ln w="9525">
          <a:solidFill>
            <a:srgbClr val="000000"/>
          </a:solidFill>
          <a:miter lim="800000"/>
          <a:headEnd/>
          <a:tailEnd/>
        </a:ln>
      </xdr:spPr>
    </xdr:pic>
    <xdr:clientData/>
  </xdr:twoCellAnchor>
  <xdr:twoCellAnchor editAs="oneCell">
    <xdr:from>
      <xdr:col>1</xdr:col>
      <xdr:colOff>2390776</xdr:colOff>
      <xdr:row>61</xdr:row>
      <xdr:rowOff>0</xdr:rowOff>
    </xdr:from>
    <xdr:to>
      <xdr:col>1</xdr:col>
      <xdr:colOff>2667001</xdr:colOff>
      <xdr:row>62</xdr:row>
      <xdr:rowOff>102979</xdr:rowOff>
    </xdr:to>
    <xdr:pic>
      <xdr:nvPicPr>
        <xdr:cNvPr id="4" name="Picture 333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876551" y="28127325"/>
          <a:ext cx="276225" cy="293479"/>
        </a:xfrm>
        <a:prstGeom prst="rect">
          <a:avLst/>
        </a:prstGeom>
        <a:solidFill>
          <a:sysClr val="window" lastClr="FFFFFF"/>
        </a:solidFill>
        <a:ln w="9525">
          <a:solidFill>
            <a:srgbClr val="000000"/>
          </a:solidFill>
          <a:miter lim="800000"/>
          <a:headEnd/>
          <a:tailEnd/>
        </a:ln>
      </xdr:spPr>
    </xdr:pic>
    <xdr:clientData/>
  </xdr:twoCellAnchor>
  <xdr:twoCellAnchor editAs="oneCell">
    <xdr:from>
      <xdr:col>1</xdr:col>
      <xdr:colOff>2057401</xdr:colOff>
      <xdr:row>61</xdr:row>
      <xdr:rowOff>0</xdr:rowOff>
    </xdr:from>
    <xdr:to>
      <xdr:col>1</xdr:col>
      <xdr:colOff>2333626</xdr:colOff>
      <xdr:row>62</xdr:row>
      <xdr:rowOff>102979</xdr:rowOff>
    </xdr:to>
    <xdr:pic>
      <xdr:nvPicPr>
        <xdr:cNvPr id="5" name="Picture 3331">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43176" y="28127325"/>
          <a:ext cx="276225" cy="293479"/>
        </a:xfrm>
        <a:prstGeom prst="rect">
          <a:avLst/>
        </a:prstGeom>
        <a:solidFill>
          <a:sysClr val="window" lastClr="FFFFFF"/>
        </a:solidFill>
        <a:ln w="9525">
          <a:solidFill>
            <a:srgbClr val="000000"/>
          </a:solidFill>
          <a:miter lim="800000"/>
          <a:headEnd/>
          <a:tailEnd/>
        </a:ln>
      </xdr:spPr>
    </xdr:pic>
    <xdr:clientData/>
  </xdr:twoCellAnchor>
  <xdr:twoCellAnchor editAs="oneCell">
    <xdr:from>
      <xdr:col>1</xdr:col>
      <xdr:colOff>2714626</xdr:colOff>
      <xdr:row>61</xdr:row>
      <xdr:rowOff>0</xdr:rowOff>
    </xdr:from>
    <xdr:to>
      <xdr:col>1</xdr:col>
      <xdr:colOff>2972441</xdr:colOff>
      <xdr:row>62</xdr:row>
      <xdr:rowOff>83929</xdr:rowOff>
    </xdr:to>
    <xdr:pic>
      <xdr:nvPicPr>
        <xdr:cNvPr id="6" name="Picture 1342">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3200401" y="28127325"/>
          <a:ext cx="257815" cy="274429"/>
        </a:xfrm>
        <a:prstGeom prst="rect">
          <a:avLst/>
        </a:prstGeom>
        <a:noFill/>
        <a:ln w="9525">
          <a:noFill/>
          <a:miter lim="800000"/>
          <a:headEnd/>
          <a:tailEnd/>
        </a:ln>
      </xdr:spPr>
    </xdr:pic>
    <xdr:clientData/>
  </xdr:twoCellAnchor>
  <xdr:twoCellAnchor editAs="oneCell">
    <xdr:from>
      <xdr:col>1</xdr:col>
      <xdr:colOff>2152650</xdr:colOff>
      <xdr:row>61</xdr:row>
      <xdr:rowOff>0</xdr:rowOff>
    </xdr:from>
    <xdr:to>
      <xdr:col>1</xdr:col>
      <xdr:colOff>2419350</xdr:colOff>
      <xdr:row>62</xdr:row>
      <xdr:rowOff>93454</xdr:rowOff>
    </xdr:to>
    <xdr:pic>
      <xdr:nvPicPr>
        <xdr:cNvPr id="7" name="Picture 1367" descr="010 SN">
          <a:extLst>
            <a:ext uri="{FF2B5EF4-FFF2-40B4-BE49-F238E27FC236}">
              <a16:creationId xmlns:a16="http://schemas.microsoft.com/office/drawing/2014/main" id="{00000000-0008-0000-0000-00000A000000}"/>
            </a:ext>
          </a:extLst>
        </xdr:cNvPr>
        <xdr:cNvPicPr>
          <a:picLocks noChangeArrowheads="1"/>
        </xdr:cNvPicPr>
      </xdr:nvPicPr>
      <xdr:blipFill>
        <a:blip xmlns:r="http://schemas.openxmlformats.org/officeDocument/2006/relationships" r:embed="rId1" cstate="print"/>
        <a:srcRect/>
        <a:stretch>
          <a:fillRect/>
        </a:stretch>
      </xdr:blipFill>
      <xdr:spPr bwMode="auto">
        <a:xfrm>
          <a:off x="2634503" y="27095824"/>
          <a:ext cx="266700" cy="283954"/>
        </a:xfrm>
        <a:prstGeom prst="rect">
          <a:avLst/>
        </a:prstGeom>
        <a:noFill/>
        <a:ln w="9525">
          <a:noFill/>
          <a:miter lim="800000"/>
          <a:headEnd/>
          <a:tailEnd/>
        </a:ln>
      </xdr:spPr>
    </xdr:pic>
    <xdr:clientData/>
  </xdr:twoCellAnchor>
  <xdr:twoCellAnchor editAs="oneCell">
    <xdr:from>
      <xdr:col>1</xdr:col>
      <xdr:colOff>2438400</xdr:colOff>
      <xdr:row>61</xdr:row>
      <xdr:rowOff>0</xdr:rowOff>
    </xdr:from>
    <xdr:to>
      <xdr:col>1</xdr:col>
      <xdr:colOff>2686050</xdr:colOff>
      <xdr:row>62</xdr:row>
      <xdr:rowOff>72433</xdr:rowOff>
    </xdr:to>
    <xdr:pic>
      <xdr:nvPicPr>
        <xdr:cNvPr id="8" name="Picture 3331">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20253" y="27095824"/>
          <a:ext cx="247650" cy="262933"/>
        </a:xfrm>
        <a:prstGeom prst="rect">
          <a:avLst/>
        </a:prstGeom>
        <a:solidFill>
          <a:sysClr val="window" lastClr="FFFFFF"/>
        </a:solidFill>
        <a:ln w="9525">
          <a:solidFill>
            <a:srgbClr val="000000"/>
          </a:solidFill>
          <a:miter lim="800000"/>
          <a:headEnd/>
          <a:tailEnd/>
        </a:ln>
      </xdr:spPr>
    </xdr:pic>
    <xdr:clientData/>
  </xdr:twoCellAnchor>
  <xdr:twoCellAnchor editAs="oneCell">
    <xdr:from>
      <xdr:col>1</xdr:col>
      <xdr:colOff>2714625</xdr:colOff>
      <xdr:row>61</xdr:row>
      <xdr:rowOff>0</xdr:rowOff>
    </xdr:from>
    <xdr:to>
      <xdr:col>1</xdr:col>
      <xdr:colOff>2962275</xdr:colOff>
      <xdr:row>62</xdr:row>
      <xdr:rowOff>72433</xdr:rowOff>
    </xdr:to>
    <xdr:pic>
      <xdr:nvPicPr>
        <xdr:cNvPr id="9" name="Picture 333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196478" y="27095824"/>
          <a:ext cx="247650" cy="262933"/>
        </a:xfrm>
        <a:prstGeom prst="rect">
          <a:avLst/>
        </a:prstGeom>
        <a:solidFill>
          <a:sysClr val="window" lastClr="FFFFFF"/>
        </a:solidFill>
        <a:ln w="9525">
          <a:solidFill>
            <a:srgbClr val="000000"/>
          </a:solidFill>
          <a:miter lim="800000"/>
          <a:headEnd/>
          <a:tailEnd/>
        </a:ln>
      </xdr:spPr>
    </xdr:pic>
    <xdr:clientData/>
  </xdr:twoCellAnchor>
  <xdr:twoCellAnchor editAs="oneCell">
    <xdr:from>
      <xdr:col>2</xdr:col>
      <xdr:colOff>1681</xdr:colOff>
      <xdr:row>61</xdr:row>
      <xdr:rowOff>0</xdr:rowOff>
    </xdr:from>
    <xdr:to>
      <xdr:col>2</xdr:col>
      <xdr:colOff>254934</xdr:colOff>
      <xdr:row>62</xdr:row>
      <xdr:rowOff>86312</xdr:rowOff>
    </xdr:to>
    <xdr:pic>
      <xdr:nvPicPr>
        <xdr:cNvPr id="10" name="Picture 627">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4" cstate="print">
          <a:grayscl/>
          <a:biLevel thresh="50000"/>
        </a:blip>
        <a:srcRect/>
        <a:stretch>
          <a:fillRect/>
        </a:stretch>
      </xdr:blipFill>
      <xdr:spPr bwMode="auto">
        <a:xfrm>
          <a:off x="3901328" y="27095824"/>
          <a:ext cx="253253" cy="276812"/>
        </a:xfrm>
        <a:prstGeom prst="rect">
          <a:avLst/>
        </a:prstGeom>
        <a:solidFill>
          <a:srgbClr val="969696"/>
        </a:solidFill>
        <a:ln w="9525">
          <a:solidFill>
            <a:srgbClr val="333300"/>
          </a:solidFill>
          <a:miter lim="800000"/>
          <a:headEnd/>
          <a:tailEnd/>
        </a:ln>
      </xdr:spPr>
    </xdr:pic>
    <xdr:clientData/>
  </xdr:twoCellAnchor>
  <xdr:twoCellAnchor editAs="oneCell">
    <xdr:from>
      <xdr:col>1</xdr:col>
      <xdr:colOff>3000375</xdr:colOff>
      <xdr:row>61</xdr:row>
      <xdr:rowOff>0</xdr:rowOff>
    </xdr:from>
    <xdr:to>
      <xdr:col>1</xdr:col>
      <xdr:colOff>3248025</xdr:colOff>
      <xdr:row>62</xdr:row>
      <xdr:rowOff>72433</xdr:rowOff>
    </xdr:to>
    <xdr:pic>
      <xdr:nvPicPr>
        <xdr:cNvPr id="11" name="Picture 3331">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82228" y="27095824"/>
          <a:ext cx="247650" cy="262933"/>
        </a:xfrm>
        <a:prstGeom prst="rect">
          <a:avLst/>
        </a:prstGeom>
        <a:solidFill>
          <a:sysClr val="window" lastClr="FFFFFF"/>
        </a:solidFill>
        <a:ln w="9525">
          <a:solidFill>
            <a:srgbClr val="000000"/>
          </a:solidFill>
          <a:miter lim="800000"/>
          <a:headEnd/>
          <a:tailEnd/>
        </a:ln>
      </xdr:spPr>
    </xdr:pic>
    <xdr:clientData/>
  </xdr:twoCellAnchor>
  <xdr:twoCellAnchor editAs="oneCell">
    <xdr:from>
      <xdr:col>1</xdr:col>
      <xdr:colOff>3295650</xdr:colOff>
      <xdr:row>61</xdr:row>
      <xdr:rowOff>0</xdr:rowOff>
    </xdr:from>
    <xdr:to>
      <xdr:col>2</xdr:col>
      <xdr:colOff>131109</xdr:colOff>
      <xdr:row>62</xdr:row>
      <xdr:rowOff>73038</xdr:rowOff>
    </xdr:to>
    <xdr:pic>
      <xdr:nvPicPr>
        <xdr:cNvPr id="12" name="Picture 1342">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3781425" y="28127325"/>
          <a:ext cx="254934" cy="263538"/>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mdccfs\d&amp;e\VAIKUNTHAN\Aker%20Project%2011169\KGD6%20Site%20IQ\WIde%20area%20Surviellance%20-KGD6-28.11.0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mdccfs\d&amp;e\Documents%20and%20Settings\SP-1\Desktop\hll%20ahu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HORUS\Homewls1$\_sfrp2SPOT\AAAA\calcul%20cable9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Utk-fileserver\sales%20on%20server\design_10_11\Pre%20Sales%20yrs%2010_11\DESIGN%20BUILD%20JOB\daisaria%20mac%20office%20at%20vidyavihar\BOQ\VRV%20BOQ\HVAC%20BOQ-0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esign-5\d\Pravin\ND%20office\MAHESH\ND%20Office%20Powai\B%20O%20Q%20NEW%20-20%2005%2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Pentahouse\B.O.Q%2004-05-0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Pentahouse\B.O.Q%2004-05-0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Raviraj%20Mall,%20Pune\BOQ%20Revised(04.06.08)\BOQ\Durgapur%20Mall\BOQ\Pentahouse\B.O.Q%2004-05-0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HVAC%20BOQ.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Raviraj%20Mall,%20Pune\BOQ%20Revised(04.06.08)\BOQ\IT%20Park,%20KOBA,Ahmedabad\BOQ\IT%20park%20,%20KRC,Juinagar\BOQ\Pentahouse\B.O.Q%2004-05-0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W:\IT%20Park,%20KOBA,Ahmedabad\BOQ\IT%20park%20,%20KRC,Juinagar\BOQ\Pentahouse\B.O.Q%2004-05-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erver\sales07-08\India%20Bulls,%20Mumbai\BOQ\Pentahouse\B.O.Q%2004-05-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sachin\BOQ\Pentahouse\B.O.Q%2004-05-0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sachin\BOQ\Pentahouse\B.O.Q%2004-05-0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W:\Raviraj%20Mall,%20Pune\BOQ%20Revised(04.06.08)\BOQ\Durgapur%20Mall\BOQ\sachin\BOQ\Pentahouse\B.O.Q%2004-05-0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W:\Raviraj%20Mall,%20Pune\BOQ%20Revised(04.06.08)\BOQ\IT%20Park,%20KOBA,Ahmedabad\BOQ\IT%20park%20,%20KRC,Juinagar\BOQ\sachin\BOQ\Pentahouse\B.O.Q%2004-05-0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W:\Raviraj%20Mall,%20Pune\BOQ%20Revised(04.06.08)\BOQ\IT%20park%20,%20KRC,Juinagar\BOQ\sachin\BOQ\Pentahouse\B.O.Q%2004-05-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W:\Raviraj%20Mall,%20Pune\BOQ%20Revised(04.06.08)\BOQ\Grand%20Hotel,%20Jaipur\BOQ\sachin\BOQ\Pentahouse\B.O.Q%2004-05-0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W:\IT%20Park,%20KOBA,Ahmedabad\BOQ\IT%20park%20,%20KRC,Juinagar\BOQ\sachin\BOQ\Pentahouse\B.O.Q%2004-05-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DOCUME~1\Ravi\LOCALS~1\Temp\notes6030C8\BookingForm%20jc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Elnet-IBMS-IOlistBOQ-51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Prasanna\MICO\MICO_08022006.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Balu\new_disk%20(e)\AirDesign\01%20Data\02%20Templates\01%20Process%20templates\PROCESS%20BOOK.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W:\Raviraj%20Mall,%20Pune\BOQ%20Revised(04.06.08)\BOQ\IT%20Park,%20KOBA,Ahmedabad\BOQ\Pentahouse\B.O.Q%2004-05-0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W:\Raviraj%20Mall,%20Pune\BOQ%20Revised(04.06.08)\BOQ\Grand%20Hotel,%20Jaipur\BOQ\Pentahouse\B.O.Q%2004-05-0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H:\Documents%20and%20Settings\Administrator\My%20Documents\PriceCalc%20173.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Balu\new_disk%20(e)\Documents%20and%20Settings\SP-1\Desktop\hll%20ahus.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erver\ponrajan\excel\XCAL\sivananda.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G:\STANDARD%20DOCUMENTS\cable%20Vdrop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f-nefertoum\home6$\p031509\MyDocs\My%20doc\PBM\SUIVI%20des%20docs%20consult&#233;s\DOCUMENTS%20PBM%20VALIDES\5_Etudes\521_Tableau_de_suivi_des_couts.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nfs2\CDwriteshare\BandIP\BandF\design\electrical\Kanwar\operating%20jobs\Siruseri%20Housing%20-%2006165\Metering%20Room%20Substation%20BOQ.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Monica\test\PRICE\HYAT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ijay\d\Offers\GRUNDFOSS\Grundfoss%20Offer%204A12\Final%20Offer%20-%204C16\IO%20List%204C08.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Vsadm01\common\Documents%20and%20Settings\dbovee\Local%20Settings\Temporary%20Internet%20Files\OLK102\Quote%20Sheet%201.4%20+%20services%204.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arthak\Users\Shailesh\AppData\Local\Microsoft\Windows\Temporary%20Internet%20Files\Content.Outlook\H7FHSFM8\ACTIS_07-03-201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onica\test\My%20Documents\MOTOROL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asant\projects\PROJECTS\Projects%20A%20-%20G\DMRC%20Headquarters\DMRC%20TENDER%20DOCU%20SAMPLE\RATE%20ANALYSIS%20HYDRAULIC%2017-03-200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Off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mdccfs\d&amp;e\Users\Neeraj\AppData\Local\Microsoft\Windows\Temporary%20Internet%20Files\Content.Outlook\17D8B9V0\My%20Documents\Price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iance"/>
      <sheetName val="Works - Quote Sheet"/>
      <sheetName val="BOQ"/>
      <sheetName val="Sheet3"/>
      <sheetName val="SIAS"/>
      <sheetName val="IAS"/>
      <sheetName val="Camera design"/>
      <sheetName val="Works _ Quote 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ACS(1)"/>
      <sheetName val="FAS-C(4)"/>
      <sheetName val="CCTV(old)"/>
    </sheetNames>
    <sheetDataSet>
      <sheetData sheetId="0" refreshError="1"/>
      <sheetData sheetId="1" refreshError="1">
        <row r="2">
          <cell r="B2" t="str">
            <v>YES</v>
          </cell>
        </row>
        <row r="3">
          <cell r="B3" t="str">
            <v>NO</v>
          </cell>
        </row>
      </sheetData>
      <sheetData sheetId="2" refreshError="1"/>
      <sheetData sheetId="3" refreshError="1"/>
      <sheetData sheetId="4" refreshError="1"/>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tilisation"/>
      <sheetName val="calcul"/>
      <sheetName val="Module1"/>
      <sheetName val="Fill this out first..."/>
      <sheetName val="Sheet2"/>
    </sheetNames>
    <sheetDataSet>
      <sheetData sheetId="0" refreshError="1"/>
      <sheetData sheetId="1" refreshError="1">
        <row r="3">
          <cell r="C3">
            <v>0.12</v>
          </cell>
        </row>
      </sheetData>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VRV"/>
      <sheetName val="VENTILATION SYSTEM"/>
      <sheetName val="#REF!"/>
      <sheetName val="calcul"/>
    </sheetNames>
    <sheetDataSet>
      <sheetData sheetId="0" refreshError="1"/>
      <sheetData sheetId="1" refreshError="1"/>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INDIGINEOUS ITEMS "/>
      <sheetName val="SUMARRY"/>
    </sheetNames>
    <sheetDataSet>
      <sheetData sheetId="0" refreshError="1"/>
      <sheetData sheetId="1" refreshError="1"/>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Ducting"/>
      <sheetName val="Summary"/>
    </sheetNames>
    <sheetDataSet>
      <sheetData sheetId="0" refreshError="1"/>
      <sheetData sheetId="1" refreshError="1"/>
      <sheetData sheetId="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Headings"/>
    </sheetNames>
    <sheetDataSet>
      <sheetData sheetId="0" refreshError="1"/>
      <sheetData sheetId="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_II"/>
      <sheetName val="PRECAST lightconc-II"/>
      <sheetName val="PRECAST-conc-II"/>
      <sheetName val="Miscellaneous-civil"/>
      <sheetName val="basic"/>
      <sheetName val="GN-ST-10"/>
      <sheetName val="Friends"/>
      <sheetName val="College Details"/>
      <sheetName val="Personal "/>
      <sheetName val="Office"/>
      <sheetName val="CF-det"/>
      <sheetName val="Cleaning &amp; Grubbing"/>
      <sheetName val="GN_ST_10"/>
      <sheetName val="IHC"/>
      <sheetName val="bhilai"/>
      <sheetName val="jidal dam"/>
      <sheetName val="delo"/>
      <sheetName val="fran temp"/>
      <sheetName val="gagan"/>
      <sheetName val="hsbc"/>
      <sheetName val="jeedi"/>
      <sheetName val="kona swit"/>
      <sheetName val="template (8)"/>
      <sheetName val="template (9)"/>
      <sheetName val="OVER HEADS"/>
      <sheetName val="Cover Sheet"/>
      <sheetName val="BOQ REV A"/>
      <sheetName val="BOQ"/>
      <sheetName val="PTB (IO)"/>
      <sheetName val="BMS "/>
      <sheetName val="SPT vs PHI"/>
      <sheetName val="TBAL9697 -group wise  sdpl"/>
      <sheetName val="八幡"/>
      <sheetName val="PIPING"/>
      <sheetName val="A"/>
      <sheetName val="Sheet1"/>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300x500"/>
      <sheetName val="Summary"/>
      <sheetName val="Quantity Schedule"/>
      <sheetName val="Revenue  Schedule "/>
      <sheetName val="Balance works - Direct Cost"/>
      <sheetName val="Balance works - Indirect Cost"/>
      <sheetName val="Cashflows"/>
      <sheetName val="Fund Plan"/>
      <sheetName val="Bill of Resources"/>
      <sheetName val="DC"/>
      <sheetName val="concrete"/>
      <sheetName val="beam-reinft-IIInd floor"/>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Headings"/>
      <sheetName val="SITE OVERHEADS"/>
      <sheetName val="labour coeff"/>
      <sheetName val="Site Dev BOQ"/>
      <sheetName val="Sheet3"/>
      <sheetName val="VCH-SLC"/>
      <sheetName val="Supplier"/>
      <sheetName val="SILICATE"/>
      <sheetName val="Costing Upto Mar'11 (2)"/>
      <sheetName val="Tender Summary"/>
      <sheetName val="#REF!"/>
      <sheetName val="Boq Block A"/>
      <sheetName val="p&amp;m"/>
      <sheetName val="Expenditure plan"/>
      <sheetName val="ORDER BOOKING"/>
      <sheetName val="zone-8"/>
      <sheetName val="MHNO_LEV"/>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M-Book for Conc"/>
      <sheetName val="M-Book for FW"/>
      <sheetName val="upa"/>
      <sheetName val="Design"/>
      <sheetName val="List"/>
      <sheetName val="BOQ_Direct_selling cost"/>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master"/>
      <sheetName val="Meas.-Hotel Part"/>
      <sheetName val="dBase"/>
      <sheetName val="Contract Night Staff"/>
      <sheetName val="Contract Day Staff"/>
      <sheetName val="Day Shift"/>
      <sheetName val="Night Shift"/>
      <sheetName val="scurve calc (2)"/>
      <sheetName val="Direct cost shed A-2 "/>
      <sheetName val="final abstract"/>
      <sheetName val="Sheet2"/>
      <sheetName val="Fee Rate Summary"/>
      <sheetName val="Civil Boq"/>
      <sheetName val="factors"/>
      <sheetName val="Meas__Hotel Part"/>
      <sheetName val="22.12.2011"/>
      <sheetName val="Build-up"/>
      <sheetName val="BOQ (2)"/>
      <sheetName val="2gii"/>
      <sheetName val="Detail"/>
      <sheetName val="Data"/>
      <sheetName val="Lead"/>
      <sheetName val="beam-reinft"/>
      <sheetName val="INPUT SHEET"/>
      <sheetName val="DataInput"/>
      <sheetName val="DataInput-1"/>
      <sheetName val="DI Rate Analysis"/>
      <sheetName val="Economic RisingMain  Ph-I"/>
      <sheetName val="inWords"/>
      <sheetName val="Fill this out first..."/>
      <sheetName val="St.co.91.5lvl"/>
      <sheetName val=" 09.07.10 M顅ᎆ뤀ᨇ԰?缀?"/>
      <sheetName val="HVAC"/>
      <sheetName val="Ave.wtd.rates"/>
      <sheetName val="Material "/>
      <sheetName val="Labour &amp; Plant"/>
      <sheetName val="Cashflow projection"/>
      <sheetName val="Item- Compact"/>
      <sheetName val="PA- Consutant "/>
      <sheetName val="Civil Works"/>
      <sheetName val="IO List"/>
      <sheetName val="BS8007"/>
      <sheetName val=" 09.07.10 M顅ᎆ뤀ᨇ԰"/>
      <sheetName val=" 09.07.10 M顅ᎆ뤀ᨇ԰_缀_"/>
      <sheetName val="TBAL9697 _group wise  sdpl"/>
      <sheetName val="Intake"/>
      <sheetName val="SP Break Up"/>
      <sheetName val="Sales &amp; Prod"/>
      <sheetName val="temp"/>
      <sheetName val="GBW"/>
      <sheetName val="HEAD"/>
      <sheetName val="Labour productivity"/>
      <sheetName val="공장별판관비배부"/>
      <sheetName val="cash in flow Summary JV "/>
      <sheetName val="water prop."/>
      <sheetName val="GR.slab-reinft"/>
      <sheetName val="Cost Index"/>
      <sheetName val="MN T.B."/>
      <sheetName val="Assumptions"/>
      <sheetName val="Staff Acco."/>
      <sheetName val="08.07.10헾】_x0005_????ꎋ"/>
      <sheetName val="3cd Annexure"/>
      <sheetName val="Fin. Assumpt. - Sensitivities"/>
      <sheetName val="Bill 1"/>
      <sheetName val="Bill 2"/>
      <sheetName val="Bill 3"/>
      <sheetName val="Bill 4"/>
      <sheetName val="Bill 5"/>
      <sheetName val="Bill 6"/>
      <sheetName val="Bill 7"/>
      <sheetName val="PRELIM5"/>
      <sheetName val="section"/>
      <sheetName val="Labour"/>
      <sheetName val="Structure Bills Qty"/>
      <sheetName val="Costing"/>
      <sheetName val="col-reinft1"/>
      <sheetName val="dlvoid"/>
      <sheetName val="Prelims Breakup"/>
      <sheetName val="B3-B4-B5-B6"/>
      <sheetName val="1.Civil-RA"/>
      <sheetName val="F20 Risk Analysis"/>
      <sheetName val="Change Order Log"/>
      <sheetName val="lookups"/>
      <sheetName val="ref"/>
      <sheetName val="Bin"/>
      <sheetName val="2000 MOR"/>
      <sheetName val="estm_mech"/>
      <sheetName val="gen"/>
      <sheetName val="Voucher"/>
      <sheetName val="PRECAST_lightconc-II2"/>
      <sheetName val="PRECAST_lightconc_II2"/>
      <sheetName val="Cleaning_&amp;_Grubbing2"/>
      <sheetName val="College_Details2"/>
      <sheetName val="Personal_2"/>
      <sheetName val="jidal_dam2"/>
      <sheetName val="fran_temp2"/>
      <sheetName val="kona_swit2"/>
      <sheetName val="template_(8)2"/>
      <sheetName val="template_(9)2"/>
      <sheetName val="OVER_HEADS2"/>
      <sheetName val="Cover_Sheet2"/>
      <sheetName val="BOQ_REV_A2"/>
      <sheetName val="PTB_(IO)2"/>
      <sheetName val="BMS_2"/>
      <sheetName val="SPT_vs_PHI2"/>
      <sheetName val="TBAL9697_-group_wise__sdpl2"/>
      <sheetName val="TAX_BILLS"/>
      <sheetName val="CASH_BILLS"/>
      <sheetName val="LABOUR_BILLS"/>
      <sheetName val="puch_order"/>
      <sheetName val="Sheet1_(2)"/>
      <sheetName val="Quantity_Schedule1"/>
      <sheetName val="Revenue__Schedule_1"/>
      <sheetName val="Balance_works_-_Direct_Cost1"/>
      <sheetName val="Balance_works_-_Indirect_Cost1"/>
      <sheetName val="Fund_Plan1"/>
      <sheetName val="Bill_of_Resources1"/>
      <sheetName val="SITE_OVERHEADS"/>
      <sheetName val="labour_coeff"/>
      <sheetName val="Site_Dev_BOQ"/>
      <sheetName val="Expenditure_plan"/>
      <sheetName val="ORDER_BOOKING"/>
      <sheetName val="Costing_Upto_Mar'11_(2)"/>
      <sheetName val="Tender_Summary"/>
      <sheetName val="beam-reinft-IIInd_floor"/>
      <sheetName val="Prelims_Breakup"/>
      <sheetName val="Boq_Block_A"/>
      <sheetName val="M-Book_for_Conc"/>
      <sheetName val="M-Book_for_FW"/>
      <sheetName val="Project Details.."/>
      <sheetName val="box-12"/>
      <sheetName val="Rate analysis- BOQ 1 "/>
      <sheetName val=" _x000a_¢_x0002_&amp;???ú5#???????"/>
      <sheetName val=""/>
      <sheetName val="AOR"/>
      <sheetName val="Driveway Beams"/>
      <sheetName val="Analy_7-10"/>
      <sheetName val="INDIGINEOUS ITEMS "/>
      <sheetName val="Meas_-Hotel_Part"/>
      <sheetName val="22_12_2011"/>
      <sheetName val="BOQ_(2)"/>
      <sheetName val="_24_07_10_RS_&amp;_SECURITY"/>
      <sheetName val="24_07_10_CIVIL_WET"/>
      <sheetName val="_24_07_10_CIVIL"/>
      <sheetName val="COLUMN"/>
      <sheetName val=" 09.07.10 M顅ᎆ뤀ᨇ԰_x0000_缀_x0000_"/>
      <sheetName val="_24_07_10_MECH-FAB"/>
      <sheetName val="_24_07_10_MECH-TANK"/>
    </sheetNames>
    <sheetDataSet>
      <sheetData sheetId="0" refreshError="1"/>
      <sheetData sheetId="1" refreshError="1">
        <row r="19">
          <cell r="K19">
            <v>1.3500000000000001E-3</v>
          </cell>
        </row>
        <row r="20">
          <cell r="J20">
            <v>0.15082999999999999</v>
          </cell>
          <cell r="K20">
            <v>0.10083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IO LIST"/>
      <sheetName val="DDCest-basis"/>
      <sheetName val="Basement Budget"/>
      <sheetName val="PCS"/>
      <sheetName val="LIST OF MAKES"/>
      <sheetName val="factors"/>
      <sheetName val="INPUT SHEET"/>
      <sheetName val="RES-PLANNING"/>
      <sheetName val="Material "/>
      <sheetName val="Labour &amp; Plant"/>
      <sheetName val="Site Dev BOQ"/>
      <sheetName val="Extra Item"/>
      <sheetName val="Pay_Sep06"/>
      <sheetName val="F1a-Pile"/>
      <sheetName val="Project Budget Worksheet"/>
      <sheetName val="Voucher"/>
      <sheetName val="Lead"/>
      <sheetName val="master"/>
      <sheetName val="Indices"/>
      <sheetName val="Civil Works"/>
      <sheetName val="strand"/>
      <sheetName val="Wordsdata"/>
      <sheetName val="item"/>
      <sheetName val="beam-reinft"/>
      <sheetName val="water prop."/>
      <sheetName val="TBAL9697 -group wise  sdpl"/>
      <sheetName val="Headings"/>
      <sheetName val="Estimate"/>
      <sheetName val="PROG_DATA"/>
      <sheetName val="Detail"/>
      <sheetName val="HPL"/>
      <sheetName val="Data"/>
      <sheetName val="IO_LIST"/>
      <sheetName val="IO_LIST1"/>
      <sheetName val="Basement_Budget"/>
      <sheetName val="INPUT_SHEET"/>
      <sheetName val="Material_"/>
      <sheetName val="Labour_&amp;_Plant"/>
      <sheetName val="IO_LIST2"/>
      <sheetName val="Basement_Budget1"/>
      <sheetName val="INPUT_SHEET1"/>
      <sheetName val="Material_1"/>
      <sheetName val="Labour_&amp;_Plan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bels"/>
      <sheetName val="Particulars"/>
      <sheetName val="Summary"/>
      <sheetName val="Yearwise Brk up - NPV"/>
      <sheetName val="Cashflow"/>
      <sheetName val="Labour"/>
      <sheetName val="Cisco"/>
      <sheetName val="IBM T&amp;L"/>
      <sheetName val="OEM HW-SW-SVS"/>
      <sheetName val="CostDetail Report"/>
      <sheetName val="BlankSheet 2"/>
      <sheetName val="Guide"/>
      <sheetName val="Works - Quote Sheet"/>
      <sheetName val="factors"/>
      <sheetName val="IO LIST"/>
      <sheetName val="INDIGINEOUS ITEMS "/>
      <sheetName val="Headings"/>
    </sheetNames>
    <sheetDataSet>
      <sheetData sheetId="0" refreshError="1">
        <row r="3">
          <cell r="E3" t="str">
            <v>Band 3</v>
          </cell>
        </row>
        <row r="4">
          <cell r="E4" t="str">
            <v>Band 4</v>
          </cell>
        </row>
        <row r="5">
          <cell r="E5" t="str">
            <v>Band 5</v>
          </cell>
        </row>
        <row r="6">
          <cell r="E6" t="str">
            <v>Band 6</v>
          </cell>
        </row>
        <row r="7">
          <cell r="E7" t="str">
            <v>Band 7</v>
          </cell>
        </row>
        <row r="8">
          <cell r="E8" t="str">
            <v>Band 8</v>
          </cell>
        </row>
        <row r="9">
          <cell r="E9" t="str">
            <v>Band 9</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sheetData sheetId="16"/>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pe"/>
      <sheetName val="JobPlan_Control (2)"/>
      <sheetName val="Sheet1"/>
      <sheetName val="JobPlan_Control"/>
      <sheetName val="KEYS"/>
      <sheetName val="IO Summary"/>
      <sheetName val="Water_Valves-2Way"/>
      <sheetName val="Water_Valves-3Way"/>
      <sheetName val="Steam_Valves"/>
      <sheetName val="Look-ups"/>
      <sheetName val="Water_Valves-2Way (V58--)"/>
      <sheetName val="Water_Valves-3Way (V58--)"/>
      <sheetName val="Master Valve Parts List"/>
      <sheetName val="Master Damper Parts List"/>
      <sheetName val="DwgIndex"/>
      <sheetName val="Module1"/>
      <sheetName val="IO LIST"/>
      <sheetName val="#REF!"/>
      <sheetName val="Basement Budg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MS without TFA"/>
      <sheetName val="INDIGINEOUS ITEMS "/>
      <sheetName val="Headings"/>
    </sheetNames>
    <sheetDataSet>
      <sheetData sheetId="0" refreshError="1"/>
      <sheetData sheetId="1"/>
      <sheetData sheetId="2"/>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S-MMS without TFA"/>
      <sheetName val="FG_Accessory Matrix"/>
    </sheetNames>
    <sheetDataSet>
      <sheetData sheetId="0" refreshError="1"/>
      <sheetData sheetId="1"/>
      <sheetData sheetId="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AcctInfo"/>
      <sheetName val="PartsInfo"/>
      <sheetName val="PricingPage"/>
      <sheetName val="Roadmap"/>
      <sheetName val="LineSummary"/>
      <sheetName val="Summary"/>
      <sheetName val="Notes"/>
      <sheetName val="Intl Shipping"/>
      <sheetName val="GCO Intl"/>
      <sheetName val="IBMPrinters"/>
      <sheetName val="Import"/>
      <sheetName val="Export"/>
      <sheetName val="ShipCost"/>
      <sheetName val="ShipPrice"/>
      <sheetName val="Royalty"/>
      <sheetName val="Formulas"/>
      <sheetName val="SaveLoad"/>
      <sheetName val="SaveLoad2"/>
      <sheetName val="TempRoadmap"/>
      <sheetName val="War Room"/>
      <sheetName val="Country"/>
      <sheetName val="Updates"/>
      <sheetName val="Menu"/>
      <sheetName val="S-MMS without TFA"/>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Formulas"/>
    </sheetNames>
    <sheetDataSet>
      <sheetData sheetId="0" refreshError="1"/>
      <sheetData sheetId="1" refreshError="1"/>
      <sheetData sheetId="2" refreshError="1"/>
      <sheetData sheetId="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otes"/>
      <sheetName val="Sheet2"/>
      <sheetName val="factors"/>
      <sheetName val="#REF!"/>
      <sheetName val="Services"/>
    </sheetNames>
    <sheetDataSet>
      <sheetData sheetId="0" refreshError="1"/>
      <sheetData sheetId="1" refreshError="1"/>
      <sheetData sheetId="2" refreshError="1"/>
      <sheetData sheetId="3" refreshError="1"/>
      <sheetData sheetId="4"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data"/>
      <sheetName val="      "/>
      <sheetName val="VD FOR LIGHTING"/>
      <sheetName val="CABLE DATA"/>
      <sheetName val="Sheet1"/>
      <sheetName val="R20_R30_work"/>
      <sheetName val="Formulas"/>
      <sheetName val="Rates_PVC"/>
      <sheetName val="PRSH"/>
      <sheetName val="______"/>
      <sheetName val="VD_FOR_LIGHTING"/>
      <sheetName val="CABLE_DATA"/>
    </sheetNames>
    <sheetDataSet>
      <sheetData sheetId="0" refreshError="1"/>
      <sheetData sheetId="1"/>
      <sheetData sheetId="2"/>
      <sheetData sheetId="3" refreshError="1"/>
      <sheetData sheetId="4"/>
      <sheetData sheetId="5" refreshError="1"/>
      <sheetData sheetId="6" refreshError="1"/>
      <sheetData sheetId="7" refreshError="1"/>
      <sheetData sheetId="8" refreshError="1"/>
      <sheetData sheetId="9"/>
      <sheetData sheetId="10"/>
      <sheetData sheetId="1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
      <sheetName val="INTRO"/>
      <sheetName val="RECAPITULATION"/>
      <sheetName val="Suivi client"/>
      <sheetName val="Fiche N°1"/>
      <sheetName val="Fiche N°2"/>
      <sheetName val="Fiche N°3"/>
      <sheetName val="Fiche N°4"/>
      <sheetName val="Fiche N°5"/>
      <sheetName val="Fiche N°6"/>
      <sheetName val="Fiche N°7"/>
      <sheetName val="Fiche N°8"/>
      <sheetName val="Fiche N°9"/>
      <sheetName val="Fiche N°10"/>
      <sheetName val="Fiche N°11"/>
      <sheetName val="Fiche N°12"/>
      <sheetName val="Fiche N°13"/>
      <sheetName val="Fiche N°14"/>
      <sheetName val="Fiche N°15"/>
      <sheetName val="CABLE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ummary"/>
      <sheetName val="33KV TNEB Metering Room"/>
      <sheetName val="33KV indoor Substation "/>
      <sheetName val="DG set"/>
      <sheetName val="Cables "/>
      <sheetName val="RECAPITULATION"/>
      <sheetName val="Cable-data"/>
      <sheetName val="CABLE DATA"/>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afe specs"/>
      <sheetName val="d_safe specs"/>
      <sheetName val="d-safe DELUXE"/>
      <sheetName val="SPT vs PHI"/>
      <sheetName val="Final Bill of Material"/>
      <sheetName val="계정"/>
      <sheetName val="Headings"/>
      <sheetName val="INDIGINEOUS ITEMS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Labels"/>
      <sheetName val="IO List 4C08"/>
      <sheetName val="p&amp;m"/>
      <sheetName val="Detail In Door Stad"/>
      <sheetName val="girder"/>
      <sheetName val="Depre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ote Sheet"/>
      <sheetName val="Services Info"/>
      <sheetName val="Project Info"/>
      <sheetName val="Standard Delivery"/>
      <sheetName val="Definitions"/>
      <sheetName val="d-safe spec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Version"/>
      <sheetName val="Conf Room 1"/>
      <sheetName val="Conf Room 2"/>
      <sheetName val="Assignment Charter"/>
      <sheetName val="Quote Sheet"/>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Acco_"/>
      <sheetName val="Staff Acco."/>
      <sheetName val="Sheet1"/>
      <sheetName val="HT"/>
      <sheetName val="Tel  "/>
      <sheetName val="Ext.light"/>
      <sheetName val="Control"/>
      <sheetName val="factors"/>
      <sheetName val="4 Annex 1 Basic rate"/>
      <sheetName val="DETAILED  BOQ"/>
      <sheetName val="FT-05-02IsoBOM"/>
      <sheetName val="Detail In Door Stad"/>
      <sheetName val="Project Details.."/>
      <sheetName val="strain"/>
      <sheetName val="Design"/>
      <sheetName val="p&amp;m"/>
      <sheetName val="refer"/>
      <sheetName val="RCC,Ret. Wall"/>
      <sheetName val="Load Details(B2)"/>
      <sheetName val="TBAL9697 -group wise  sdpl"/>
      <sheetName val="Build-up"/>
      <sheetName val="scurve calc (2)"/>
      <sheetName val="Detail P&amp;L"/>
      <sheetName val="Assumption Sheet"/>
      <sheetName val="APPENDIX B-1"/>
      <sheetName val="Bill 3.1"/>
      <sheetName val="COLUMN"/>
      <sheetName val="CFLOW"/>
      <sheetName val="Gujrat"/>
      <sheetName val="PRECAST lightconc-II"/>
      <sheetName val="Legal Risk Analysis"/>
      <sheetName val="SCHEDULE OF RATES"/>
      <sheetName val="INDIGINEOUS ITEMS "/>
      <sheetName val="BOQ"/>
      <sheetName val="2gii"/>
      <sheetName val="analysis"/>
      <sheetName val="GR.slab-reinft"/>
      <sheetName val="Bill 3 - Site Works"/>
      <sheetName val="schedule1"/>
      <sheetName val="Precalculation"/>
      <sheetName val="Fill this out first..."/>
      <sheetName val="Sheet3"/>
      <sheetName val="Cable data"/>
      <sheetName val="Table"/>
      <sheetName val="Material "/>
      <sheetName val="basic-data"/>
      <sheetName val="mem-property"/>
      <sheetName val="FORM7"/>
      <sheetName val="SPT vs PHI"/>
      <sheetName val="Civil Works"/>
      <sheetName val="CABLE"/>
      <sheetName val="number"/>
      <sheetName val="ANAL"/>
      <sheetName val="Staff_Acco_"/>
      <sheetName val="Tel__"/>
      <sheetName val="Ext_light"/>
      <sheetName val="Staff_Acco_1"/>
      <sheetName val="3MLKQ"/>
      <sheetName val="sumary"/>
      <sheetName val="Rate Analysis"/>
      <sheetName val="Xenon(R2)"/>
      <sheetName val="Basement Budget"/>
      <sheetName val="estimate"/>
      <sheetName val="DETAILED__BOQ"/>
      <sheetName val="4_Annex_1_Basic_rate"/>
      <sheetName val="Cable_data"/>
      <sheetName val="SITE OVERHEADS"/>
      <sheetName val="Boq Block A"/>
      <sheetName val="IO List"/>
      <sheetName val="S1BOQ"/>
      <sheetName val="Input"/>
      <sheetName val="Activity"/>
      <sheetName val="Crew"/>
      <sheetName val="Piping"/>
      <sheetName val="Pipe Supports"/>
      <sheetName val="BOQ (2)"/>
      <sheetName val="#REF"/>
      <sheetName val="RA-markate"/>
      <sheetName val="Asia Revised 10-1-07"/>
      <sheetName val="All Capital Plan P+L 10-1-07"/>
      <sheetName val="CP08 (2)"/>
      <sheetName val="Planning File 10-1-07"/>
      <sheetName val="INPUT-DATA"/>
      <sheetName val="SCHEDULE (3)"/>
      <sheetName val="Database"/>
      <sheetName val="schedule nos"/>
      <sheetName val="std"/>
      <sheetName val="Break up Sheet"/>
      <sheetName val="4-Int- ele(RA)"/>
      <sheetName val="Sqn_Abs_G_6_ "/>
      <sheetName val="WO_Abs _G_2_ 6 DUs"/>
      <sheetName val="Air_Abs_G_6_ 23 DUs"/>
      <sheetName val="BLOCK-A (MEA.SHEET)"/>
      <sheetName val="Sheet2"/>
      <sheetName val="Cable-data"/>
      <sheetName val="Summary"/>
      <sheetName val="ACS(1)"/>
      <sheetName val="FAS-C(4)"/>
      <sheetName val="Costing"/>
      <sheetName val="Box- Girder"/>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BLK2"/>
      <sheetName val="BLK3"/>
      <sheetName val="E &amp; R"/>
      <sheetName val="radar"/>
      <sheetName val="UG"/>
      <sheetName val="UNP-NCW "/>
      <sheetName val="BTB"/>
      <sheetName val="cf"/>
      <sheetName val="orders"/>
      <sheetName val="DLC lookups"/>
      <sheetName val="Gen Info"/>
      <sheetName val="Indirect expenses"/>
      <sheetName val="CCTV_EST1"/>
      <sheetName val="Quote Sheet"/>
      <sheetName val="labour coeff"/>
      <sheetName val="Works - Quote Sheet"/>
      <sheetName val="Mat_Cost"/>
      <sheetName val="Cost_Any."/>
      <sheetName val="LIST OF MAKES"/>
      <sheetName val="2004"/>
      <sheetName val="Bed Class"/>
      <sheetName val="Cd"/>
      <sheetName val="Parameter"/>
      <sheetName val="1_Project_Profile"/>
      <sheetName val="GF Columns"/>
      <sheetName val="Lease rents"/>
      <sheetName val="Detail 1A"/>
      <sheetName val="banilad"/>
      <sheetName val="Mactan"/>
      <sheetName val="Mandaue"/>
      <sheetName val="Detail"/>
      <sheetName val="Headings"/>
      <sheetName val="Pile cap"/>
      <sheetName val="ABB"/>
      <sheetName val="GE"/>
      <sheetName val="Mat.Cost"/>
      <sheetName val="SPILL OVER"/>
      <sheetName val="s"/>
      <sheetName val="Loads"/>
      <sheetName val="DATA"/>
      <sheetName val="DTF Summary"/>
      <sheetName val="jobhist"/>
      <sheetName val="Rate"/>
      <sheetName val="Codes"/>
      <sheetName val="BHANDUP"/>
      <sheetName val="macros"/>
      <sheetName val="Brand"/>
      <sheetName val="PackSize"/>
      <sheetName val="PackagingType"/>
      <sheetName val="Plant"/>
      <sheetName val="ProductHierarchy"/>
      <sheetName val="PurchGroup"/>
      <sheetName val="Sub-brand"/>
      <sheetName val="UOM"/>
      <sheetName val="Variant"/>
      <sheetName val="Form 6"/>
      <sheetName val="BOQ_Direct_selling cost"/>
      <sheetName val="#REF!"/>
      <sheetName val="VCH-SLC"/>
      <sheetName val="Supplier"/>
      <sheetName val="WWR"/>
      <sheetName val="MASTER_RATE ANALYSIS"/>
      <sheetName val="Cover"/>
      <sheetName val="사진"/>
      <sheetName val="Intro."/>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Elite 1 - MBCL"/>
      <sheetName val="Material"/>
      <sheetName val="Zone"/>
      <sheetName val="Vendor"/>
      <sheetName val="BULook"/>
      <sheetName val="Intro"/>
      <sheetName val="key dates"/>
      <sheetName val="Actuals"/>
      <sheetName val="Inventory"/>
      <sheetName val="Assumptions"/>
      <sheetName val="specification options"/>
      <sheetName val="M.R.List (2)"/>
      <sheetName val="Aseet1998"/>
      <sheetName val="Cost summary"/>
      <sheetName val="01"/>
      <sheetName val="外気負荷"/>
      <sheetName val="Estimation"/>
      <sheetName val="Annex"/>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Maint"/>
      <sheetName val="Housek"/>
      <sheetName val="beam-reinft-machine rm"/>
      <sheetName val="calcul"/>
      <sheetName val="T1 WO"/>
      <sheetName val="concrete"/>
      <sheetName val="beam-reinft-IIInd floor"/>
      <sheetName val="Direct cost shed A-2 "/>
      <sheetName val=" Resource list"/>
      <sheetName val="Labour"/>
      <sheetName val="THANE SITE"/>
      <sheetName val="BOQ Distribution"/>
      <sheetName val="Labels"/>
      <sheetName val=" IO List"/>
      <sheetName val="A.O.R."/>
      <sheetName val="FF Inst RA 08 Inst 03"/>
      <sheetName val="C-1"/>
      <sheetName val="C-10"/>
      <sheetName val="C-11"/>
      <sheetName val="C-12"/>
      <sheetName val="C-2"/>
      <sheetName val="C-3"/>
      <sheetName val="C-4"/>
      <sheetName val="C-5"/>
      <sheetName val="C-5A"/>
      <sheetName val="C-6"/>
      <sheetName val="C-6A"/>
      <sheetName val="C-7"/>
      <sheetName val="C-8"/>
      <sheetName val="C-9"/>
      <sheetName val="REf"/>
      <sheetName val="saihous.ele"/>
      <sheetName val="Balance Sheet "/>
      <sheetName val="Transfer"/>
      <sheetName val="Cost Index"/>
      <sheetName val="Indirect_x0005__x0000__x0000__x0000__x0000_쌳ᎈ駜/"/>
      <sheetName val="SCHEDULE"/>
      <sheetName val="GBW"/>
      <sheetName val="Legend"/>
      <sheetName val="SSR _ NSSR Market final"/>
      <sheetName val="Bidform"/>
      <sheetName val="Basic Rates"/>
      <sheetName val="M+MC"/>
      <sheetName val="STAFFSCHED "/>
      <sheetName val="procurement"/>
      <sheetName val="col-reinft1"/>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Basic"/>
      <sheetName val="ecc_res"/>
      <sheetName val="bs BP 04 SA"/>
      <sheetName val="1-Pop Proj"/>
      <sheetName val="SUMMARY-client"/>
      <sheetName val="RA"/>
      <sheetName val="Blr hire"/>
      <sheetName val="VIWSCo1"/>
      <sheetName val="Direct_cost_shed_A-2_"/>
      <sheetName val="_Resource_list"/>
      <sheetName val="THANE_SITE"/>
      <sheetName val="BOQ_Distribution"/>
      <sheetName val="FF_Inst_RA_08_Inst_03"/>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FitOutConfCent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arm"/>
      <sheetName val="sample"/>
      <sheetName val="acs"/>
      <sheetName val="cctv"/>
      <sheetName val="CCTV_EST"/>
      <sheetName val="ACS+IAS_EST"/>
      <sheetName val="CCTV_EST1"/>
      <sheetName val="ACS_EST"/>
      <sheetName val="IAS_EST"/>
      <sheetName val="acs (3)"/>
      <sheetName val="acs (4)"/>
      <sheetName val="Summary (5)"/>
      <sheetName val="cctv (3)"/>
      <sheetName val="cctv (4)"/>
      <sheetName val="Summary (3)"/>
      <sheetName val="Summary (4)"/>
      <sheetName val="acs (2)"/>
      <sheetName val="cctv (2)"/>
      <sheetName val="cctv_3"/>
      <sheetName val="Makes"/>
      <sheetName val="Summary"/>
      <sheetName val="Summary (2)"/>
      <sheetName val="facto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1"/>
      <sheetName val="E22"/>
      <sheetName val="E23"/>
      <sheetName val="E24"/>
      <sheetName val="E25"/>
      <sheetName val="E26"/>
      <sheetName val="E27"/>
      <sheetName val="E28"/>
      <sheetName val="E29"/>
      <sheetName val="E30"/>
      <sheetName val="E31"/>
      <sheetName val="E32"/>
      <sheetName val="E33"/>
      <sheetName val="E35"/>
      <sheetName val="Civil Works"/>
      <sheetName val="basic-data"/>
      <sheetName val="mem-property"/>
      <sheetName val="Civil_Works"/>
      <sheetName val="factors"/>
      <sheetName val="TBAL9697 -group wise  sdpl"/>
      <sheetName val="pilecap"/>
      <sheetName val="concrete"/>
      <sheetName val="beam-reinft-IIInd floor"/>
      <sheetName val="gen"/>
      <sheetName val="CCTV_EST1"/>
      <sheetName val="Config"/>
      <sheetName val="Break Dw"/>
      <sheetName val="환율"/>
      <sheetName val="refer"/>
      <sheetName val="cables - Warmshell"/>
      <sheetName val="RATE ANALYSIS HYDRAULIC 17-03-2"/>
      <sheetName val="Summary_Bank"/>
      <sheetName val="Staff Acco."/>
      <sheetName val="zone-8"/>
      <sheetName val="MHNO_LEV"/>
      <sheetName val="Fin Sum"/>
      <sheetName val="key dates"/>
      <sheetName val="Actuals"/>
      <sheetName val="GR.slab-reinft"/>
      <sheetName val="Name List"/>
      <sheetName val="Design"/>
      <sheetName val="VALIDATIONS"/>
      <sheetName val="Costing"/>
      <sheetName val="Civil_Works1"/>
      <sheetName val="beam-reinft-IIInd_floor"/>
      <sheetName val="Civil_Works2"/>
      <sheetName val="TBAL9697_-group_wise__sdpl"/>
      <sheetName val="beam-reinft-IIInd_floor1"/>
      <sheetName val="Civil_Works3"/>
      <sheetName val="TBAL9697_-group_wise__sdpl1"/>
      <sheetName val="beam-reinft-IIInd_floor2"/>
      <sheetName val="2_civil-RA"/>
      <sheetName val="2.civil-RA"/>
      <sheetName val="final abstract"/>
      <sheetName val="labour rates"/>
      <sheetName val="Profile"/>
      <sheetName val="Sheet3"/>
      <sheetName val="co_5"/>
      <sheetName val="Cash Flow Input Data_ISC"/>
      <sheetName val="Interface_SC"/>
      <sheetName val="Calc_ISC"/>
      <sheetName val="Calc_SC"/>
      <sheetName val="Interface_ISC"/>
      <sheetName val="GD"/>
      <sheetName val="zone-2"/>
      <sheetName val="key info"/>
      <sheetName val="Res Sheet"/>
      <sheetName val="Civil BOQ"/>
      <sheetName val="Sheet1"/>
      <sheetName val="Cash Flow"/>
      <sheetName val="VCH-SLC"/>
      <sheetName val="Supplier"/>
      <sheetName val="Mat.-Rates"/>
      <sheetName val="Assumptions"/>
      <sheetName val="Assmpns"/>
      <sheetName val="Data sheet"/>
      <sheetName val="FINOLEX"/>
      <sheetName val="Sheet 1"/>
      <sheetName val="Set"/>
      <sheetName val="COA-17"/>
      <sheetName val="C-18"/>
      <sheetName val="coa_ramco_168"/>
      <sheetName val="Break_Dw"/>
      <sheetName val="Break_Dw1"/>
      <sheetName val="PRECAST_lightconc-II2"/>
      <sheetName val="Civil &amp; design"/>
      <sheetName val="Door"/>
      <sheetName val="Per Unit"/>
      <sheetName val="Window"/>
      <sheetName val="Footings"/>
      <sheetName val="Pay_Sep06"/>
      <sheetName val="Pacakges split"/>
      <sheetName val="p&amp;m"/>
      <sheetName val="계정"/>
      <sheetName val="Driveway Beams"/>
      <sheetName val="Map"/>
      <sheetName val="4 CIS"/>
      <sheetName val="sc-mar2000"/>
      <sheetName val="Build-up"/>
      <sheetName val="C-12"/>
      <sheetName val="Meas.-Hotel Part"/>
      <sheetName val="220 11  BS "/>
      <sheetName val="Cashflow projection"/>
      <sheetName val="data"/>
      <sheetName val="BOQ"/>
      <sheetName val="INPUT SHEET"/>
      <sheetName val="R2"/>
      <sheetName val="VL"/>
      <sheetName val="TN"/>
      <sheetName val="ND"/>
      <sheetName val="Components"/>
      <sheetName val="RCC,Ret. Wall"/>
      <sheetName val="P&amp;L_summary_sub_Fund"/>
      <sheetName val="Fill this out first..."/>
      <sheetName val="RA-markate"/>
      <sheetName val="__Basant_projects_PROJECTS_Proj"/>
      <sheetName val="Co-Inf"/>
      <sheetName val="System Summary"/>
      <sheetName val="analysis"/>
      <sheetName val="RATE.XLS"/>
      <sheetName val="IDC"/>
      <sheetName val="cables_-_Warmshell"/>
      <sheetName val="RATE_ANALYSIS_HYDRAULIC_17-03-2"/>
      <sheetName val="Fin_Sum"/>
      <sheetName val="key_dates"/>
      <sheetName val="GR_slab-reinft"/>
      <sheetName val="Staff_Acco_"/>
      <sheetName val="Name_List"/>
      <sheetName val="cables_-_Warmshell1"/>
      <sheetName val="RATE_ANALYSIS_HYDRAULIC_17-03-1"/>
      <sheetName val="Fin_Sum1"/>
      <sheetName val="key_dates1"/>
      <sheetName val="GR_slab-reinft1"/>
      <sheetName val="Staff_Acco_1"/>
      <sheetName val="Name_List1"/>
      <sheetName val="Civil_Works4"/>
      <sheetName val="TBAL9697_-group_wise__sdpl2"/>
      <sheetName val="beam-reinft-IIInd_floor3"/>
      <sheetName val="Mat_-Rates"/>
      <sheetName val="Break_Dw2"/>
      <sheetName val="Pacakges_split"/>
      <sheetName val="Data_sheet"/>
      <sheetName val="Sheet_1"/>
      <sheetName val="Per_Unit"/>
      <sheetName val="Cash_Flow_Input_Data_ISC"/>
      <sheetName val="key_info"/>
      <sheetName val="Cashflow_projection"/>
      <sheetName val="220_11__BS_"/>
      <sheetName val="2_civil-RA1"/>
      <sheetName val="final_abstract"/>
      <sheetName val="labour_rates"/>
      <sheetName val="Civil_&amp;_design"/>
      <sheetName val="Res_Sheet"/>
      <sheetName val="Civil_BOQ"/>
      <sheetName val="Cash_Flow"/>
      <sheetName val="Fill_this_out_first___"/>
      <sheetName val="Driveway_Beams"/>
      <sheetName val="Civil_Works6"/>
      <sheetName val="key_dates2"/>
      <sheetName val="TBAL9697_-group_wise__sdpl4"/>
      <sheetName val="Fin_Sum2"/>
      <sheetName val="beam-reinft-IIInd_floor5"/>
      <sheetName val="Staff_Acco_2"/>
      <sheetName val="Mat_-Rates2"/>
      <sheetName val="RATE_ANALYSIS_HYDRAULIC_17-03-3"/>
      <sheetName val="cables_-_Warmshell2"/>
      <sheetName val="Break_Dw4"/>
      <sheetName val="GR_slab-reinft2"/>
      <sheetName val="Name_List2"/>
      <sheetName val="Pacakges_split2"/>
      <sheetName val="Data_sheet2"/>
      <sheetName val="Sheet_12"/>
      <sheetName val="Per_Unit2"/>
      <sheetName val="Cash_Flow_Input_Data_ISC2"/>
      <sheetName val="key_info2"/>
      <sheetName val="Cashflow_projection2"/>
      <sheetName val="220_11__BS_2"/>
      <sheetName val="2_civil-RA3"/>
      <sheetName val="final_abstract2"/>
      <sheetName val="labour_rates2"/>
      <sheetName val="Civil_&amp;_design2"/>
      <sheetName val="Res_Sheet2"/>
      <sheetName val="Civil_BOQ2"/>
      <sheetName val="Cash_Flow2"/>
      <sheetName val="Fill_this_out_first___2"/>
      <sheetName val="Driveway_Beams2"/>
      <sheetName val="Civil_Works5"/>
      <sheetName val="TBAL9697_-group_wise__sdpl3"/>
      <sheetName val="beam-reinft-IIInd_floor4"/>
      <sheetName val="Mat_-Rates1"/>
      <sheetName val="Break_Dw3"/>
      <sheetName val="Pacakges_split1"/>
      <sheetName val="Data_sheet1"/>
      <sheetName val="Sheet_11"/>
      <sheetName val="Per_Unit1"/>
      <sheetName val="Cash_Flow_Input_Data_ISC1"/>
      <sheetName val="key_info1"/>
      <sheetName val="Cashflow_projection1"/>
      <sheetName val="220_11__BS_1"/>
      <sheetName val="2_civil-RA2"/>
      <sheetName val="final_abstract1"/>
      <sheetName val="labour_rates1"/>
      <sheetName val="Civil_&amp;_design1"/>
      <sheetName val="Res_Sheet1"/>
      <sheetName val="Civil_BOQ1"/>
      <sheetName val="Cash_Flow1"/>
      <sheetName val="Fill_this_out_first___1"/>
      <sheetName val="Driveway_Beams1"/>
      <sheetName val="Civil_Works7"/>
      <sheetName val="key_dates3"/>
      <sheetName val="TBAL9697_-group_wise__sdpl5"/>
      <sheetName val="Fin_Sum3"/>
      <sheetName val="beam-reinft-IIInd_floor6"/>
      <sheetName val="Staff_Acco_3"/>
      <sheetName val="Mat_-Rates3"/>
      <sheetName val="RATE_ANALYSIS_HYDRAULIC_17-03-4"/>
      <sheetName val="cables_-_Warmshell3"/>
      <sheetName val="Break_Dw5"/>
      <sheetName val="GR_slab-reinft3"/>
      <sheetName val="Name_List3"/>
      <sheetName val="Pacakges_split3"/>
      <sheetName val="Data_sheet3"/>
      <sheetName val="Sheet_13"/>
      <sheetName val="Per_Unit3"/>
      <sheetName val="Cash_Flow_Input_Data_ISC3"/>
      <sheetName val="key_info3"/>
      <sheetName val="Cashflow_projection3"/>
      <sheetName val="220_11__BS_3"/>
      <sheetName val="2_civil-RA4"/>
      <sheetName val="final_abstract3"/>
      <sheetName val="labour_rates3"/>
      <sheetName val="Civil_&amp;_design3"/>
      <sheetName val="Res_Sheet3"/>
      <sheetName val="Civil_BOQ3"/>
      <sheetName val="Cash_Flow3"/>
      <sheetName val="Fill_this_out_first___3"/>
      <sheetName val="Driveway_Beams3"/>
      <sheetName val="Civil_Works8"/>
      <sheetName val="key_dates4"/>
      <sheetName val="TBAL9697_-group_wise__sdpl6"/>
      <sheetName val="Fin_Sum4"/>
      <sheetName val="beam-reinft-IIInd_floor7"/>
      <sheetName val="Staff_Acco_4"/>
      <sheetName val="Mat_-Rates4"/>
      <sheetName val="RATE_ANALYSIS_HYDRAULIC_17-03-5"/>
      <sheetName val="cables_-_Warmshell4"/>
      <sheetName val="Break_Dw6"/>
      <sheetName val="GR_slab-reinft4"/>
      <sheetName val="Name_List4"/>
      <sheetName val="Pacakges_split4"/>
      <sheetName val="Data_sheet4"/>
      <sheetName val="Sheet_14"/>
      <sheetName val="Per_Unit4"/>
      <sheetName val="Cash_Flow_Input_Data_ISC4"/>
      <sheetName val="key_info4"/>
      <sheetName val="Cashflow_projection4"/>
      <sheetName val="220_11__BS_4"/>
      <sheetName val="2_civil-RA5"/>
      <sheetName val="final_abstract4"/>
      <sheetName val="labour_rates4"/>
      <sheetName val="Civil_&amp;_design4"/>
      <sheetName val="Res_Sheet4"/>
      <sheetName val="Civil_BOQ4"/>
      <sheetName val="Cash_Flow4"/>
      <sheetName val="Fill_this_out_first___4"/>
      <sheetName val="Driveway_Beams4"/>
      <sheetName val="Civil_Works9"/>
      <sheetName val="key_dates5"/>
      <sheetName val="TBAL9697_-group_wise__sdpl7"/>
      <sheetName val="Fin_Sum5"/>
      <sheetName val="beam-reinft-IIInd_floor8"/>
      <sheetName val="Staff_Acco_5"/>
      <sheetName val="Mat_-Rates5"/>
      <sheetName val="RATE_ANALYSIS_HYDRAULIC_17-03-6"/>
      <sheetName val="cables_-_Warmshell5"/>
      <sheetName val="Break_Dw7"/>
      <sheetName val="GR_slab-reinft5"/>
      <sheetName val="Name_List5"/>
      <sheetName val="Pacakges_split5"/>
      <sheetName val="Data_sheet5"/>
      <sheetName val="Sheet_15"/>
      <sheetName val="Per_Unit5"/>
      <sheetName val="Cash_Flow_Input_Data_ISC5"/>
      <sheetName val="key_info5"/>
      <sheetName val="Cashflow_projection5"/>
      <sheetName val="220_11__BS_5"/>
      <sheetName val="2_civil-RA6"/>
      <sheetName val="final_abstract5"/>
      <sheetName val="labour_rates5"/>
      <sheetName val="PMS"/>
      <sheetName val="\\Basant\projects\PROJECTS\Proj"/>
      <sheetName val="INPUT_SHEET"/>
      <sheetName val="INPUT_SHEET1"/>
      <sheetName val="Civil_&amp;_design5"/>
      <sheetName val="Res_Sheet5"/>
      <sheetName val="Civil_BOQ5"/>
      <sheetName val="Cash_Flow5"/>
      <sheetName val="Fill_this_out_first___5"/>
      <sheetName val="Driveway_Beams5"/>
      <sheetName val="Civil_Works10"/>
      <sheetName val="key_dates6"/>
      <sheetName val="TBAL9697_-group_wise__sdpl8"/>
      <sheetName val="Fin_Sum6"/>
      <sheetName val="beam-reinft-IIInd_floor9"/>
      <sheetName val="Staff_Acco_6"/>
      <sheetName val="Mat_-Rates6"/>
      <sheetName val="RATE_ANALYSIS_HYDRAULIC_17-03-7"/>
      <sheetName val="cables_-_Warmshell6"/>
      <sheetName val="Break_Dw8"/>
      <sheetName val="GR_slab-reinft6"/>
      <sheetName val="Name_List6"/>
      <sheetName val="Pacakges_split6"/>
      <sheetName val="Data_sheet6"/>
      <sheetName val="Sheet_16"/>
      <sheetName val="Per_Unit6"/>
      <sheetName val="Cash_Flow_Input_Data_ISC6"/>
      <sheetName val="key_info6"/>
      <sheetName val="Cashflow_projection6"/>
      <sheetName val="220_11__BS_6"/>
      <sheetName val="2_civil-RA7"/>
      <sheetName val="final_abstract6"/>
      <sheetName val="labour_rates6"/>
      <sheetName val="Civil_&amp;_design6"/>
      <sheetName val="Res_Sheet6"/>
      <sheetName val="Civil_BOQ6"/>
      <sheetName val="Cash_Flow6"/>
      <sheetName val="Fill_this_out_first___6"/>
      <sheetName val="Driveway_Beams6"/>
      <sheetName val="Civil_Works11"/>
      <sheetName val="key_dates7"/>
      <sheetName val="TBAL9697_-group_wise__sdpl9"/>
      <sheetName val="Fin_Sum7"/>
      <sheetName val="beam-reinft-IIInd_floor10"/>
      <sheetName val="Staff_Acco_7"/>
      <sheetName val="Mat_-Rates7"/>
      <sheetName val="RATE_ANALYSIS_HYDRAULIC_17-03-8"/>
      <sheetName val="cables_-_Warmshell7"/>
      <sheetName val="Break_Dw9"/>
      <sheetName val="GR_slab-reinft7"/>
      <sheetName val="Name_List7"/>
      <sheetName val="Pacakges_split7"/>
      <sheetName val="Data_sheet7"/>
      <sheetName val="Sheet_17"/>
      <sheetName val="Per_Unit7"/>
      <sheetName val="Cash_Flow_Input_Data_ISC7"/>
      <sheetName val="key_info7"/>
      <sheetName val="Cashflow_projection7"/>
      <sheetName val="220_11__BS_7"/>
      <sheetName val="2_civil-RA8"/>
      <sheetName val="final_abstract7"/>
      <sheetName val="labour_rates7"/>
      <sheetName val="Civil_&amp;_design7"/>
      <sheetName val="Res_Sheet7"/>
      <sheetName val="Civil_BOQ7"/>
      <sheetName val="Cash_Flow7"/>
      <sheetName val="Fill_this_out_first___7"/>
      <sheetName val="Driveway_Beams7"/>
      <sheetName val="Civil_Works12"/>
      <sheetName val="key_dates8"/>
      <sheetName val="TBAL9697_-group_wise__sdpl10"/>
      <sheetName val="Fin_Sum8"/>
      <sheetName val="beam-reinft-IIInd_floor11"/>
      <sheetName val="Staff_Acco_8"/>
      <sheetName val="Mat_-Rates8"/>
      <sheetName val="RATE_ANALYSIS_HYDRAULIC_17-03-9"/>
      <sheetName val="cables_-_Warmshell8"/>
      <sheetName val="Break_Dw10"/>
      <sheetName val="GR_slab-reinft8"/>
      <sheetName val="Name_List8"/>
      <sheetName val="Pacakges_split8"/>
      <sheetName val="Data_sheet8"/>
      <sheetName val="Sheet_18"/>
      <sheetName val="Per_Unit8"/>
      <sheetName val="Cash_Flow_Input_Data_ISC8"/>
      <sheetName val="key_info8"/>
      <sheetName val="Cashflow_projection8"/>
      <sheetName val="220_11__BS_8"/>
      <sheetName val="2_civil-RA9"/>
      <sheetName val="final_abstract8"/>
      <sheetName val="labour_rates8"/>
      <sheetName val="Civil_&amp;_design8"/>
      <sheetName val="Res_Sheet8"/>
      <sheetName val="Civil_BOQ8"/>
      <sheetName val="Cash_Flow8"/>
      <sheetName val="Fill_this_out_first___8"/>
      <sheetName val="Driveway_Beams8"/>
      <sheetName val="Cleaning &amp; Grubbing"/>
      <sheetName val="PRECAST lightconc-II"/>
      <sheetName val="E15"/>
      <sheetName val="AOR"/>
      <sheetName val="SCF"/>
      <sheetName val="Nu_2"/>
      <sheetName val="Ve"/>
      <sheetName val="Mat_Cost"/>
      <sheetName val="foot-slab reinft"/>
      <sheetName val=""/>
      <sheetName val="P&amp;LSum"/>
      <sheetName val="Code Map"/>
      <sheetName val="PointNo.5"/>
      <sheetName val=" COP 100%"/>
      <sheetName val="INTIME PROJECT AREA"/>
      <sheetName val="Civil_Works18"/>
      <sheetName val="key_dates14"/>
      <sheetName val="TBAL9697_-group_wise__sdpl16"/>
      <sheetName val="Fin_Sum14"/>
      <sheetName val="beam-reinft-IIInd_floor17"/>
      <sheetName val="Staff_Acco_14"/>
      <sheetName val="Mat_-Rates14"/>
      <sheetName val="RATE_ANALYSIS_HYDRAULIC_17-0315"/>
      <sheetName val="cables_-_Warmshell14"/>
      <sheetName val="Break_Dw16"/>
      <sheetName val="GR_slab-reinft14"/>
      <sheetName val="Name_List14"/>
      <sheetName val="Pacakges_split14"/>
      <sheetName val="Data_sheet14"/>
      <sheetName val="Sheet_114"/>
      <sheetName val="Per_Unit14"/>
      <sheetName val="Cash_Flow_Input_Data_ISC14"/>
      <sheetName val="key_info14"/>
      <sheetName val="Cashflow_projection14"/>
      <sheetName val="220_11__BS_14"/>
      <sheetName val="2_civil-RA15"/>
      <sheetName val="final_abstract14"/>
      <sheetName val="labour_rates14"/>
      <sheetName val="Civil_&amp;_design14"/>
      <sheetName val="Res_Sheet14"/>
      <sheetName val="Civil_BOQ14"/>
      <sheetName val="Cash_Flow14"/>
      <sheetName val="Fill_this_out_first___14"/>
      <sheetName val="Driveway_Beams14"/>
      <sheetName val="Civil_Works14"/>
      <sheetName val="key_dates10"/>
      <sheetName val="TBAL9697_-group_wise__sdpl12"/>
      <sheetName val="Fin_Sum10"/>
      <sheetName val="beam-reinft-IIInd_floor13"/>
      <sheetName val="Staff_Acco_10"/>
      <sheetName val="Mat_-Rates10"/>
      <sheetName val="RATE_ANALYSIS_HYDRAULIC_17-0311"/>
      <sheetName val="cables_-_Warmshell10"/>
      <sheetName val="Break_Dw12"/>
      <sheetName val="GR_slab-reinft10"/>
      <sheetName val="Name_List10"/>
      <sheetName val="Pacakges_split10"/>
      <sheetName val="Data_sheet10"/>
      <sheetName val="Sheet_110"/>
      <sheetName val="Per_Unit10"/>
      <sheetName val="Cash_Flow_Input_Data_ISC10"/>
      <sheetName val="key_info10"/>
      <sheetName val="Cashflow_projection10"/>
      <sheetName val="220_11__BS_10"/>
      <sheetName val="2_civil-RA11"/>
      <sheetName val="final_abstract10"/>
      <sheetName val="labour_rates10"/>
      <sheetName val="Civil_&amp;_design10"/>
      <sheetName val="Res_Sheet10"/>
      <sheetName val="Civil_BOQ10"/>
      <sheetName val="Cash_Flow10"/>
      <sheetName val="Fill_this_out_first___10"/>
      <sheetName val="Driveway_Beams10"/>
      <sheetName val="Civil_Works13"/>
      <sheetName val="key_dates9"/>
      <sheetName val="TBAL9697_-group_wise__sdpl11"/>
      <sheetName val="Fin_Sum9"/>
      <sheetName val="beam-reinft-IIInd_floor12"/>
      <sheetName val="Staff_Acco_9"/>
      <sheetName val="Mat_-Rates9"/>
      <sheetName val="RATE_ANALYSIS_HYDRAULIC_17-0310"/>
      <sheetName val="cables_-_Warmshell9"/>
      <sheetName val="Break_Dw11"/>
      <sheetName val="GR_slab-reinft9"/>
      <sheetName val="Name_List9"/>
      <sheetName val="Pacakges_split9"/>
      <sheetName val="Data_sheet9"/>
      <sheetName val="Sheet_19"/>
      <sheetName val="Per_Unit9"/>
      <sheetName val="Cash_Flow_Input_Data_ISC9"/>
      <sheetName val="key_info9"/>
      <sheetName val="Cashflow_projection9"/>
      <sheetName val="220_11__BS_9"/>
      <sheetName val="2_civil-RA10"/>
      <sheetName val="final_abstract9"/>
      <sheetName val="labour_rates9"/>
      <sheetName val="Civil_&amp;_design9"/>
      <sheetName val="Res_Sheet9"/>
      <sheetName val="Civil_BOQ9"/>
      <sheetName val="Cash_Flow9"/>
      <sheetName val="Fill_this_out_first___9"/>
      <sheetName val="Driveway_Beams9"/>
      <sheetName val="Civil_Works15"/>
      <sheetName val="key_dates11"/>
      <sheetName val="TBAL9697_-group_wise__sdpl13"/>
      <sheetName val="Fin_Sum11"/>
      <sheetName val="beam-reinft-IIInd_floor14"/>
      <sheetName val="Staff_Acco_11"/>
      <sheetName val="Mat_-Rates11"/>
      <sheetName val="RATE_ANALYSIS_HYDRAULIC_17-0312"/>
      <sheetName val="cables_-_Warmshell11"/>
      <sheetName val="Break_Dw13"/>
      <sheetName val="Materials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7">
          <cell r="K7">
            <v>150</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sheetData sheetId="122"/>
      <sheetData sheetId="123"/>
      <sheetData sheetId="124"/>
      <sheetData sheetId="125"/>
      <sheetData sheetId="126"/>
      <sheetData sheetId="127"/>
      <sheetData sheetId="128"/>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sheetData sheetId="139"/>
      <sheetData sheetId="140"/>
      <sheetData sheetId="141" refreshError="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refreshError="1"/>
      <sheetData sheetId="171" refreshError="1"/>
      <sheetData sheetId="172" refreshError="1"/>
      <sheetData sheetId="173" refreshError="1"/>
      <sheetData sheetId="174" refreshError="1"/>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refreshError="1"/>
      <sheetData sheetId="190"/>
      <sheetData sheetId="191"/>
      <sheetData sheetId="192" refreshError="1"/>
      <sheetData sheetId="193"/>
      <sheetData sheetId="194"/>
      <sheetData sheetId="195" refreshError="1"/>
      <sheetData sheetId="196" refreshError="1"/>
      <sheetData sheetId="197"/>
      <sheetData sheetId="198"/>
      <sheetData sheetId="199" refreshError="1"/>
      <sheetData sheetId="200" refreshError="1"/>
      <sheetData sheetId="201" refreshError="1"/>
      <sheetData sheetId="202"/>
      <sheetData sheetId="203" refreshError="1"/>
      <sheetData sheetId="204" refreshError="1"/>
      <sheetData sheetId="205" refreshError="1"/>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refreshError="1"/>
      <sheetData sheetId="290" refreshError="1"/>
      <sheetData sheetId="291"/>
      <sheetData sheetId="292" refreshError="1"/>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Recommended Spares"/>
      <sheetName val="Civil Works"/>
      <sheetName val="TBAL9697 -group wise  sdpl"/>
      <sheetName val="Name List"/>
      <sheetName val="Servers"/>
      <sheetName val="Basement Budget"/>
      <sheetName val="Sheet3"/>
      <sheetName val="VCH-SLC"/>
      <sheetName val="Supplier"/>
      <sheetName val="Input"/>
      <sheetName val="Pay_Sep06"/>
      <sheetName val="Pacakges split"/>
      <sheetName val="Sheet1"/>
      <sheetName val="s"/>
      <sheetName val="gen"/>
      <sheetName val="Costing"/>
      <sheetName val=""/>
      <sheetName val="ducting"/>
      <sheetName val="p&amp;m"/>
      <sheetName val="d_m_yy"/>
      <sheetName val="d_m_yy__x0013__$-1010000_d_m_yyyy__x001e__$"/>
      <sheetName val="[Offer.xls][Offer.xls]d/m/yy?_x0013_["/>
      <sheetName val="VAV"/>
      <sheetName val="cox"/>
      <sheetName val="cox (2)"/>
      <sheetName val="kings"/>
      <sheetName val="kings (2)"/>
      <sheetName val="Pure Liquid"/>
      <sheetName val="Mitsu"/>
      <sheetName val="Citibank"/>
      <sheetName val="Citibank (2)"/>
      <sheetName val="TCS"/>
      <sheetName val="TCS-REV"/>
      <sheetName val="VSNL"/>
      <sheetName val="VSNL (2)"/>
      <sheetName val="Raheja"/>
      <sheetName val="EMI-548"/>
      <sheetName val="EMI-057"/>
      <sheetName val="EMI-564"/>
      <sheetName val="Barber"/>
      <sheetName val="Cherry"/>
      <sheetName val="Airfreight"/>
      <sheetName val="I.T.C"/>
      <sheetName val="ITC(R-1)"/>
      <sheetName val="Vinod"/>
      <sheetName val="Ruby"/>
      <sheetName val="Ruby (2)"/>
      <sheetName val="Ruby (3)"/>
      <sheetName val="Ruby-191"/>
      <sheetName val="Ruby-286"/>
      <sheetName val="Ruby-416"/>
      <sheetName val="Ruby-231"/>
      <sheetName val="Sona-VSNL"/>
      <sheetName val="IN-VSNL"/>
      <sheetName val="ZYLOG"/>
      <sheetName val="Stenco"/>
      <sheetName val="Signa"/>
      <sheetName val="Spazzio"/>
      <sheetName val="Asian"/>
      <sheetName val="Asian (2)"/>
      <sheetName val="Airport"/>
      <sheetName val="Escorts-621"/>
      <sheetName val="Escorts-621 (R1)"/>
      <sheetName val="Escorts-(031)"/>
      <sheetName val="Escorts-(37)"/>
      <sheetName val="Escorts-(37-1)"/>
      <sheetName val="Escorts-194"/>
      <sheetName val="Escorts-621 (R2)"/>
      <sheetName val="Escorts-189"/>
      <sheetName val="Escorts-189 (R1)"/>
      <sheetName val="Escorts-189 (R2)"/>
      <sheetName val="Escorts-189 (R3)"/>
      <sheetName val="J.C PENNY"/>
      <sheetName val="J.C PENNY (2)"/>
      <sheetName val="J.C P(A)(R-1)"/>
      <sheetName val="J.C P(A)(R-2)"/>
      <sheetName val="J.C P(B)(R-2)"/>
      <sheetName val="J.C P(A)(R-3)"/>
      <sheetName val="J.C P(B)(R-3)"/>
      <sheetName val="metamorphosis"/>
      <sheetName val="sanjay"/>
      <sheetName val="BNP"/>
      <sheetName val="GUJRAT"/>
      <sheetName val="GUJRAT (2)"/>
      <sheetName val="Jaiprakash"/>
      <sheetName val="Jindal"/>
      <sheetName val="Policy"/>
      <sheetName val="parker"/>
      <sheetName val="Goldstone"/>
      <sheetName val="Eternity"/>
      <sheetName val="NDDB"/>
      <sheetName val="NDDB (2)"/>
      <sheetName val="NDDB (3)"/>
      <sheetName val="NDDB (4)"/>
      <sheetName val="GAS"/>
      <sheetName val="PCRA"/>
      <sheetName val="time"/>
      <sheetName val="purple"/>
      <sheetName val="Gherzi"/>
      <sheetName val="Ruby (4)"/>
      <sheetName val="pall"/>
      <sheetName val="pall (2)"/>
      <sheetName val="pall (3)"/>
      <sheetName val="pall (4)"/>
      <sheetName val="pall (5)"/>
      <sheetName val="pall (6)"/>
      <sheetName val="pall (7)"/>
      <sheetName val="pall (8)"/>
      <sheetName val="pall (9)"/>
      <sheetName val="pall (033)"/>
      <sheetName val="PALL-113"/>
      <sheetName val="PALL-113 (R1)"/>
      <sheetName val="PALL-230"/>
      <sheetName val="PALL-256"/>
      <sheetName val="pall-291"/>
      <sheetName val="Data sheet"/>
      <sheetName val="Fin Sum"/>
      <sheetName val="Summary year Plan"/>
      <sheetName val="Civil Boq"/>
      <sheetName val="Package split - Cost"/>
      <sheetName val="IO_LIST"/>
      <sheetName val="Recommended_Spares"/>
      <sheetName val="IO_LIST1"/>
      <sheetName val="Recommended_Spares1"/>
      <sheetName val="TBAL9697_-group_wise__sdpl"/>
      <sheetName val="Civil_Works"/>
      <sheetName val="Name_List"/>
      <sheetName val="IO_LIST2"/>
      <sheetName val="Recommended_Spares2"/>
      <sheetName val="TBAL9697_-group_wise__sdpl1"/>
      <sheetName val="Civil_Works1"/>
      <sheetName val="Name_List1"/>
      <sheetName val="List"/>
      <sheetName val="[Offer.xls][Offer.xls]d_m_yy__2"/>
      <sheetName val="[Offer.xls][Offer.xls]d_m_yy__3"/>
      <sheetName val="[Offer.xls][Offer.xls]d_m_yy__4"/>
      <sheetName val="[Offer.xls][Offer.xls]d_m_yy__5"/>
      <sheetName val="[Offer.xls][Offer.xls]d_m_yy__6"/>
      <sheetName val="[Offer.xls]d/m/yy?_x0013_[$-1010000]d"/>
      <sheetName val="[Offer.xls][Offer.xls]d_m_yy__7"/>
    </sheetNames>
    <sheetDataSet>
      <sheetData sheetId="0" refreshError="1">
        <row r="8">
          <cell r="J8">
            <v>1.17746</v>
          </cell>
        </row>
        <row r="12">
          <cell r="J12">
            <v>0.03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sheetData sheetId="124"/>
      <sheetData sheetId="125"/>
      <sheetData sheetId="126"/>
      <sheetData sheetId="127"/>
      <sheetData sheetId="128"/>
      <sheetData sheetId="129"/>
      <sheetData sheetId="130"/>
      <sheetData sheetId="131"/>
      <sheetData sheetId="132"/>
      <sheetData sheetId="133"/>
      <sheetData sheetId="134"/>
      <sheetData sheetId="135" refreshError="1"/>
      <sheetData sheetId="136"/>
      <sheetData sheetId="137"/>
      <sheetData sheetId="138"/>
      <sheetData sheetId="139"/>
      <sheetData sheetId="140"/>
      <sheetData sheetId="141"/>
      <sheetData sheetId="14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ACS(1)"/>
      <sheetName val="CCTV(2)"/>
      <sheetName val="CCTV(old)"/>
      <sheetName val="CCTV(2-2)"/>
      <sheetName val="IAS(3)"/>
      <sheetName val="FAS-C(4)"/>
      <sheetName val="Panels(4-2)"/>
      <sheetName val="FAS-I(5)"/>
      <sheetName val="FAS-I(6)"/>
      <sheetName val="ISS(7)"/>
      <sheetName val="HSF(6)"/>
      <sheetName val="Wiring(6)"/>
      <sheetName val="Currency"/>
      <sheetName val="factors"/>
      <sheetName val="Civil Work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zoomScaleNormal="100" workbookViewId="0">
      <selection activeCell="F1" sqref="F1:F1048576"/>
    </sheetView>
  </sheetViews>
  <sheetFormatPr defaultRowHeight="15"/>
  <cols>
    <col min="1" max="1" width="19.140625" style="726" bestFit="1" customWidth="1"/>
    <col min="2" max="2" width="20.85546875" style="726" customWidth="1"/>
    <col min="3" max="3" width="19" style="726" customWidth="1"/>
    <col min="4" max="4" width="14.5703125" style="726" bestFit="1" customWidth="1"/>
    <col min="5" max="5" width="14.5703125" style="726" customWidth="1"/>
    <col min="6" max="6" width="12.85546875" style="726" bestFit="1" customWidth="1"/>
    <col min="7" max="7" width="12.85546875" style="726" customWidth="1"/>
    <col min="8" max="8" width="10.7109375" style="726" bestFit="1" customWidth="1"/>
    <col min="9" max="9" width="10.7109375" style="726" customWidth="1"/>
    <col min="10" max="10" width="10.5703125" style="726" bestFit="1" customWidth="1"/>
    <col min="11" max="16384" width="9.140625" style="726"/>
  </cols>
  <sheetData>
    <row r="1" spans="1:10">
      <c r="A1" s="725"/>
      <c r="B1" s="924" t="s">
        <v>638</v>
      </c>
      <c r="C1" s="924" t="s">
        <v>636</v>
      </c>
      <c r="D1" s="725" t="s">
        <v>631</v>
      </c>
      <c r="E1" s="725" t="s">
        <v>632</v>
      </c>
      <c r="F1" s="924" t="s">
        <v>639</v>
      </c>
      <c r="G1" s="924" t="s">
        <v>640</v>
      </c>
      <c r="H1" s="725" t="s">
        <v>641</v>
      </c>
      <c r="I1" s="725" t="s">
        <v>642</v>
      </c>
      <c r="J1" s="728" t="s">
        <v>633</v>
      </c>
    </row>
    <row r="2" spans="1:10">
      <c r="A2" s="725" t="s">
        <v>622</v>
      </c>
      <c r="B2" s="926">
        <f>CIVIL!I61</f>
        <v>2348100</v>
      </c>
      <c r="C2" s="926">
        <f>CIVIL!K61</f>
        <v>1928100</v>
      </c>
      <c r="D2" s="926">
        <f>CIVIL!M61</f>
        <v>2822900</v>
      </c>
      <c r="E2" s="926">
        <f>CIVIL!O61</f>
        <v>2595950</v>
      </c>
      <c r="F2" s="926">
        <f>CIVIL!Q61</f>
        <v>2334150</v>
      </c>
      <c r="G2" s="926">
        <f>CIVIL!S61</f>
        <v>2251700</v>
      </c>
      <c r="H2" s="926">
        <f>CIVIL!U61</f>
        <v>2441710</v>
      </c>
      <c r="I2" s="926">
        <f>CIVIL!W61</f>
        <v>2152210</v>
      </c>
      <c r="J2" s="925">
        <f t="shared" ref="J2:J9" si="0">MIN(B2:I2)</f>
        <v>1928100</v>
      </c>
    </row>
    <row r="3" spans="1:10">
      <c r="A3" s="725" t="s">
        <v>623</v>
      </c>
      <c r="B3" s="926">
        <f>'FIRE ALARM BOQ'!H39</f>
        <v>400300</v>
      </c>
      <c r="C3" s="926">
        <f>'FIRE ALARM BOQ'!L39</f>
        <v>106450</v>
      </c>
      <c r="D3" s="926">
        <f>'FIRE ALARM BOQ'!P39</f>
        <v>151550</v>
      </c>
      <c r="E3" s="926">
        <f>'FIRE ALARM BOQ'!T39</f>
        <v>138550</v>
      </c>
      <c r="F3" s="926">
        <f>'FIRE ALARM BOQ'!X39</f>
        <v>202200</v>
      </c>
      <c r="G3" s="926">
        <f>'FIRE ALARM BOQ'!AB39</f>
        <v>117300</v>
      </c>
      <c r="H3" s="926">
        <f>'FIRE ALARM BOQ'!AF39</f>
        <v>182920</v>
      </c>
      <c r="I3" s="926">
        <f>'FIRE ALARM BOQ'!AJ39</f>
        <v>94220</v>
      </c>
      <c r="J3" s="925">
        <f t="shared" si="0"/>
        <v>94220</v>
      </c>
    </row>
    <row r="4" spans="1:10">
      <c r="A4" s="725" t="s">
        <v>624</v>
      </c>
      <c r="B4" s="926">
        <f>CARPENTRY!I59</f>
        <v>2387072.5</v>
      </c>
      <c r="C4" s="926">
        <f>CARPENTRY!K59</f>
        <v>1395329.5</v>
      </c>
      <c r="D4" s="926">
        <f>CARPENTRY!M59</f>
        <v>3031930</v>
      </c>
      <c r="E4" s="926">
        <f>CARPENTRY!O59</f>
        <v>2252742</v>
      </c>
      <c r="F4" s="926">
        <f>CARPENTRY!Q59</f>
        <v>2406722</v>
      </c>
      <c r="G4" s="926">
        <f>CARPENTRY!S59</f>
        <v>1751154</v>
      </c>
      <c r="H4" s="926">
        <f>CARPENTRY!U59</f>
        <v>2625954.5</v>
      </c>
      <c r="I4" s="926">
        <f>CARPENTRY!W59</f>
        <v>2453387</v>
      </c>
      <c r="J4" s="925">
        <f t="shared" si="0"/>
        <v>1395329.5</v>
      </c>
    </row>
    <row r="5" spans="1:10">
      <c r="A5" s="725" t="s">
        <v>625</v>
      </c>
      <c r="B5" s="926">
        <f>'ELE BOQ'!F8</f>
        <v>1940525</v>
      </c>
      <c r="C5" s="926">
        <f>'ELE BOQ'!H8</f>
        <v>1385925</v>
      </c>
      <c r="D5" s="926">
        <f>'ELE BOQ'!J8</f>
        <v>2624000</v>
      </c>
      <c r="E5" s="926">
        <f>'ELE BOQ'!L8</f>
        <v>2183100</v>
      </c>
      <c r="F5" s="926">
        <f>'ELE BOQ'!N8</f>
        <v>1988945</v>
      </c>
      <c r="G5" s="926">
        <f>'ELE BOQ'!P8</f>
        <v>1626270</v>
      </c>
      <c r="H5" s="926">
        <f>'ELE BOQ'!R8</f>
        <v>1317140</v>
      </c>
      <c r="I5" s="926">
        <f>'ELE BOQ'!T8</f>
        <v>1261587.5</v>
      </c>
      <c r="J5" s="925">
        <f t="shared" si="0"/>
        <v>1261587.5</v>
      </c>
    </row>
    <row r="6" spans="1:10">
      <c r="A6" s="725" t="s">
        <v>626</v>
      </c>
      <c r="B6" s="926">
        <f>'HVAC - HI SIDE'!G6</f>
        <v>648400</v>
      </c>
      <c r="C6" s="926">
        <f>'HVAC - HI SIDE'!J6</f>
        <v>454050</v>
      </c>
      <c r="D6" s="926">
        <f>'HVAC - HI SIDE'!M6</f>
        <v>773200</v>
      </c>
      <c r="E6" s="926">
        <f>'HVAC - HI SIDE'!P6</f>
        <v>588900</v>
      </c>
      <c r="F6" s="926">
        <f>'HVAC - HI SIDE'!S6</f>
        <v>874245</v>
      </c>
      <c r="G6" s="926">
        <f>'HVAC - HI SIDE'!V6</f>
        <v>613855</v>
      </c>
      <c r="H6" s="926">
        <f>'HVAC - HI SIDE'!Y6</f>
        <v>289675</v>
      </c>
      <c r="I6" s="926">
        <f>'HVAC - HI SIDE'!AB6</f>
        <v>287431</v>
      </c>
      <c r="J6" s="925">
        <f t="shared" si="0"/>
        <v>287431</v>
      </c>
    </row>
    <row r="7" spans="1:10">
      <c r="A7" s="725" t="s">
        <v>627</v>
      </c>
      <c r="B7" s="926">
        <f>'HVAC - LOW SIDE'!G103</f>
        <v>502300</v>
      </c>
      <c r="C7" s="926">
        <f>'HVAC - LOW SIDE'!J103</f>
        <v>383495</v>
      </c>
      <c r="D7" s="926">
        <f>'HVAC - LOW SIDE'!M103</f>
        <v>631600</v>
      </c>
      <c r="E7" s="926">
        <f>'HVAC - LOW SIDE'!P103</f>
        <v>626100</v>
      </c>
      <c r="F7" s="926">
        <f>'HVAC - LOW SIDE'!S103</f>
        <v>477192.5</v>
      </c>
      <c r="G7" s="926">
        <f>'HVAC - LOW SIDE'!V103</f>
        <v>433567.5</v>
      </c>
      <c r="H7" s="926">
        <f>'HVAC - LOW SIDE'!Y103</f>
        <v>348590</v>
      </c>
      <c r="I7" s="926">
        <f>'HVAC - LOW SIDE'!AB103</f>
        <v>342907.5</v>
      </c>
      <c r="J7" s="925">
        <f t="shared" si="0"/>
        <v>342907.5</v>
      </c>
    </row>
    <row r="8" spans="1:10">
      <c r="A8" s="725" t="s">
        <v>628</v>
      </c>
      <c r="B8" s="926">
        <f>'PHE BOQ'!F55</f>
        <v>303500</v>
      </c>
      <c r="C8" s="926">
        <f>'PHE BOQ'!I55</f>
        <v>211100</v>
      </c>
      <c r="D8" s="926">
        <f>'PHE BOQ'!L55</f>
        <v>184150</v>
      </c>
      <c r="E8" s="926">
        <f>'PHE BOQ'!O55</f>
        <v>184150</v>
      </c>
      <c r="F8" s="926">
        <f>'PHE BOQ'!R55</f>
        <v>216200</v>
      </c>
      <c r="G8" s="926">
        <f>'PHE BOQ'!U55</f>
        <v>169700</v>
      </c>
      <c r="H8" s="926">
        <f>'PHE BOQ'!X55</f>
        <v>406400</v>
      </c>
      <c r="I8" s="926">
        <f>'PHE BOQ'!AA55</f>
        <v>203050</v>
      </c>
      <c r="J8" s="925">
        <f t="shared" si="0"/>
        <v>169700</v>
      </c>
    </row>
    <row r="9" spans="1:10">
      <c r="A9" s="725" t="s">
        <v>629</v>
      </c>
      <c r="B9" s="926">
        <f>'FIRE FIGHTING'!F35</f>
        <v>242325</v>
      </c>
      <c r="C9" s="926">
        <f>'FIRE FIGHTING'!H35</f>
        <v>201250</v>
      </c>
      <c r="D9" s="926">
        <f>'FIRE FIGHTING'!J35</f>
        <v>167150</v>
      </c>
      <c r="E9" s="926">
        <f>'FIRE FIGHTING'!L35</f>
        <v>167150</v>
      </c>
      <c r="F9" s="926">
        <f>'FIRE FIGHTING'!N35</f>
        <v>429200</v>
      </c>
      <c r="G9" s="926">
        <f>'FIRE FIGHTING'!P35</f>
        <v>296300</v>
      </c>
      <c r="H9" s="926">
        <f>'FIRE FIGHTING'!R35</f>
        <v>171325</v>
      </c>
      <c r="I9" s="926">
        <f>'FIRE FIGHTING'!T35</f>
        <v>153225</v>
      </c>
      <c r="J9" s="925">
        <f t="shared" si="0"/>
        <v>153225</v>
      </c>
    </row>
    <row r="10" spans="1:10">
      <c r="A10" s="725"/>
      <c r="B10" s="709">
        <f t="shared" ref="B10:J10" si="1">SUM(B2:B9)</f>
        <v>8772522.5</v>
      </c>
      <c r="C10" s="709">
        <f t="shared" si="1"/>
        <v>6065699.5</v>
      </c>
      <c r="D10" s="709">
        <f t="shared" si="1"/>
        <v>10386480</v>
      </c>
      <c r="E10" s="709">
        <f t="shared" si="1"/>
        <v>8736642</v>
      </c>
      <c r="F10" s="709">
        <f t="shared" si="1"/>
        <v>8928854.5</v>
      </c>
      <c r="G10" s="709">
        <f>SUM(G2:G9)</f>
        <v>7259846.5</v>
      </c>
      <c r="H10" s="709">
        <f t="shared" si="1"/>
        <v>7783714.5</v>
      </c>
      <c r="I10" s="709">
        <f t="shared" si="1"/>
        <v>6948018</v>
      </c>
      <c r="J10" s="709">
        <f t="shared" si="1"/>
        <v>5632500.5</v>
      </c>
    </row>
    <row r="11" spans="1:10">
      <c r="D11" s="727"/>
      <c r="E11" s="727"/>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J19"/>
  <sheetViews>
    <sheetView workbookViewId="0">
      <selection activeCell="E18" sqref="E18"/>
    </sheetView>
  </sheetViews>
  <sheetFormatPr defaultRowHeight="12.75"/>
  <sheetData>
    <row r="5" spans="2:10">
      <c r="C5">
        <v>403</v>
      </c>
      <c r="D5">
        <f>C5*10%+C5</f>
        <v>443.3</v>
      </c>
      <c r="E5">
        <v>444</v>
      </c>
      <c r="F5">
        <v>67.66</v>
      </c>
      <c r="G5">
        <v>6.1</v>
      </c>
      <c r="H5">
        <f>F5+G5</f>
        <v>73.759999999999991</v>
      </c>
      <c r="I5">
        <f>H5+E5</f>
        <v>517.76</v>
      </c>
      <c r="J5">
        <v>518</v>
      </c>
    </row>
    <row r="7" spans="2:10">
      <c r="C7">
        <v>6.6</v>
      </c>
      <c r="D7">
        <v>2.1</v>
      </c>
      <c r="E7">
        <f>C7*D7</f>
        <v>13.86</v>
      </c>
    </row>
    <row r="8" spans="2:10">
      <c r="C8">
        <v>2.6</v>
      </c>
      <c r="D8">
        <v>2.1</v>
      </c>
      <c r="E8">
        <f>C8*D8</f>
        <v>5.4600000000000009</v>
      </c>
    </row>
    <row r="9" spans="2:10">
      <c r="E9">
        <f>SUM(E7:E8)</f>
        <v>19.32</v>
      </c>
    </row>
    <row r="10" spans="2:10">
      <c r="E10">
        <f>E9*10%+E9</f>
        <v>21.251999999999999</v>
      </c>
      <c r="F10">
        <v>22</v>
      </c>
    </row>
    <row r="12" spans="2:10">
      <c r="B12">
        <v>2.8</v>
      </c>
      <c r="C12">
        <v>19.32</v>
      </c>
      <c r="D12">
        <v>2.8</v>
      </c>
      <c r="E12">
        <f>C12+D12+B12</f>
        <v>24.92</v>
      </c>
    </row>
    <row r="13" spans="2:10">
      <c r="E13">
        <f>E12*10%+E12</f>
        <v>27.412000000000003</v>
      </c>
      <c r="F13">
        <v>28</v>
      </c>
    </row>
    <row r="15" spans="2:10">
      <c r="H15">
        <v>3.3</v>
      </c>
      <c r="I15">
        <v>1.2</v>
      </c>
      <c r="J15">
        <f>H15-I15</f>
        <v>2.0999999999999996</v>
      </c>
    </row>
    <row r="16" spans="2:10">
      <c r="B16">
        <v>12</v>
      </c>
      <c r="C16">
        <v>3</v>
      </c>
      <c r="E16">
        <f>B16*C16</f>
        <v>36</v>
      </c>
    </row>
    <row r="17" spans="2:6">
      <c r="B17">
        <v>2.4</v>
      </c>
      <c r="C17">
        <v>2</v>
      </c>
      <c r="D17">
        <v>1.8</v>
      </c>
      <c r="E17">
        <f>B17*C17*D17</f>
        <v>8.64</v>
      </c>
    </row>
    <row r="18" spans="2:6">
      <c r="E18">
        <f>SUM(E16:E17)</f>
        <v>44.64</v>
      </c>
      <c r="F18">
        <f>E18*10%+E18</f>
        <v>49.103999999999999</v>
      </c>
    </row>
    <row r="19" spans="2:6">
      <c r="F19">
        <v>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1"/>
  <sheetViews>
    <sheetView topLeftCell="F1" zoomScale="70" zoomScaleNormal="70" zoomScaleSheetLayoutView="115" workbookViewId="0">
      <selection activeCell="Q1" sqref="P1:Q1048576"/>
    </sheetView>
  </sheetViews>
  <sheetFormatPr defaultColWidth="9.140625" defaultRowHeight="15"/>
  <cols>
    <col min="1" max="1" width="9.28515625" style="1" customWidth="1"/>
    <col min="2" max="2" width="30" style="1" customWidth="1"/>
    <col min="3" max="3" width="54.85546875" style="1" customWidth="1"/>
    <col min="4" max="4" width="19.42578125" style="2" customWidth="1"/>
    <col min="5" max="5" width="14.5703125" style="2" customWidth="1"/>
    <col min="6" max="6" width="9.140625" style="2"/>
    <col min="7" max="7" width="17" style="2" bestFit="1" customWidth="1"/>
    <col min="8" max="8" width="12.140625" style="2" bestFit="1" customWidth="1"/>
    <col min="9" max="9" width="14.85546875" style="2" bestFit="1" customWidth="1"/>
    <col min="10" max="10" width="12.140625" style="2" bestFit="1" customWidth="1"/>
    <col min="11" max="11" width="14.85546875" style="2" bestFit="1" customWidth="1"/>
    <col min="12" max="12" width="7.42578125" style="2" bestFit="1" customWidth="1"/>
    <col min="13" max="13" width="15.28515625" style="2" bestFit="1" customWidth="1"/>
    <col min="14" max="14" width="7.42578125" style="2" bestFit="1" customWidth="1"/>
    <col min="15" max="15" width="15.28515625" style="2" bestFit="1" customWidth="1"/>
    <col min="16" max="16" width="7.42578125" style="2" bestFit="1" customWidth="1"/>
    <col min="17" max="17" width="14.85546875" style="2" bestFit="1" customWidth="1"/>
    <col min="18" max="18" width="7.42578125" style="2" bestFit="1" customWidth="1"/>
    <col min="19" max="19" width="14.85546875" style="2" bestFit="1" customWidth="1"/>
    <col min="20" max="20" width="7.42578125" style="2" bestFit="1" customWidth="1"/>
    <col min="21" max="21" width="14.42578125" style="2" bestFit="1" customWidth="1"/>
    <col min="22" max="22" width="7.42578125" style="2" bestFit="1" customWidth="1"/>
    <col min="23" max="23" width="14.42578125" style="2" bestFit="1" customWidth="1"/>
    <col min="24" max="24" width="12.140625" style="2" bestFit="1" customWidth="1"/>
    <col min="25" max="25" width="14.42578125" style="2" bestFit="1" customWidth="1"/>
    <col min="26" max="16384" width="9.140625" style="1"/>
  </cols>
  <sheetData>
    <row r="1" spans="1:25" ht="19.5" customHeight="1">
      <c r="A1" s="928" t="s">
        <v>40</v>
      </c>
      <c r="B1" s="929"/>
      <c r="C1" s="929"/>
      <c r="D1" s="929"/>
      <c r="E1" s="930"/>
      <c r="F1" s="50" t="s">
        <v>79</v>
      </c>
      <c r="G1" s="51">
        <v>45310</v>
      </c>
      <c r="H1" s="48"/>
      <c r="I1" s="49"/>
      <c r="J1" s="48"/>
      <c r="K1" s="49"/>
      <c r="L1" s="48"/>
      <c r="M1" s="49"/>
      <c r="N1" s="48"/>
      <c r="O1" s="49"/>
      <c r="P1" s="48"/>
      <c r="Q1" s="49"/>
      <c r="R1" s="48"/>
      <c r="S1" s="49"/>
      <c r="T1" s="48"/>
      <c r="U1" s="49"/>
      <c r="V1" s="48"/>
      <c r="W1" s="49"/>
      <c r="X1" s="48"/>
      <c r="Y1" s="49"/>
    </row>
    <row r="2" spans="1:25" s="21" customFormat="1" ht="15.75">
      <c r="A2" s="15"/>
      <c r="B2" s="16"/>
      <c r="C2" s="17"/>
      <c r="D2" s="18"/>
      <c r="E2" s="17"/>
      <c r="F2" s="19"/>
      <c r="G2" s="20"/>
      <c r="H2" s="931" t="s">
        <v>637</v>
      </c>
      <c r="I2" s="932"/>
      <c r="J2" s="931" t="s">
        <v>636</v>
      </c>
      <c r="K2" s="932"/>
      <c r="L2" s="936" t="s">
        <v>631</v>
      </c>
      <c r="M2" s="932"/>
      <c r="N2" s="936" t="s">
        <v>632</v>
      </c>
      <c r="O2" s="932"/>
      <c r="P2" s="931" t="s">
        <v>639</v>
      </c>
      <c r="Q2" s="932"/>
      <c r="R2" s="931" t="s">
        <v>640</v>
      </c>
      <c r="S2" s="932"/>
      <c r="T2" s="931" t="s">
        <v>641</v>
      </c>
      <c r="U2" s="935"/>
      <c r="V2" s="931" t="s">
        <v>642</v>
      </c>
      <c r="W2" s="935"/>
      <c r="X2" s="933" t="s">
        <v>633</v>
      </c>
      <c r="Y2" s="934"/>
    </row>
    <row r="3" spans="1:25" s="24" customFormat="1" ht="15.75">
      <c r="A3" s="15" t="s">
        <v>0</v>
      </c>
      <c r="B3" s="15" t="s">
        <v>4</v>
      </c>
      <c r="C3" s="15" t="s">
        <v>1</v>
      </c>
      <c r="D3" s="3" t="s">
        <v>39</v>
      </c>
      <c r="E3" s="3" t="s">
        <v>3</v>
      </c>
      <c r="F3" s="22" t="s">
        <v>2</v>
      </c>
      <c r="G3" s="23" t="s">
        <v>38</v>
      </c>
      <c r="H3" s="53" t="s">
        <v>9</v>
      </c>
      <c r="I3" s="53" t="s">
        <v>10</v>
      </c>
      <c r="J3" s="53" t="s">
        <v>9</v>
      </c>
      <c r="K3" s="53" t="s">
        <v>10</v>
      </c>
      <c r="L3" s="53" t="s">
        <v>9</v>
      </c>
      <c r="M3" s="53" t="s">
        <v>10</v>
      </c>
      <c r="N3" s="53" t="s">
        <v>9</v>
      </c>
      <c r="O3" s="53" t="s">
        <v>10</v>
      </c>
      <c r="P3" s="53" t="s">
        <v>9</v>
      </c>
      <c r="Q3" s="53" t="s">
        <v>10</v>
      </c>
      <c r="R3" s="53" t="s">
        <v>9</v>
      </c>
      <c r="S3" s="53" t="s">
        <v>10</v>
      </c>
      <c r="T3" s="53" t="s">
        <v>9</v>
      </c>
      <c r="U3" s="53" t="s">
        <v>10</v>
      </c>
      <c r="V3" s="53" t="s">
        <v>9</v>
      </c>
      <c r="W3" s="53" t="s">
        <v>10</v>
      </c>
      <c r="X3" s="741" t="s">
        <v>9</v>
      </c>
      <c r="Y3" s="741" t="s">
        <v>10</v>
      </c>
    </row>
    <row r="4" spans="1:25" s="21" customFormat="1" ht="15.75">
      <c r="A4" s="15"/>
      <c r="B4" s="16"/>
      <c r="C4" s="17"/>
      <c r="D4" s="18"/>
      <c r="E4" s="17"/>
      <c r="F4" s="19"/>
      <c r="G4" s="20"/>
      <c r="H4" s="54"/>
      <c r="I4" s="54"/>
      <c r="J4" s="54"/>
      <c r="K4" s="54"/>
      <c r="L4" s="54"/>
      <c r="M4" s="54"/>
      <c r="N4" s="54"/>
      <c r="O4" s="54"/>
      <c r="P4" s="54"/>
      <c r="Q4" s="54"/>
      <c r="R4" s="54"/>
      <c r="S4" s="54"/>
      <c r="T4" s="54"/>
      <c r="U4" s="54"/>
      <c r="V4" s="54"/>
      <c r="W4" s="54"/>
      <c r="X4" s="711"/>
      <c r="Y4" s="711"/>
    </row>
    <row r="5" spans="1:25" s="21" customFormat="1" ht="15.75">
      <c r="A5" s="927" t="s">
        <v>11</v>
      </c>
      <c r="B5" s="927"/>
      <c r="C5" s="927"/>
      <c r="D5" s="927"/>
      <c r="E5" s="927"/>
      <c r="F5" s="927"/>
      <c r="G5" s="927"/>
      <c r="H5" s="63"/>
      <c r="I5" s="63"/>
      <c r="J5" s="63"/>
      <c r="K5" s="63"/>
      <c r="L5" s="63"/>
      <c r="M5" s="63"/>
      <c r="N5" s="63"/>
      <c r="O5" s="63"/>
      <c r="P5" s="63"/>
      <c r="Q5" s="63"/>
      <c r="R5" s="63"/>
      <c r="S5" s="63"/>
      <c r="T5" s="63"/>
      <c r="U5" s="63"/>
      <c r="V5" s="63"/>
      <c r="W5" s="63"/>
      <c r="X5" s="711"/>
      <c r="Y5" s="711"/>
    </row>
    <row r="6" spans="1:25" s="27" customFormat="1" ht="157.5">
      <c r="A6" s="6">
        <v>1</v>
      </c>
      <c r="B6" s="14" t="s">
        <v>23</v>
      </c>
      <c r="C6" s="8" t="s">
        <v>47</v>
      </c>
      <c r="D6" s="25" t="s">
        <v>5</v>
      </c>
      <c r="E6" s="25" t="s">
        <v>5</v>
      </c>
      <c r="F6" s="6" t="s">
        <v>24</v>
      </c>
      <c r="G6" s="26">
        <v>110</v>
      </c>
      <c r="H6" s="55">
        <v>110</v>
      </c>
      <c r="I6" s="56">
        <f>H6*$G6</f>
        <v>12100</v>
      </c>
      <c r="J6" s="55">
        <v>90</v>
      </c>
      <c r="K6" s="56">
        <f>J6*$G6</f>
        <v>9900</v>
      </c>
      <c r="L6" s="55">
        <v>150</v>
      </c>
      <c r="M6" s="56">
        <f>L6*$G6</f>
        <v>16500</v>
      </c>
      <c r="N6" s="55">
        <v>150</v>
      </c>
      <c r="O6" s="56">
        <f>N6*$G6</f>
        <v>16500</v>
      </c>
      <c r="P6" s="55">
        <v>250</v>
      </c>
      <c r="Q6" s="56">
        <f>P6*$G6</f>
        <v>27500</v>
      </c>
      <c r="R6" s="55">
        <v>150</v>
      </c>
      <c r="S6" s="56">
        <f>R6*$G6</f>
        <v>16500</v>
      </c>
      <c r="T6" s="55">
        <v>71</v>
      </c>
      <c r="U6" s="56">
        <f>T6*$G6</f>
        <v>7810</v>
      </c>
      <c r="V6" s="55">
        <v>71</v>
      </c>
      <c r="W6" s="56">
        <f>V6*$G6</f>
        <v>7810</v>
      </c>
      <c r="X6" s="711">
        <f>MIN(H6:U6)</f>
        <v>71</v>
      </c>
      <c r="Y6" s="712">
        <f>X6*$G6</f>
        <v>7810</v>
      </c>
    </row>
    <row r="7" spans="1:25" s="21" customFormat="1" ht="63">
      <c r="A7" s="28">
        <v>2</v>
      </c>
      <c r="B7" s="29" t="s">
        <v>12</v>
      </c>
      <c r="C7" s="30" t="s">
        <v>55</v>
      </c>
      <c r="D7" s="31" t="s">
        <v>5</v>
      </c>
      <c r="E7" s="31" t="s">
        <v>5</v>
      </c>
      <c r="F7" s="28" t="s">
        <v>24</v>
      </c>
      <c r="G7" s="32">
        <v>100</v>
      </c>
      <c r="H7" s="54">
        <v>950</v>
      </c>
      <c r="I7" s="56">
        <f t="shared" ref="I7:I10" si="0">H7*$G7</f>
        <v>95000</v>
      </c>
      <c r="J7" s="54">
        <v>700</v>
      </c>
      <c r="K7" s="56">
        <f t="shared" ref="K7:K10" si="1">J7*$G7</f>
        <v>70000</v>
      </c>
      <c r="L7" s="54">
        <v>1560</v>
      </c>
      <c r="M7" s="56">
        <f>L7*$G7</f>
        <v>156000</v>
      </c>
      <c r="N7" s="54">
        <v>1560</v>
      </c>
      <c r="O7" s="56">
        <f>N7*$G7</f>
        <v>156000</v>
      </c>
      <c r="P7" s="54">
        <v>2500</v>
      </c>
      <c r="Q7" s="56">
        <f>P7*$G7</f>
        <v>250000</v>
      </c>
      <c r="R7" s="54">
        <v>1250</v>
      </c>
      <c r="S7" s="56">
        <f>R7*$G7</f>
        <v>125000</v>
      </c>
      <c r="T7" s="54">
        <v>2100</v>
      </c>
      <c r="U7" s="56">
        <f>T7*$G7</f>
        <v>210000</v>
      </c>
      <c r="V7" s="54">
        <v>950</v>
      </c>
      <c r="W7" s="56">
        <f>V7*$G7</f>
        <v>95000</v>
      </c>
      <c r="X7" s="711">
        <f>MIN(H7:U7)</f>
        <v>700</v>
      </c>
      <c r="Y7" s="712">
        <f>X7*$G7</f>
        <v>70000</v>
      </c>
    </row>
    <row r="8" spans="1:25" s="21" customFormat="1" ht="15.75">
      <c r="A8" s="28">
        <v>3</v>
      </c>
      <c r="B8" s="33" t="s">
        <v>21</v>
      </c>
      <c r="C8" s="30" t="s">
        <v>42</v>
      </c>
      <c r="D8" s="31" t="s">
        <v>5</v>
      </c>
      <c r="E8" s="31" t="s">
        <v>5</v>
      </c>
      <c r="F8" s="28" t="s">
        <v>22</v>
      </c>
      <c r="G8" s="32">
        <v>1</v>
      </c>
      <c r="H8" s="54">
        <v>35000</v>
      </c>
      <c r="I8" s="56">
        <f t="shared" si="0"/>
        <v>35000</v>
      </c>
      <c r="J8" s="54">
        <v>15000</v>
      </c>
      <c r="K8" s="56">
        <f t="shared" si="1"/>
        <v>15000</v>
      </c>
      <c r="L8" s="54">
        <v>25000</v>
      </c>
      <c r="M8" s="56">
        <f>L8*$G8</f>
        <v>25000</v>
      </c>
      <c r="N8" s="54">
        <v>25000</v>
      </c>
      <c r="O8" s="56">
        <f>N8*$G8</f>
        <v>25000</v>
      </c>
      <c r="P8" s="54">
        <v>20000</v>
      </c>
      <c r="Q8" s="56">
        <f>P8*$G8</f>
        <v>20000</v>
      </c>
      <c r="R8" s="54">
        <v>20000</v>
      </c>
      <c r="S8" s="56">
        <f>R8*$G8</f>
        <v>20000</v>
      </c>
      <c r="T8" s="54">
        <v>30000</v>
      </c>
      <c r="U8" s="56">
        <f>T8*$G8</f>
        <v>30000</v>
      </c>
      <c r="V8" s="54">
        <v>20000</v>
      </c>
      <c r="W8" s="56">
        <f>V8*$G8</f>
        <v>20000</v>
      </c>
      <c r="X8" s="711">
        <f>MIN(H8:U8)</f>
        <v>15000</v>
      </c>
      <c r="Y8" s="712">
        <f>X8*$G8</f>
        <v>15000</v>
      </c>
    </row>
    <row r="9" spans="1:25" s="27" customFormat="1" ht="61.5" customHeight="1">
      <c r="A9" s="6">
        <v>4</v>
      </c>
      <c r="B9" s="14" t="s">
        <v>13</v>
      </c>
      <c r="C9" s="12" t="s">
        <v>48</v>
      </c>
      <c r="D9" s="25" t="s">
        <v>5</v>
      </c>
      <c r="E9" s="25" t="s">
        <v>5</v>
      </c>
      <c r="F9" s="6" t="s">
        <v>27</v>
      </c>
      <c r="G9" s="34">
        <v>10</v>
      </c>
      <c r="H9" s="55">
        <v>450</v>
      </c>
      <c r="I9" s="56">
        <f t="shared" si="0"/>
        <v>4500</v>
      </c>
      <c r="J9" s="55">
        <v>400</v>
      </c>
      <c r="K9" s="56">
        <f t="shared" si="1"/>
        <v>4000</v>
      </c>
      <c r="L9" s="55">
        <v>400</v>
      </c>
      <c r="M9" s="56">
        <f>L9*$G9</f>
        <v>4000</v>
      </c>
      <c r="N9" s="55">
        <v>400</v>
      </c>
      <c r="O9" s="56">
        <f>N9*$G9</f>
        <v>4000</v>
      </c>
      <c r="P9" s="55">
        <v>450</v>
      </c>
      <c r="Q9" s="56">
        <f>P9*$G9</f>
        <v>4500</v>
      </c>
      <c r="R9" s="55">
        <v>400</v>
      </c>
      <c r="S9" s="56">
        <f>R9*$G9</f>
        <v>4000</v>
      </c>
      <c r="T9" s="55">
        <v>520</v>
      </c>
      <c r="U9" s="56">
        <f>T9*$G9</f>
        <v>5200</v>
      </c>
      <c r="V9" s="55">
        <v>400</v>
      </c>
      <c r="W9" s="56">
        <f>V9*$G9</f>
        <v>4000</v>
      </c>
      <c r="X9" s="711">
        <f>MIN(H9:U9)</f>
        <v>400</v>
      </c>
      <c r="Y9" s="712">
        <f>X9*$G9</f>
        <v>4000</v>
      </c>
    </row>
    <row r="10" spans="1:25" s="27" customFormat="1" ht="63">
      <c r="A10" s="6">
        <v>5</v>
      </c>
      <c r="B10" s="14" t="s">
        <v>30</v>
      </c>
      <c r="C10" s="12" t="s">
        <v>43</v>
      </c>
      <c r="D10" s="25" t="s">
        <v>5</v>
      </c>
      <c r="E10" s="25" t="s">
        <v>5</v>
      </c>
      <c r="F10" s="6" t="s">
        <v>8</v>
      </c>
      <c r="G10" s="34">
        <v>5</v>
      </c>
      <c r="H10" s="55">
        <v>1000</v>
      </c>
      <c r="I10" s="56">
        <f t="shared" si="0"/>
        <v>5000</v>
      </c>
      <c r="J10" s="55">
        <v>1000</v>
      </c>
      <c r="K10" s="56">
        <f t="shared" si="1"/>
        <v>5000</v>
      </c>
      <c r="L10" s="55">
        <v>1200</v>
      </c>
      <c r="M10" s="56">
        <f>L10*$G10</f>
        <v>6000</v>
      </c>
      <c r="N10" s="55">
        <v>1200</v>
      </c>
      <c r="O10" s="56">
        <f>N10*$G10</f>
        <v>6000</v>
      </c>
      <c r="P10" s="55">
        <v>1200</v>
      </c>
      <c r="Q10" s="56">
        <f>P10*$G10</f>
        <v>6000</v>
      </c>
      <c r="R10" s="55">
        <v>1000</v>
      </c>
      <c r="S10" s="56">
        <f>R10*$G10</f>
        <v>5000</v>
      </c>
      <c r="T10" s="55">
        <v>1600</v>
      </c>
      <c r="U10" s="56">
        <f>T10*$G10</f>
        <v>8000</v>
      </c>
      <c r="V10" s="55">
        <v>1000</v>
      </c>
      <c r="W10" s="56">
        <f>V10*$G10</f>
        <v>5000</v>
      </c>
      <c r="X10" s="711">
        <f>MIN(H10:U10)</f>
        <v>1000</v>
      </c>
      <c r="Y10" s="712">
        <f>X10*$G10</f>
        <v>5000</v>
      </c>
    </row>
    <row r="11" spans="1:25" s="21" customFormat="1" ht="15.75">
      <c r="A11" s="15"/>
      <c r="B11" s="16"/>
      <c r="C11" s="17"/>
      <c r="D11" s="18"/>
      <c r="E11" s="17"/>
      <c r="F11" s="19"/>
      <c r="G11" s="35"/>
      <c r="H11" s="54"/>
      <c r="I11" s="54"/>
      <c r="J11" s="54"/>
      <c r="K11" s="54"/>
      <c r="L11" s="54"/>
      <c r="M11" s="56"/>
      <c r="N11" s="54"/>
      <c r="O11" s="56"/>
      <c r="P11" s="54"/>
      <c r="Q11" s="56"/>
      <c r="R11" s="54"/>
      <c r="S11" s="56"/>
      <c r="T11" s="54"/>
      <c r="U11" s="56"/>
      <c r="V11" s="54"/>
      <c r="W11" s="56"/>
      <c r="X11" s="711"/>
      <c r="Y11" s="712"/>
    </row>
    <row r="12" spans="1:25" s="21" customFormat="1" ht="15.75">
      <c r="A12" s="927" t="s">
        <v>14</v>
      </c>
      <c r="B12" s="927"/>
      <c r="C12" s="927"/>
      <c r="D12" s="927"/>
      <c r="E12" s="927"/>
      <c r="F12" s="927"/>
      <c r="G12" s="927"/>
      <c r="H12" s="54"/>
      <c r="I12" s="54"/>
      <c r="J12" s="54"/>
      <c r="K12" s="54"/>
      <c r="L12" s="54"/>
      <c r="M12" s="56"/>
      <c r="N12" s="54"/>
      <c r="O12" s="56"/>
      <c r="P12" s="54"/>
      <c r="Q12" s="56"/>
      <c r="R12" s="54"/>
      <c r="S12" s="56"/>
      <c r="T12" s="54"/>
      <c r="U12" s="56"/>
      <c r="V12" s="54"/>
      <c r="W12" s="56"/>
      <c r="X12" s="711"/>
      <c r="Y12" s="712"/>
    </row>
    <row r="13" spans="1:25" s="21" customFormat="1" ht="189">
      <c r="A13" s="28">
        <v>1</v>
      </c>
      <c r="B13" s="5" t="s">
        <v>15</v>
      </c>
      <c r="C13" s="5" t="s">
        <v>56</v>
      </c>
      <c r="D13" s="36" t="s">
        <v>66</v>
      </c>
      <c r="E13" s="36"/>
      <c r="F13" s="28"/>
      <c r="G13" s="32"/>
      <c r="H13" s="54"/>
      <c r="I13" s="54"/>
      <c r="J13" s="54"/>
      <c r="K13" s="54"/>
      <c r="L13" s="54"/>
      <c r="M13" s="56"/>
      <c r="N13" s="54"/>
      <c r="O13" s="56"/>
      <c r="P13" s="54"/>
      <c r="Q13" s="56"/>
      <c r="R13" s="54"/>
      <c r="S13" s="56"/>
      <c r="T13" s="54"/>
      <c r="U13" s="56"/>
      <c r="V13" s="54"/>
      <c r="W13" s="56"/>
      <c r="X13" s="711"/>
      <c r="Y13" s="712"/>
    </row>
    <row r="14" spans="1:25" s="21" customFormat="1" ht="15.75">
      <c r="A14" s="28"/>
      <c r="B14" s="5"/>
      <c r="C14" s="5" t="s">
        <v>19</v>
      </c>
      <c r="D14" s="36"/>
      <c r="E14" s="36" t="s">
        <v>5</v>
      </c>
      <c r="F14" s="28" t="s">
        <v>24</v>
      </c>
      <c r="G14" s="32">
        <v>130</v>
      </c>
      <c r="H14" s="54">
        <v>1650</v>
      </c>
      <c r="I14" s="56">
        <f t="shared" ref="I14:I15" si="2">H14*$G14</f>
        <v>214500</v>
      </c>
      <c r="J14" s="54">
        <v>1250</v>
      </c>
      <c r="K14" s="56">
        <f t="shared" ref="K14:K15" si="3">J14*$G14</f>
        <v>162500</v>
      </c>
      <c r="L14" s="54">
        <v>1560</v>
      </c>
      <c r="M14" s="56">
        <f>L14*$G14</f>
        <v>202800</v>
      </c>
      <c r="N14" s="54">
        <v>1560</v>
      </c>
      <c r="O14" s="56">
        <f>N14*$G14</f>
        <v>202800</v>
      </c>
      <c r="P14" s="54">
        <v>1250</v>
      </c>
      <c r="Q14" s="56">
        <f>P14*$G14</f>
        <v>162500</v>
      </c>
      <c r="R14" s="54">
        <v>1250</v>
      </c>
      <c r="S14" s="56">
        <f>R14*$G14</f>
        <v>162500</v>
      </c>
      <c r="T14" s="54">
        <v>2200</v>
      </c>
      <c r="U14" s="56">
        <f>T14*$G14</f>
        <v>286000</v>
      </c>
      <c r="V14" s="54">
        <v>1850</v>
      </c>
      <c r="W14" s="56">
        <f>V14*$G14</f>
        <v>240500</v>
      </c>
      <c r="X14" s="711">
        <f>MIN(H14:U14)</f>
        <v>1250</v>
      </c>
      <c r="Y14" s="712">
        <f>X14*$G14</f>
        <v>162500</v>
      </c>
    </row>
    <row r="15" spans="1:25" s="21" customFormat="1" ht="15.75">
      <c r="A15" s="28"/>
      <c r="B15" s="5"/>
      <c r="C15" s="5" t="s">
        <v>36</v>
      </c>
      <c r="D15" s="36"/>
      <c r="E15" s="36" t="s">
        <v>5</v>
      </c>
      <c r="F15" s="28" t="s">
        <v>24</v>
      </c>
      <c r="G15" s="32">
        <v>55</v>
      </c>
      <c r="H15" s="54">
        <v>1650</v>
      </c>
      <c r="I15" s="56">
        <f t="shared" si="2"/>
        <v>90750</v>
      </c>
      <c r="J15" s="54">
        <v>1100</v>
      </c>
      <c r="K15" s="56">
        <f t="shared" si="3"/>
        <v>60500</v>
      </c>
      <c r="L15" s="54">
        <v>1560</v>
      </c>
      <c r="M15" s="56">
        <f>L15*$G15</f>
        <v>85800</v>
      </c>
      <c r="N15" s="54">
        <v>1560</v>
      </c>
      <c r="O15" s="56">
        <f>N15*$G15</f>
        <v>85800</v>
      </c>
      <c r="P15" s="54">
        <v>1100</v>
      </c>
      <c r="Q15" s="56">
        <f>P15*$G15</f>
        <v>60500</v>
      </c>
      <c r="R15" s="54">
        <v>1100</v>
      </c>
      <c r="S15" s="56">
        <f>R15*$G15</f>
        <v>60500</v>
      </c>
      <c r="T15" s="54">
        <v>2200</v>
      </c>
      <c r="U15" s="56">
        <f>T15*$G15</f>
        <v>121000</v>
      </c>
      <c r="V15" s="54">
        <v>1850</v>
      </c>
      <c r="W15" s="56">
        <f>V15*$G15</f>
        <v>101750</v>
      </c>
      <c r="X15" s="711">
        <f>MIN(H15:U15)</f>
        <v>1100</v>
      </c>
      <c r="Y15" s="712">
        <f>X15*$G15</f>
        <v>60500</v>
      </c>
    </row>
    <row r="16" spans="1:25" s="21" customFormat="1" ht="15.75">
      <c r="A16" s="28"/>
      <c r="B16" s="5"/>
      <c r="C16" s="5"/>
      <c r="D16" s="36"/>
      <c r="E16" s="36"/>
      <c r="F16" s="28"/>
      <c r="G16" s="32"/>
      <c r="H16" s="54"/>
      <c r="I16" s="54"/>
      <c r="J16" s="54"/>
      <c r="K16" s="54"/>
      <c r="L16" s="54"/>
      <c r="M16" s="56"/>
      <c r="N16" s="54"/>
      <c r="O16" s="56"/>
      <c r="P16" s="54"/>
      <c r="Q16" s="56"/>
      <c r="R16" s="54"/>
      <c r="S16" s="56"/>
      <c r="T16" s="54"/>
      <c r="U16" s="56"/>
      <c r="V16" s="54"/>
      <c r="W16" s="56"/>
      <c r="X16" s="711"/>
      <c r="Y16" s="712"/>
    </row>
    <row r="17" spans="1:25" s="21" customFormat="1" ht="220.5" customHeight="1">
      <c r="A17" s="28">
        <v>2</v>
      </c>
      <c r="B17" s="5" t="s">
        <v>16</v>
      </c>
      <c r="C17" s="5" t="s">
        <v>49</v>
      </c>
      <c r="D17" s="7" t="s">
        <v>65</v>
      </c>
      <c r="E17" s="36"/>
      <c r="F17" s="28"/>
      <c r="G17" s="32"/>
      <c r="H17" s="54"/>
      <c r="I17" s="54"/>
      <c r="J17" s="54"/>
      <c r="K17" s="54"/>
      <c r="L17" s="54"/>
      <c r="M17" s="56"/>
      <c r="N17" s="54"/>
      <c r="O17" s="56"/>
      <c r="P17" s="54"/>
      <c r="Q17" s="56"/>
      <c r="R17" s="54"/>
      <c r="S17" s="56"/>
      <c r="T17" s="54"/>
      <c r="U17" s="56"/>
      <c r="V17" s="54"/>
      <c r="W17" s="56"/>
      <c r="X17" s="711"/>
      <c r="Y17" s="712"/>
    </row>
    <row r="18" spans="1:25" s="21" customFormat="1" ht="15.75">
      <c r="A18" s="28"/>
      <c r="B18" s="5"/>
      <c r="C18" s="5" t="s">
        <v>25</v>
      </c>
      <c r="D18" s="36"/>
      <c r="E18" s="36" t="s">
        <v>5</v>
      </c>
      <c r="F18" s="28" t="s">
        <v>24</v>
      </c>
      <c r="G18" s="32">
        <v>150</v>
      </c>
      <c r="H18" s="54">
        <v>1550</v>
      </c>
      <c r="I18" s="56">
        <f t="shared" ref="I18:I19" si="4">H18*$G18</f>
        <v>232500</v>
      </c>
      <c r="J18" s="54">
        <v>1200</v>
      </c>
      <c r="K18" s="56">
        <f t="shared" ref="K18:K19" si="5">J18*$G18</f>
        <v>180000</v>
      </c>
      <c r="L18" s="54">
        <v>3200</v>
      </c>
      <c r="M18" s="56">
        <f>L18*$G18</f>
        <v>480000</v>
      </c>
      <c r="N18" s="54">
        <v>2600</v>
      </c>
      <c r="O18" s="56">
        <f>N18*$G18</f>
        <v>390000</v>
      </c>
      <c r="P18" s="711"/>
      <c r="Q18" s="712">
        <f>P18*$G18</f>
        <v>0</v>
      </c>
      <c r="R18" s="711">
        <v>1250</v>
      </c>
      <c r="S18" s="712">
        <f>R18*$G18</f>
        <v>187500</v>
      </c>
      <c r="T18" s="54">
        <v>1100</v>
      </c>
      <c r="U18" s="56">
        <f>T18*$G18</f>
        <v>165000</v>
      </c>
      <c r="V18" s="54">
        <v>1100</v>
      </c>
      <c r="W18" s="56">
        <f>V18*$G18</f>
        <v>165000</v>
      </c>
      <c r="X18" s="711">
        <f>MIN(H18,L18,N18,T18)</f>
        <v>1100</v>
      </c>
      <c r="Y18" s="712">
        <f>X18*$G18</f>
        <v>165000</v>
      </c>
    </row>
    <row r="19" spans="1:25" s="21" customFormat="1" ht="15.75">
      <c r="A19" s="28"/>
      <c r="B19" s="5"/>
      <c r="C19" s="5" t="s">
        <v>78</v>
      </c>
      <c r="D19" s="36"/>
      <c r="E19" s="36" t="s">
        <v>5</v>
      </c>
      <c r="F19" s="28" t="s">
        <v>24</v>
      </c>
      <c r="G19" s="32">
        <v>7</v>
      </c>
      <c r="H19" s="54">
        <v>1350</v>
      </c>
      <c r="I19" s="56">
        <f t="shared" si="4"/>
        <v>9450</v>
      </c>
      <c r="J19" s="54">
        <v>1350</v>
      </c>
      <c r="K19" s="56">
        <f t="shared" si="5"/>
        <v>9450</v>
      </c>
      <c r="L19" s="54">
        <v>3700</v>
      </c>
      <c r="M19" s="56">
        <f>L19*$G19</f>
        <v>25900</v>
      </c>
      <c r="N19" s="54">
        <v>2600</v>
      </c>
      <c r="O19" s="56">
        <f>N19*$G19</f>
        <v>18200</v>
      </c>
      <c r="P19" s="711"/>
      <c r="Q19" s="712">
        <f>P19*$G19</f>
        <v>0</v>
      </c>
      <c r="R19" s="711">
        <v>1250</v>
      </c>
      <c r="S19" s="712">
        <f>R19*$G19</f>
        <v>8750</v>
      </c>
      <c r="T19" s="54">
        <v>1100</v>
      </c>
      <c r="U19" s="56">
        <f>T19*$G19</f>
        <v>7700</v>
      </c>
      <c r="V19" s="54">
        <v>1100</v>
      </c>
      <c r="W19" s="56">
        <f>V19*$G19</f>
        <v>7700</v>
      </c>
      <c r="X19" s="711">
        <f>MIN(H19,L19,N19,T19)</f>
        <v>1100</v>
      </c>
      <c r="Y19" s="712">
        <f>X19*$G19</f>
        <v>7700</v>
      </c>
    </row>
    <row r="20" spans="1:25" s="21" customFormat="1" ht="15.75">
      <c r="A20" s="28"/>
      <c r="B20" s="5"/>
      <c r="C20" s="5"/>
      <c r="D20" s="36"/>
      <c r="E20" s="36"/>
      <c r="F20" s="28"/>
      <c r="G20" s="32"/>
      <c r="H20" s="54"/>
      <c r="I20" s="54"/>
      <c r="J20" s="54"/>
      <c r="K20" s="54"/>
      <c r="L20" s="54"/>
      <c r="M20" s="56"/>
      <c r="N20" s="54"/>
      <c r="O20" s="56"/>
      <c r="P20" s="54"/>
      <c r="Q20" s="56"/>
      <c r="R20" s="54"/>
      <c r="S20" s="56"/>
      <c r="T20" s="54"/>
      <c r="U20" s="56"/>
      <c r="V20" s="54"/>
      <c r="W20" s="56"/>
      <c r="X20" s="711"/>
      <c r="Y20" s="712"/>
    </row>
    <row r="21" spans="1:25" s="21" customFormat="1" ht="110.25" customHeight="1">
      <c r="A21" s="28">
        <v>3</v>
      </c>
      <c r="B21" s="5" t="s">
        <v>17</v>
      </c>
      <c r="C21" s="5" t="s">
        <v>54</v>
      </c>
      <c r="D21" s="36" t="s">
        <v>5</v>
      </c>
      <c r="E21" s="36" t="s">
        <v>5</v>
      </c>
      <c r="F21" s="28" t="s">
        <v>24</v>
      </c>
      <c r="G21" s="32">
        <v>395</v>
      </c>
      <c r="H21" s="54">
        <v>650</v>
      </c>
      <c r="I21" s="56">
        <f>H21*$G21</f>
        <v>256750</v>
      </c>
      <c r="J21" s="54">
        <v>600</v>
      </c>
      <c r="K21" s="56">
        <f>J21*$G21</f>
        <v>237000</v>
      </c>
      <c r="L21" s="54">
        <v>750</v>
      </c>
      <c r="M21" s="56">
        <f>L21*$G21</f>
        <v>296250</v>
      </c>
      <c r="N21" s="54">
        <v>700</v>
      </c>
      <c r="O21" s="56">
        <f>N21*$G21</f>
        <v>276500</v>
      </c>
      <c r="P21" s="54">
        <v>850</v>
      </c>
      <c r="Q21" s="56">
        <f>P21*$G21</f>
        <v>335750</v>
      </c>
      <c r="R21" s="54">
        <v>750</v>
      </c>
      <c r="S21" s="56">
        <f>R21*$G21</f>
        <v>296250</v>
      </c>
      <c r="T21" s="54">
        <v>750</v>
      </c>
      <c r="U21" s="56">
        <f>T21*$G21</f>
        <v>296250</v>
      </c>
      <c r="V21" s="54">
        <v>650</v>
      </c>
      <c r="W21" s="56">
        <f>V21*$G21</f>
        <v>256750</v>
      </c>
      <c r="X21" s="711">
        <f>MIN(H21:U21)</f>
        <v>600</v>
      </c>
      <c r="Y21" s="712">
        <f>X21*$G21</f>
        <v>237000</v>
      </c>
    </row>
    <row r="22" spans="1:25" s="21" customFormat="1" ht="15.75">
      <c r="A22" s="28"/>
      <c r="B22" s="5"/>
      <c r="C22" s="5"/>
      <c r="D22" s="36"/>
      <c r="E22" s="36"/>
      <c r="F22" s="28"/>
      <c r="G22" s="32"/>
      <c r="H22" s="54"/>
      <c r="I22" s="54"/>
      <c r="J22" s="54"/>
      <c r="K22" s="54"/>
      <c r="L22" s="54"/>
      <c r="M22" s="56"/>
      <c r="N22" s="54"/>
      <c r="O22" s="56"/>
      <c r="P22" s="54"/>
      <c r="Q22" s="56"/>
      <c r="R22" s="54"/>
      <c r="S22" s="56"/>
      <c r="T22" s="54"/>
      <c r="U22" s="56"/>
      <c r="V22" s="54"/>
      <c r="W22" s="56"/>
      <c r="X22" s="711"/>
      <c r="Y22" s="712"/>
    </row>
    <row r="23" spans="1:25" s="27" customFormat="1" ht="150" customHeight="1">
      <c r="A23" s="6">
        <v>4</v>
      </c>
      <c r="B23" s="8" t="s">
        <v>26</v>
      </c>
      <c r="C23" s="4" t="s">
        <v>44</v>
      </c>
      <c r="D23" s="9"/>
      <c r="E23" s="9"/>
      <c r="F23" s="6"/>
      <c r="G23" s="34"/>
      <c r="H23" s="55"/>
      <c r="I23" s="55"/>
      <c r="J23" s="55"/>
      <c r="K23" s="55"/>
      <c r="L23" s="55"/>
      <c r="M23" s="56"/>
      <c r="N23" s="55"/>
      <c r="O23" s="56"/>
      <c r="P23" s="55"/>
      <c r="Q23" s="56"/>
      <c r="R23" s="55"/>
      <c r="S23" s="56"/>
      <c r="T23" s="55"/>
      <c r="U23" s="56"/>
      <c r="V23" s="55"/>
      <c r="W23" s="56"/>
      <c r="X23" s="711"/>
      <c r="Y23" s="712"/>
    </row>
    <row r="24" spans="1:25" s="27" customFormat="1" ht="31.5">
      <c r="A24" s="6"/>
      <c r="B24" s="8"/>
      <c r="C24" s="8" t="s">
        <v>72</v>
      </c>
      <c r="D24" s="9" t="s">
        <v>5</v>
      </c>
      <c r="E24" s="9" t="s">
        <v>5</v>
      </c>
      <c r="F24" s="6" t="s">
        <v>24</v>
      </c>
      <c r="G24" s="34">
        <v>85</v>
      </c>
      <c r="H24" s="55">
        <v>1600</v>
      </c>
      <c r="I24" s="56">
        <f>H24*$G24</f>
        <v>136000</v>
      </c>
      <c r="J24" s="55">
        <v>1350</v>
      </c>
      <c r="K24" s="56">
        <f>J24*$G24</f>
        <v>114750</v>
      </c>
      <c r="L24" s="55">
        <v>1450</v>
      </c>
      <c r="M24" s="56">
        <f>L24*$G24</f>
        <v>123250</v>
      </c>
      <c r="N24" s="55">
        <v>1450</v>
      </c>
      <c r="O24" s="56">
        <f>N24*$G24</f>
        <v>123250</v>
      </c>
      <c r="P24" s="711"/>
      <c r="Q24" s="712">
        <f>P24*$G24</f>
        <v>0</v>
      </c>
      <c r="R24" s="711">
        <v>1450</v>
      </c>
      <c r="S24" s="712">
        <f>R24*$G24</f>
        <v>123250</v>
      </c>
      <c r="T24" s="55">
        <v>1650</v>
      </c>
      <c r="U24" s="56">
        <f>T24*$G24</f>
        <v>140250</v>
      </c>
      <c r="V24" s="55">
        <v>1450</v>
      </c>
      <c r="W24" s="56">
        <f>V24*$G24</f>
        <v>123250</v>
      </c>
      <c r="X24" s="711">
        <f>MIN(H24,L24,N24,T24)</f>
        <v>1450</v>
      </c>
      <c r="Y24" s="712">
        <f>X24*$G24</f>
        <v>123250</v>
      </c>
    </row>
    <row r="25" spans="1:25" s="21" customFormat="1" ht="15.75">
      <c r="A25" s="28"/>
      <c r="B25" s="5"/>
      <c r="C25" s="5"/>
      <c r="D25" s="36"/>
      <c r="E25" s="36"/>
      <c r="F25" s="28"/>
      <c r="G25" s="32"/>
      <c r="H25" s="54"/>
      <c r="I25" s="54"/>
      <c r="J25" s="54"/>
      <c r="K25" s="54"/>
      <c r="L25" s="54"/>
      <c r="M25" s="56"/>
      <c r="N25" s="54"/>
      <c r="O25" s="56"/>
      <c r="P25" s="54"/>
      <c r="Q25" s="56"/>
      <c r="R25" s="54"/>
      <c r="S25" s="56"/>
      <c r="T25" s="54"/>
      <c r="U25" s="56"/>
      <c r="V25" s="54"/>
      <c r="W25" s="56"/>
      <c r="X25" s="711"/>
      <c r="Y25" s="712"/>
    </row>
    <row r="26" spans="1:25" s="21" customFormat="1" ht="15.75">
      <c r="A26" s="927" t="s">
        <v>18</v>
      </c>
      <c r="B26" s="927"/>
      <c r="C26" s="927"/>
      <c r="D26" s="927"/>
      <c r="E26" s="927"/>
      <c r="F26" s="927"/>
      <c r="G26" s="927"/>
      <c r="H26" s="54"/>
      <c r="I26" s="54"/>
      <c r="J26" s="54"/>
      <c r="K26" s="54"/>
      <c r="L26" s="54"/>
      <c r="M26" s="56"/>
      <c r="N26" s="54"/>
      <c r="O26" s="56"/>
      <c r="P26" s="54"/>
      <c r="Q26" s="56"/>
      <c r="R26" s="54"/>
      <c r="S26" s="56"/>
      <c r="T26" s="54"/>
      <c r="U26" s="56"/>
      <c r="V26" s="54"/>
      <c r="W26" s="56"/>
      <c r="X26" s="711"/>
      <c r="Y26" s="712"/>
    </row>
    <row r="27" spans="1:25" s="21" customFormat="1" ht="218.25" customHeight="1">
      <c r="A27" s="28">
        <v>1</v>
      </c>
      <c r="B27" s="5" t="s">
        <v>34</v>
      </c>
      <c r="C27" s="58" t="s">
        <v>73</v>
      </c>
      <c r="D27" s="36" t="s">
        <v>67</v>
      </c>
      <c r="E27" s="36"/>
      <c r="F27" s="28"/>
      <c r="G27" s="34"/>
      <c r="H27" s="54"/>
      <c r="I27" s="54"/>
      <c r="J27" s="54"/>
      <c r="K27" s="54"/>
      <c r="L27" s="54"/>
      <c r="M27" s="54"/>
      <c r="N27" s="54"/>
      <c r="O27" s="54"/>
      <c r="P27" s="54"/>
      <c r="Q27" s="54"/>
      <c r="R27" s="54"/>
      <c r="S27" s="54"/>
      <c r="T27" s="54"/>
      <c r="U27" s="54"/>
      <c r="V27" s="54"/>
      <c r="W27" s="54"/>
      <c r="X27" s="711"/>
      <c r="Y27" s="711"/>
    </row>
    <row r="28" spans="1:25" s="21" customFormat="1" ht="15.75">
      <c r="A28" s="28"/>
      <c r="B28" s="5"/>
      <c r="C28" s="5" t="s">
        <v>60</v>
      </c>
      <c r="D28" s="36"/>
      <c r="E28" s="36"/>
      <c r="F28" s="28"/>
      <c r="G28" s="34"/>
      <c r="H28" s="54"/>
      <c r="I28" s="54"/>
      <c r="J28" s="54"/>
      <c r="K28" s="54"/>
      <c r="L28" s="54"/>
      <c r="M28" s="54"/>
      <c r="N28" s="54"/>
      <c r="O28" s="54"/>
      <c r="P28" s="54"/>
      <c r="Q28" s="54"/>
      <c r="R28" s="54"/>
      <c r="S28" s="54"/>
      <c r="T28" s="54"/>
      <c r="U28" s="54"/>
      <c r="V28" s="54"/>
      <c r="W28" s="54"/>
      <c r="X28" s="711"/>
      <c r="Y28" s="711"/>
    </row>
    <row r="29" spans="1:25" s="21" customFormat="1" ht="15.75">
      <c r="A29" s="28"/>
      <c r="B29" s="5"/>
      <c r="C29" s="5" t="s">
        <v>19</v>
      </c>
      <c r="D29" s="36"/>
      <c r="E29" s="36" t="s">
        <v>5</v>
      </c>
      <c r="F29" s="6" t="s">
        <v>24</v>
      </c>
      <c r="G29" s="34">
        <v>85</v>
      </c>
      <c r="H29" s="54">
        <v>1650</v>
      </c>
      <c r="I29" s="56">
        <f>H29*$G29</f>
        <v>140250</v>
      </c>
      <c r="J29" s="54">
        <v>1600</v>
      </c>
      <c r="K29" s="56">
        <f>J29*$G29</f>
        <v>136000</v>
      </c>
      <c r="L29" s="54">
        <v>2300</v>
      </c>
      <c r="M29" s="56">
        <f>L29*$G29</f>
        <v>195500</v>
      </c>
      <c r="N29" s="54">
        <v>2100</v>
      </c>
      <c r="O29" s="56">
        <f>N29*$G29</f>
        <v>178500</v>
      </c>
      <c r="P29" s="54">
        <v>2500</v>
      </c>
      <c r="Q29" s="56">
        <f>P29*$G29</f>
        <v>212500</v>
      </c>
      <c r="R29" s="54">
        <v>1950</v>
      </c>
      <c r="S29" s="56">
        <f>R29*$G29</f>
        <v>165750</v>
      </c>
      <c r="T29" s="54">
        <v>1800</v>
      </c>
      <c r="U29" s="56">
        <f>T29*$G29</f>
        <v>153000</v>
      </c>
      <c r="V29" s="54">
        <v>1700</v>
      </c>
      <c r="W29" s="56">
        <f>V29*$G29</f>
        <v>144500</v>
      </c>
      <c r="X29" s="711">
        <f>MIN(H29:U29)</f>
        <v>1600</v>
      </c>
      <c r="Y29" s="712">
        <f>X29*$G29</f>
        <v>136000</v>
      </c>
    </row>
    <row r="30" spans="1:25" s="21" customFormat="1" ht="15.75">
      <c r="A30" s="28"/>
      <c r="B30" s="5"/>
      <c r="C30" s="5"/>
      <c r="D30" s="36"/>
      <c r="E30" s="36"/>
      <c r="F30" s="28"/>
      <c r="G30" s="34"/>
      <c r="H30" s="54"/>
      <c r="I30" s="54"/>
      <c r="J30" s="54"/>
      <c r="K30" s="54"/>
      <c r="L30" s="54"/>
      <c r="M30" s="54"/>
      <c r="N30" s="54"/>
      <c r="O30" s="54"/>
      <c r="P30" s="54"/>
      <c r="Q30" s="54"/>
      <c r="R30" s="54"/>
      <c r="S30" s="54"/>
      <c r="T30" s="54"/>
      <c r="U30" s="54"/>
      <c r="V30" s="54"/>
      <c r="W30" s="54"/>
      <c r="X30" s="711"/>
      <c r="Y30" s="711"/>
    </row>
    <row r="31" spans="1:25" s="21" customFormat="1" ht="151.5" customHeight="1">
      <c r="A31" s="28">
        <v>2</v>
      </c>
      <c r="B31" s="5" t="s">
        <v>41</v>
      </c>
      <c r="C31" s="8" t="s">
        <v>71</v>
      </c>
      <c r="D31" s="36" t="s">
        <v>67</v>
      </c>
      <c r="E31" s="36"/>
      <c r="F31" s="28"/>
      <c r="G31" s="34"/>
      <c r="H31" s="54"/>
      <c r="I31" s="57"/>
      <c r="J31" s="54"/>
      <c r="K31" s="57"/>
      <c r="L31" s="54"/>
      <c r="M31" s="57"/>
      <c r="N31" s="54"/>
      <c r="O31" s="57"/>
      <c r="P31" s="54"/>
      <c r="Q31" s="57"/>
      <c r="R31" s="54"/>
      <c r="S31" s="57"/>
      <c r="T31" s="54"/>
      <c r="U31" s="57"/>
      <c r="V31" s="54"/>
      <c r="W31" s="57"/>
      <c r="X31" s="711"/>
      <c r="Y31" s="712"/>
    </row>
    <row r="32" spans="1:25" s="21" customFormat="1" ht="15.75">
      <c r="A32" s="28"/>
      <c r="B32" s="5"/>
      <c r="C32" s="5" t="s">
        <v>59</v>
      </c>
      <c r="D32" s="36"/>
      <c r="E32" s="36"/>
      <c r="F32" s="28"/>
      <c r="G32" s="34"/>
      <c r="H32" s="54"/>
      <c r="I32" s="54"/>
      <c r="J32" s="54"/>
      <c r="K32" s="54"/>
      <c r="L32" s="54"/>
      <c r="M32" s="54"/>
      <c r="N32" s="54"/>
      <c r="O32" s="54"/>
      <c r="P32" s="54"/>
      <c r="Q32" s="54"/>
      <c r="R32" s="54"/>
      <c r="S32" s="54"/>
      <c r="T32" s="54"/>
      <c r="U32" s="54"/>
      <c r="V32" s="54"/>
      <c r="W32" s="54"/>
      <c r="X32" s="711"/>
      <c r="Y32" s="711"/>
    </row>
    <row r="33" spans="1:25" s="21" customFormat="1" ht="15.75">
      <c r="A33" s="28"/>
      <c r="B33" s="5"/>
      <c r="C33" s="5" t="s">
        <v>35</v>
      </c>
      <c r="D33" s="36"/>
      <c r="E33" s="36" t="s">
        <v>5</v>
      </c>
      <c r="F33" s="6" t="s">
        <v>24</v>
      </c>
      <c r="G33" s="34">
        <v>30</v>
      </c>
      <c r="H33" s="54">
        <v>2650</v>
      </c>
      <c r="I33" s="56">
        <f>H33*$G33</f>
        <v>79500</v>
      </c>
      <c r="J33" s="54">
        <v>2500</v>
      </c>
      <c r="K33" s="56">
        <f>J33*$G33</f>
        <v>75000</v>
      </c>
      <c r="L33" s="54">
        <v>3400</v>
      </c>
      <c r="M33" s="56">
        <f>L33*$G33</f>
        <v>102000</v>
      </c>
      <c r="N33" s="54">
        <v>2900</v>
      </c>
      <c r="O33" s="56">
        <f>N33*$G33</f>
        <v>87000</v>
      </c>
      <c r="P33" s="54">
        <v>4500</v>
      </c>
      <c r="Q33" s="56">
        <f>P33*$G33</f>
        <v>135000</v>
      </c>
      <c r="R33" s="54">
        <v>3600</v>
      </c>
      <c r="S33" s="56">
        <f>R33*$G33</f>
        <v>108000</v>
      </c>
      <c r="T33" s="54">
        <v>2560</v>
      </c>
      <c r="U33" s="56">
        <f>T33*$G33</f>
        <v>76800</v>
      </c>
      <c r="V33" s="54">
        <v>2560</v>
      </c>
      <c r="W33" s="56">
        <f>V33*$G33</f>
        <v>76800</v>
      </c>
      <c r="X33" s="711">
        <f>MIN(H33:U33)</f>
        <v>2500</v>
      </c>
      <c r="Y33" s="712">
        <f>X33*$G33</f>
        <v>75000</v>
      </c>
    </row>
    <row r="34" spans="1:25" s="21" customFormat="1" ht="15.75">
      <c r="A34" s="28"/>
      <c r="B34" s="5"/>
      <c r="C34" s="5"/>
      <c r="D34" s="36"/>
      <c r="E34" s="36"/>
      <c r="F34" s="28"/>
      <c r="G34" s="34"/>
      <c r="H34" s="54"/>
      <c r="I34" s="54"/>
      <c r="J34" s="54"/>
      <c r="K34" s="54"/>
      <c r="L34" s="54"/>
      <c r="M34" s="54"/>
      <c r="N34" s="54"/>
      <c r="O34" s="54"/>
      <c r="P34" s="54"/>
      <c r="Q34" s="54"/>
      <c r="R34" s="54"/>
      <c r="S34" s="54"/>
      <c r="T34" s="54"/>
      <c r="U34" s="54"/>
      <c r="V34" s="54"/>
      <c r="W34" s="54"/>
      <c r="X34" s="711"/>
      <c r="Y34" s="711"/>
    </row>
    <row r="35" spans="1:25" s="21" customFormat="1" ht="110.25">
      <c r="A35" s="28">
        <v>4</v>
      </c>
      <c r="B35" s="5" t="s">
        <v>76</v>
      </c>
      <c r="C35" s="5" t="s">
        <v>77</v>
      </c>
      <c r="D35" s="36"/>
      <c r="E35" s="36"/>
      <c r="F35" s="28"/>
      <c r="G35" s="34"/>
      <c r="H35" s="54"/>
      <c r="I35" s="57"/>
      <c r="J35" s="54"/>
      <c r="K35" s="57"/>
      <c r="L35" s="54"/>
      <c r="M35" s="57"/>
      <c r="N35" s="54"/>
      <c r="O35" s="57"/>
      <c r="P35" s="54"/>
      <c r="Q35" s="57"/>
      <c r="R35" s="54"/>
      <c r="S35" s="57"/>
      <c r="T35" s="54"/>
      <c r="U35" s="57"/>
      <c r="V35" s="54"/>
      <c r="W35" s="57"/>
      <c r="X35" s="711"/>
      <c r="Y35" s="712"/>
    </row>
    <row r="36" spans="1:25" s="21" customFormat="1" ht="15.75">
      <c r="A36" s="28"/>
      <c r="B36" s="5"/>
      <c r="C36" s="5" t="s">
        <v>20</v>
      </c>
      <c r="D36" s="36" t="s">
        <v>5</v>
      </c>
      <c r="E36" s="36" t="s">
        <v>5</v>
      </c>
      <c r="F36" s="28" t="s">
        <v>27</v>
      </c>
      <c r="G36" s="34">
        <v>60</v>
      </c>
      <c r="H36" s="54">
        <v>550</v>
      </c>
      <c r="I36" s="56">
        <f>H36*$G36</f>
        <v>33000</v>
      </c>
      <c r="J36" s="54">
        <v>400</v>
      </c>
      <c r="K36" s="56">
        <f>J36*$G36</f>
        <v>24000</v>
      </c>
      <c r="L36" s="54">
        <v>400</v>
      </c>
      <c r="M36" s="56">
        <f>L36*$G36</f>
        <v>24000</v>
      </c>
      <c r="N36" s="54">
        <v>400</v>
      </c>
      <c r="O36" s="56">
        <f>N36*$G36</f>
        <v>24000</v>
      </c>
      <c r="P36" s="54">
        <v>1000</v>
      </c>
      <c r="Q36" s="56">
        <f>P36*$G36</f>
        <v>60000</v>
      </c>
      <c r="R36" s="54">
        <v>650</v>
      </c>
      <c r="S36" s="56">
        <f>R36*$G36</f>
        <v>39000</v>
      </c>
      <c r="T36" s="54">
        <v>490</v>
      </c>
      <c r="U36" s="56">
        <f>T36*$G36</f>
        <v>29400</v>
      </c>
      <c r="V36" s="54">
        <v>450</v>
      </c>
      <c r="W36" s="56">
        <f>V36*$G36</f>
        <v>27000</v>
      </c>
      <c r="X36" s="711">
        <f>MIN(H36:U36)</f>
        <v>400</v>
      </c>
      <c r="Y36" s="712">
        <f>X36*$G36</f>
        <v>24000</v>
      </c>
    </row>
    <row r="37" spans="1:25" s="21" customFormat="1" ht="15.75">
      <c r="A37" s="28"/>
      <c r="B37" s="5"/>
      <c r="C37" s="5"/>
      <c r="D37" s="36"/>
      <c r="E37" s="36"/>
      <c r="F37" s="28"/>
      <c r="G37" s="34"/>
      <c r="H37" s="54"/>
      <c r="I37" s="54"/>
      <c r="J37" s="54"/>
      <c r="K37" s="54"/>
      <c r="L37" s="54"/>
      <c r="M37" s="54"/>
      <c r="N37" s="54"/>
      <c r="O37" s="54"/>
      <c r="P37" s="54"/>
      <c r="Q37" s="54"/>
      <c r="R37" s="54"/>
      <c r="S37" s="54"/>
      <c r="T37" s="54"/>
      <c r="U37" s="54"/>
      <c r="V37" s="54"/>
      <c r="W37" s="54"/>
      <c r="X37" s="711"/>
      <c r="Y37" s="711"/>
    </row>
    <row r="38" spans="1:25" s="21" customFormat="1" ht="110.25">
      <c r="A38" s="28">
        <v>5</v>
      </c>
      <c r="B38" s="5" t="s">
        <v>28</v>
      </c>
      <c r="C38" s="5" t="s">
        <v>74</v>
      </c>
      <c r="D38" s="36"/>
      <c r="E38" s="36"/>
      <c r="F38" s="28"/>
      <c r="G38" s="34"/>
      <c r="H38" s="54"/>
      <c r="I38" s="57"/>
      <c r="J38" s="54"/>
      <c r="K38" s="57"/>
      <c r="L38" s="54"/>
      <c r="M38" s="57"/>
      <c r="N38" s="54"/>
      <c r="O38" s="57"/>
      <c r="P38" s="54"/>
      <c r="Q38" s="57"/>
      <c r="R38" s="54"/>
      <c r="S38" s="57"/>
      <c r="T38" s="54"/>
      <c r="U38" s="57"/>
      <c r="V38" s="54"/>
      <c r="W38" s="57"/>
      <c r="X38" s="711"/>
      <c r="Y38" s="712"/>
    </row>
    <row r="39" spans="1:25" s="21" customFormat="1" ht="15.75">
      <c r="A39" s="28"/>
      <c r="B39" s="5"/>
      <c r="C39" s="5" t="s">
        <v>33</v>
      </c>
      <c r="D39" s="36" t="s">
        <v>5</v>
      </c>
      <c r="E39" s="36" t="s">
        <v>5</v>
      </c>
      <c r="F39" s="28" t="s">
        <v>27</v>
      </c>
      <c r="G39" s="34">
        <v>20</v>
      </c>
      <c r="H39" s="54">
        <v>1450</v>
      </c>
      <c r="I39" s="56">
        <f>H39*$G39</f>
        <v>29000</v>
      </c>
      <c r="J39" s="54">
        <v>750</v>
      </c>
      <c r="K39" s="56">
        <f>J39*$G39</f>
        <v>15000</v>
      </c>
      <c r="L39" s="54">
        <v>500</v>
      </c>
      <c r="M39" s="56">
        <f>L39*$G39</f>
        <v>10000</v>
      </c>
      <c r="N39" s="54">
        <v>500</v>
      </c>
      <c r="O39" s="56">
        <f>N39*$G39</f>
        <v>10000</v>
      </c>
      <c r="P39" s="54">
        <v>350</v>
      </c>
      <c r="Q39" s="56">
        <f>P39*$G39</f>
        <v>7000</v>
      </c>
      <c r="R39" s="54">
        <v>350</v>
      </c>
      <c r="S39" s="56">
        <f>R39*$G39</f>
        <v>7000</v>
      </c>
      <c r="T39" s="54">
        <v>350</v>
      </c>
      <c r="U39" s="56">
        <f>T39*$G39</f>
        <v>7000</v>
      </c>
      <c r="V39" s="54">
        <v>350</v>
      </c>
      <c r="W39" s="56">
        <f>V39*$G39</f>
        <v>7000</v>
      </c>
      <c r="X39" s="711">
        <f>MIN(H39:U39)</f>
        <v>350</v>
      </c>
      <c r="Y39" s="712">
        <f>X39*$G39</f>
        <v>7000</v>
      </c>
    </row>
    <row r="40" spans="1:25" s="21" customFormat="1" ht="15.75">
      <c r="A40" s="28"/>
      <c r="B40" s="5"/>
      <c r="C40" s="5"/>
      <c r="D40" s="36"/>
      <c r="E40" s="36"/>
      <c r="F40" s="28"/>
      <c r="G40" s="34"/>
      <c r="H40" s="54"/>
      <c r="I40" s="54"/>
      <c r="J40" s="54"/>
      <c r="K40" s="54"/>
      <c r="L40" s="54"/>
      <c r="M40" s="54"/>
      <c r="N40" s="54"/>
      <c r="O40" s="54"/>
      <c r="P40" s="54"/>
      <c r="Q40" s="54"/>
      <c r="R40" s="54"/>
      <c r="S40" s="54"/>
      <c r="T40" s="54"/>
      <c r="U40" s="54"/>
      <c r="V40" s="54"/>
      <c r="W40" s="54"/>
      <c r="X40" s="711"/>
      <c r="Y40" s="711"/>
    </row>
    <row r="41" spans="1:25" s="21" customFormat="1" ht="47.25">
      <c r="A41" s="11">
        <v>6</v>
      </c>
      <c r="B41" s="14" t="s">
        <v>57</v>
      </c>
      <c r="C41" s="7" t="s">
        <v>69</v>
      </c>
      <c r="D41" s="36" t="s">
        <v>67</v>
      </c>
      <c r="E41" s="36"/>
      <c r="F41" s="28"/>
      <c r="G41" s="34"/>
      <c r="H41" s="54"/>
      <c r="I41" s="54"/>
      <c r="J41" s="54"/>
      <c r="K41" s="54"/>
      <c r="L41" s="54"/>
      <c r="M41" s="54"/>
      <c r="N41" s="54"/>
      <c r="O41" s="54"/>
      <c r="P41" s="54"/>
      <c r="Q41" s="54"/>
      <c r="R41" s="54"/>
      <c r="S41" s="54"/>
      <c r="T41" s="54"/>
      <c r="U41" s="54"/>
      <c r="V41" s="54"/>
      <c r="W41" s="54"/>
      <c r="X41" s="711"/>
      <c r="Y41" s="711"/>
    </row>
    <row r="42" spans="1:25" s="21" customFormat="1" ht="15.75">
      <c r="A42" s="11"/>
      <c r="B42" s="10"/>
      <c r="C42" s="7" t="s">
        <v>58</v>
      </c>
      <c r="D42" s="36"/>
      <c r="E42" s="36"/>
      <c r="F42" s="28"/>
      <c r="G42" s="34"/>
      <c r="H42" s="54"/>
      <c r="I42" s="54"/>
      <c r="J42" s="54"/>
      <c r="K42" s="54"/>
      <c r="L42" s="54"/>
      <c r="M42" s="54"/>
      <c r="N42" s="54"/>
      <c r="O42" s="54"/>
      <c r="P42" s="54"/>
      <c r="Q42" s="54"/>
      <c r="R42" s="54"/>
      <c r="S42" s="54"/>
      <c r="T42" s="54"/>
      <c r="U42" s="54"/>
      <c r="V42" s="54"/>
      <c r="W42" s="54"/>
      <c r="X42" s="711"/>
      <c r="Y42" s="711"/>
    </row>
    <row r="43" spans="1:25" s="21" customFormat="1" ht="15.75">
      <c r="A43" s="11"/>
      <c r="B43" s="10"/>
      <c r="C43" s="7" t="s">
        <v>70</v>
      </c>
      <c r="D43" s="36"/>
      <c r="E43" s="36" t="s">
        <v>5</v>
      </c>
      <c r="F43" s="28" t="s">
        <v>27</v>
      </c>
      <c r="G43" s="34">
        <v>12</v>
      </c>
      <c r="H43" s="54">
        <v>6500</v>
      </c>
      <c r="I43" s="56">
        <f>H43*$G43</f>
        <v>78000</v>
      </c>
      <c r="J43" s="54">
        <v>1050</v>
      </c>
      <c r="K43" s="56">
        <f>J43*$G43</f>
        <v>12600</v>
      </c>
      <c r="L43" s="54">
        <v>3200</v>
      </c>
      <c r="M43" s="56">
        <f>L43*$G43</f>
        <v>38400</v>
      </c>
      <c r="N43" s="54">
        <v>3200</v>
      </c>
      <c r="O43" s="56">
        <f>N43*$G43</f>
        <v>38400</v>
      </c>
      <c r="P43" s="54">
        <v>950</v>
      </c>
      <c r="Q43" s="56">
        <f>P43*$G43</f>
        <v>11400</v>
      </c>
      <c r="R43" s="54">
        <v>950</v>
      </c>
      <c r="S43" s="56">
        <f>R43*$G43</f>
        <v>11400</v>
      </c>
      <c r="T43" s="54">
        <v>2250</v>
      </c>
      <c r="U43" s="56">
        <f>T43*$G43</f>
        <v>27000</v>
      </c>
      <c r="V43" s="54">
        <v>1050</v>
      </c>
      <c r="W43" s="56">
        <f>V43*$G43</f>
        <v>12600</v>
      </c>
      <c r="X43" s="711">
        <f>MIN(H43:U43)</f>
        <v>950</v>
      </c>
      <c r="Y43" s="712">
        <f>X43*$G43</f>
        <v>11400</v>
      </c>
    </row>
    <row r="44" spans="1:25" s="21" customFormat="1" ht="15.75">
      <c r="A44" s="28"/>
      <c r="B44" s="5"/>
      <c r="C44" s="5"/>
      <c r="D44" s="36"/>
      <c r="E44" s="36"/>
      <c r="F44" s="28"/>
      <c r="G44" s="34"/>
      <c r="H44" s="54"/>
      <c r="I44" s="54"/>
      <c r="J44" s="54"/>
      <c r="K44" s="54"/>
      <c r="L44" s="54"/>
      <c r="M44" s="54"/>
      <c r="N44" s="54"/>
      <c r="O44" s="54"/>
      <c r="P44" s="54"/>
      <c r="Q44" s="54"/>
      <c r="R44" s="54"/>
      <c r="S44" s="54"/>
      <c r="T44" s="54"/>
      <c r="U44" s="54"/>
      <c r="V44" s="54"/>
      <c r="W44" s="54"/>
      <c r="X44" s="711"/>
      <c r="Y44" s="711"/>
    </row>
    <row r="45" spans="1:25" s="21" customFormat="1" ht="122.25" customHeight="1">
      <c r="A45" s="28">
        <v>7</v>
      </c>
      <c r="B45" s="5" t="s">
        <v>29</v>
      </c>
      <c r="C45" s="5" t="s">
        <v>50</v>
      </c>
      <c r="D45" s="36"/>
      <c r="E45" s="36"/>
      <c r="F45" s="28"/>
      <c r="G45" s="34"/>
      <c r="H45" s="54"/>
      <c r="I45" s="54"/>
      <c r="J45" s="54"/>
      <c r="K45" s="54"/>
      <c r="L45" s="54"/>
      <c r="M45" s="54"/>
      <c r="N45" s="54"/>
      <c r="O45" s="54"/>
      <c r="P45" s="54"/>
      <c r="Q45" s="54"/>
      <c r="R45" s="54"/>
      <c r="S45" s="54"/>
      <c r="T45" s="54"/>
      <c r="U45" s="54"/>
      <c r="V45" s="54"/>
      <c r="W45" s="54"/>
      <c r="X45" s="711"/>
      <c r="Y45" s="711"/>
    </row>
    <row r="46" spans="1:25" s="21" customFormat="1" ht="15.75">
      <c r="A46" s="28"/>
      <c r="B46" s="5"/>
      <c r="C46" s="5" t="s">
        <v>61</v>
      </c>
      <c r="D46" s="36"/>
      <c r="E46" s="36"/>
      <c r="F46" s="28"/>
      <c r="G46" s="34"/>
      <c r="H46" s="54"/>
      <c r="I46" s="54"/>
      <c r="J46" s="54"/>
      <c r="K46" s="54"/>
      <c r="L46" s="54"/>
      <c r="M46" s="54"/>
      <c r="N46" s="54"/>
      <c r="O46" s="54"/>
      <c r="P46" s="54"/>
      <c r="Q46" s="54"/>
      <c r="R46" s="54"/>
      <c r="S46" s="54"/>
      <c r="T46" s="54"/>
      <c r="U46" s="54"/>
      <c r="V46" s="54"/>
      <c r="W46" s="54"/>
      <c r="X46" s="711"/>
      <c r="Y46" s="711"/>
    </row>
    <row r="47" spans="1:25" s="21" customFormat="1" ht="15.75">
      <c r="A47" s="28"/>
      <c r="B47" s="5"/>
      <c r="C47" s="5" t="s">
        <v>45</v>
      </c>
      <c r="D47" s="36" t="s">
        <v>5</v>
      </c>
      <c r="E47" s="36" t="s">
        <v>5</v>
      </c>
      <c r="F47" s="6" t="s">
        <v>24</v>
      </c>
      <c r="G47" s="34">
        <v>175</v>
      </c>
      <c r="H47" s="54">
        <v>1450</v>
      </c>
      <c r="I47" s="56">
        <f>H47*$G47</f>
        <v>253750</v>
      </c>
      <c r="J47" s="54">
        <v>1400</v>
      </c>
      <c r="K47" s="56">
        <f>J47*$G47</f>
        <v>245000</v>
      </c>
      <c r="L47" s="54">
        <v>2100</v>
      </c>
      <c r="M47" s="56">
        <f>L47*$G47</f>
        <v>367500</v>
      </c>
      <c r="N47" s="54">
        <v>2000</v>
      </c>
      <c r="O47" s="56">
        <f>N47*$G47</f>
        <v>350000</v>
      </c>
      <c r="P47" s="54">
        <v>2000</v>
      </c>
      <c r="Q47" s="56">
        <f>P47*$G47</f>
        <v>350000</v>
      </c>
      <c r="R47" s="54">
        <v>1800</v>
      </c>
      <c r="S47" s="56">
        <f>R47*$G47</f>
        <v>315000</v>
      </c>
      <c r="T47" s="54">
        <v>1700</v>
      </c>
      <c r="U47" s="56">
        <f>T47*$G47</f>
        <v>297500</v>
      </c>
      <c r="V47" s="54">
        <v>1700</v>
      </c>
      <c r="W47" s="56">
        <f>V47*$G47</f>
        <v>297500</v>
      </c>
      <c r="X47" s="711">
        <f>MIN(H47:U47)</f>
        <v>1400</v>
      </c>
      <c r="Y47" s="712">
        <f>X47*$G47</f>
        <v>245000</v>
      </c>
    </row>
    <row r="48" spans="1:25" s="21" customFormat="1" ht="15.75">
      <c r="A48" s="28"/>
      <c r="B48" s="5"/>
      <c r="C48" s="5"/>
      <c r="D48" s="36"/>
      <c r="E48" s="36"/>
      <c r="F48" s="28"/>
      <c r="G48" s="34"/>
      <c r="H48" s="54"/>
      <c r="I48" s="54"/>
      <c r="J48" s="54"/>
      <c r="K48" s="54"/>
      <c r="L48" s="54"/>
      <c r="M48" s="54"/>
      <c r="N48" s="54"/>
      <c r="O48" s="54"/>
      <c r="P48" s="54"/>
      <c r="Q48" s="54"/>
      <c r="R48" s="54"/>
      <c r="S48" s="54"/>
      <c r="T48" s="54"/>
      <c r="U48" s="54"/>
      <c r="V48" s="54"/>
      <c r="W48" s="54"/>
      <c r="X48" s="711"/>
      <c r="Y48" s="711"/>
    </row>
    <row r="49" spans="1:25" s="21" customFormat="1" ht="91.5" customHeight="1">
      <c r="A49" s="28">
        <v>8</v>
      </c>
      <c r="B49" s="5" t="s">
        <v>6</v>
      </c>
      <c r="C49" s="5" t="s">
        <v>51</v>
      </c>
      <c r="D49" s="36" t="s">
        <v>5</v>
      </c>
      <c r="E49" s="36" t="s">
        <v>5</v>
      </c>
      <c r="F49" s="28" t="s">
        <v>27</v>
      </c>
      <c r="G49" s="34">
        <v>50</v>
      </c>
      <c r="H49" s="54">
        <v>2100</v>
      </c>
      <c r="I49" s="56">
        <f>H49*$G49</f>
        <v>105000</v>
      </c>
      <c r="J49" s="54">
        <v>1100</v>
      </c>
      <c r="K49" s="56">
        <f>J49*$G49</f>
        <v>55000</v>
      </c>
      <c r="L49" s="54">
        <v>500</v>
      </c>
      <c r="M49" s="56">
        <f>L49*$G49</f>
        <v>25000</v>
      </c>
      <c r="N49" s="54">
        <v>500</v>
      </c>
      <c r="O49" s="56">
        <f>N49*$G49</f>
        <v>25000</v>
      </c>
      <c r="P49" s="54">
        <v>750</v>
      </c>
      <c r="Q49" s="56">
        <f>P49*$G49</f>
        <v>37500</v>
      </c>
      <c r="R49" s="54">
        <v>650</v>
      </c>
      <c r="S49" s="56">
        <f>R49*$G49</f>
        <v>32500</v>
      </c>
      <c r="T49" s="54">
        <v>650</v>
      </c>
      <c r="U49" s="56">
        <f>T49*$G49</f>
        <v>32500</v>
      </c>
      <c r="V49" s="54">
        <v>600</v>
      </c>
      <c r="W49" s="56">
        <f>V49*$G49</f>
        <v>30000</v>
      </c>
      <c r="X49" s="711">
        <f>MIN(H49:U49)</f>
        <v>500</v>
      </c>
      <c r="Y49" s="712">
        <f>X49*$G49</f>
        <v>25000</v>
      </c>
    </row>
    <row r="50" spans="1:25" s="21" customFormat="1" ht="15.75">
      <c r="A50" s="28"/>
      <c r="B50" s="37"/>
      <c r="C50" s="38"/>
      <c r="D50" s="38"/>
      <c r="E50" s="39"/>
      <c r="F50" s="40"/>
      <c r="G50" s="41"/>
      <c r="H50" s="54"/>
      <c r="I50" s="54"/>
      <c r="J50" s="54"/>
      <c r="K50" s="54"/>
      <c r="L50" s="54"/>
      <c r="M50" s="54"/>
      <c r="N50" s="54"/>
      <c r="O50" s="54"/>
      <c r="P50" s="54"/>
      <c r="Q50" s="54"/>
      <c r="R50" s="54"/>
      <c r="S50" s="54"/>
      <c r="T50" s="54"/>
      <c r="U50" s="54"/>
      <c r="V50" s="54"/>
      <c r="W50" s="54"/>
      <c r="X50" s="711"/>
      <c r="Y50" s="711"/>
    </row>
    <row r="51" spans="1:25" s="21" customFormat="1" ht="77.25" customHeight="1">
      <c r="A51" s="28">
        <v>9</v>
      </c>
      <c r="B51" s="5" t="s">
        <v>7</v>
      </c>
      <c r="C51" s="5" t="s">
        <v>46</v>
      </c>
      <c r="D51" s="36" t="s">
        <v>5</v>
      </c>
      <c r="E51" s="36" t="s">
        <v>5</v>
      </c>
      <c r="F51" s="6" t="s">
        <v>24</v>
      </c>
      <c r="G51" s="34">
        <v>110</v>
      </c>
      <c r="H51" s="54">
        <v>255</v>
      </c>
      <c r="I51" s="56">
        <f>H51*$G51</f>
        <v>28050</v>
      </c>
      <c r="J51" s="54">
        <v>90</v>
      </c>
      <c r="K51" s="56">
        <f>J51*$G51</f>
        <v>9900</v>
      </c>
      <c r="L51" s="54">
        <v>150</v>
      </c>
      <c r="M51" s="56">
        <f>L51*$G51</f>
        <v>16500</v>
      </c>
      <c r="N51" s="54">
        <v>150</v>
      </c>
      <c r="O51" s="56">
        <f>N51*$G51</f>
        <v>16500</v>
      </c>
      <c r="P51" s="54">
        <v>150</v>
      </c>
      <c r="Q51" s="56">
        <f>P51*$G51</f>
        <v>16500</v>
      </c>
      <c r="R51" s="54">
        <v>80</v>
      </c>
      <c r="S51" s="56">
        <f>R51*$G51</f>
        <v>8800</v>
      </c>
      <c r="T51" s="54">
        <v>80</v>
      </c>
      <c r="U51" s="56">
        <f>T51*$G51</f>
        <v>8800</v>
      </c>
      <c r="V51" s="54">
        <v>80</v>
      </c>
      <c r="W51" s="56">
        <f>V51*$G51</f>
        <v>8800</v>
      </c>
      <c r="X51" s="711">
        <f>MIN(H51:U51)</f>
        <v>80</v>
      </c>
      <c r="Y51" s="712">
        <f>X51*$G51</f>
        <v>8800</v>
      </c>
    </row>
    <row r="52" spans="1:25" s="21" customFormat="1" ht="15.75">
      <c r="A52" s="28"/>
      <c r="B52" s="5"/>
      <c r="C52" s="5"/>
      <c r="D52" s="36"/>
      <c r="E52" s="36"/>
      <c r="F52" s="28"/>
      <c r="G52" s="34"/>
      <c r="H52" s="54"/>
      <c r="I52" s="57"/>
      <c r="J52" s="54"/>
      <c r="K52" s="57"/>
      <c r="L52" s="54"/>
      <c r="M52" s="57"/>
      <c r="N52" s="54"/>
      <c r="O52" s="57"/>
      <c r="P52" s="54"/>
      <c r="Q52" s="57"/>
      <c r="R52" s="54"/>
      <c r="S52" s="57"/>
      <c r="T52" s="54"/>
      <c r="U52" s="57"/>
      <c r="V52" s="54"/>
      <c r="W52" s="57"/>
      <c r="X52" s="711"/>
      <c r="Y52" s="712"/>
    </row>
    <row r="53" spans="1:25" s="21" customFormat="1" ht="123" customHeight="1">
      <c r="A53" s="28">
        <v>10</v>
      </c>
      <c r="B53" s="14" t="s">
        <v>37</v>
      </c>
      <c r="C53" s="42" t="s">
        <v>52</v>
      </c>
      <c r="D53" s="59" t="s">
        <v>68</v>
      </c>
      <c r="E53" s="36"/>
      <c r="F53" s="59"/>
      <c r="G53" s="44"/>
      <c r="H53" s="54"/>
      <c r="I53" s="57"/>
      <c r="J53" s="54"/>
      <c r="K53" s="57"/>
      <c r="L53" s="54"/>
      <c r="M53" s="57"/>
      <c r="N53" s="54"/>
      <c r="O53" s="57"/>
      <c r="P53" s="54"/>
      <c r="Q53" s="57"/>
      <c r="R53" s="54"/>
      <c r="S53" s="57"/>
      <c r="T53" s="54"/>
      <c r="U53" s="57"/>
      <c r="V53" s="54"/>
      <c r="W53" s="57"/>
      <c r="X53" s="711"/>
      <c r="Y53" s="712"/>
    </row>
    <row r="54" spans="1:25" s="21" customFormat="1" ht="15.75">
      <c r="A54" s="28"/>
      <c r="B54" s="13"/>
      <c r="C54" s="7" t="s">
        <v>63</v>
      </c>
      <c r="D54" s="7"/>
      <c r="E54" s="11"/>
      <c r="F54" s="43"/>
      <c r="G54" s="44"/>
      <c r="H54" s="54"/>
      <c r="I54" s="57"/>
      <c r="J54" s="54"/>
      <c r="K54" s="57"/>
      <c r="L54" s="54"/>
      <c r="M54" s="57"/>
      <c r="N54" s="54"/>
      <c r="O54" s="57"/>
      <c r="P54" s="54"/>
      <c r="Q54" s="57"/>
      <c r="R54" s="54"/>
      <c r="S54" s="57"/>
      <c r="T54" s="54"/>
      <c r="U54" s="57"/>
      <c r="V54" s="54"/>
      <c r="W54" s="57"/>
      <c r="X54" s="711"/>
      <c r="Y54" s="712"/>
    </row>
    <row r="55" spans="1:25" s="21" customFormat="1" ht="15.75">
      <c r="A55" s="28"/>
      <c r="B55" s="13"/>
      <c r="C55" s="7" t="s">
        <v>32</v>
      </c>
      <c r="D55" s="7"/>
      <c r="E55" s="36" t="s">
        <v>5</v>
      </c>
      <c r="F55" s="6" t="s">
        <v>24</v>
      </c>
      <c r="G55" s="45">
        <v>75</v>
      </c>
      <c r="H55" s="54">
        <v>3650</v>
      </c>
      <c r="I55" s="56">
        <f>H55*$G55</f>
        <v>273750</v>
      </c>
      <c r="J55" s="54">
        <v>3600</v>
      </c>
      <c r="K55" s="56">
        <f>J55*$G55</f>
        <v>270000</v>
      </c>
      <c r="L55" s="54">
        <v>4500</v>
      </c>
      <c r="M55" s="56">
        <f>L55*$G55</f>
        <v>337500</v>
      </c>
      <c r="N55" s="54">
        <v>4000</v>
      </c>
      <c r="O55" s="56">
        <f>N55*$G55</f>
        <v>300000</v>
      </c>
      <c r="P55" s="54">
        <v>4500</v>
      </c>
      <c r="Q55" s="56">
        <f>P55*$G55</f>
        <v>337500</v>
      </c>
      <c r="R55" s="54">
        <v>3800</v>
      </c>
      <c r="S55" s="56">
        <f>R55*$G55</f>
        <v>285000</v>
      </c>
      <c r="T55" s="54">
        <v>3800</v>
      </c>
      <c r="U55" s="56">
        <f>T55*$G55</f>
        <v>285000</v>
      </c>
      <c r="V55" s="54">
        <v>3800</v>
      </c>
      <c r="W55" s="56">
        <f>V55*$G55</f>
        <v>285000</v>
      </c>
      <c r="X55" s="711">
        <f>MIN(H55:U55)</f>
        <v>3600</v>
      </c>
      <c r="Y55" s="712">
        <f>X55*$G55</f>
        <v>270000</v>
      </c>
    </row>
    <row r="56" spans="1:25" s="21" customFormat="1" ht="15.75">
      <c r="A56" s="28"/>
      <c r="B56" s="5"/>
      <c r="C56" s="5"/>
      <c r="D56" s="36"/>
      <c r="E56" s="36"/>
      <c r="F56" s="28"/>
      <c r="G56" s="34"/>
      <c r="H56" s="54"/>
      <c r="I56" s="57"/>
      <c r="J56" s="54"/>
      <c r="K56" s="57"/>
      <c r="L56" s="54"/>
      <c r="M56" s="57"/>
      <c r="N56" s="54"/>
      <c r="O56" s="57"/>
      <c r="P56" s="54"/>
      <c r="Q56" s="57"/>
      <c r="R56" s="54"/>
      <c r="S56" s="57"/>
      <c r="T56" s="54"/>
      <c r="U56" s="57"/>
      <c r="V56" s="54"/>
      <c r="W56" s="57"/>
      <c r="X56" s="711"/>
      <c r="Y56" s="712"/>
    </row>
    <row r="57" spans="1:25" s="21" customFormat="1" ht="138" customHeight="1">
      <c r="A57" s="28">
        <v>11</v>
      </c>
      <c r="B57" s="14" t="s">
        <v>75</v>
      </c>
      <c r="C57" s="7" t="s">
        <v>53</v>
      </c>
      <c r="D57" s="7" t="s">
        <v>64</v>
      </c>
      <c r="E57" s="11"/>
      <c r="F57" s="43"/>
      <c r="G57" s="44"/>
      <c r="H57" s="54"/>
      <c r="I57" s="57"/>
      <c r="J57" s="54"/>
      <c r="K57" s="57"/>
      <c r="L57" s="54"/>
      <c r="M57" s="57"/>
      <c r="N57" s="54"/>
      <c r="O57" s="57"/>
      <c r="P57" s="54"/>
      <c r="Q57" s="57"/>
      <c r="R57" s="54"/>
      <c r="S57" s="57"/>
      <c r="T57" s="54"/>
      <c r="U57" s="57"/>
      <c r="V57" s="54"/>
      <c r="W57" s="57"/>
      <c r="X57" s="711"/>
      <c r="Y57" s="712"/>
    </row>
    <row r="58" spans="1:25" s="21" customFormat="1" ht="15.75">
      <c r="A58" s="46"/>
      <c r="B58" s="13"/>
      <c r="C58" s="7" t="s">
        <v>62</v>
      </c>
      <c r="D58" s="7"/>
      <c r="E58" s="11"/>
      <c r="F58" s="43"/>
      <c r="G58" s="44"/>
      <c r="H58" s="54"/>
      <c r="I58" s="54"/>
      <c r="J58" s="54"/>
      <c r="K58" s="54"/>
      <c r="L58" s="54"/>
      <c r="M58" s="54"/>
      <c r="N58" s="54"/>
      <c r="O58" s="54"/>
      <c r="P58" s="54"/>
      <c r="Q58" s="54"/>
      <c r="R58" s="54"/>
      <c r="S58" s="54"/>
      <c r="T58" s="54"/>
      <c r="U58" s="54"/>
      <c r="V58" s="54"/>
      <c r="W58" s="54"/>
      <c r="X58" s="711"/>
      <c r="Y58" s="711"/>
    </row>
    <row r="59" spans="1:25" s="21" customFormat="1" ht="15.75">
      <c r="A59" s="46"/>
      <c r="B59" s="47"/>
      <c r="C59" s="7" t="s">
        <v>31</v>
      </c>
      <c r="D59" s="7"/>
      <c r="E59" s="36" t="s">
        <v>5</v>
      </c>
      <c r="F59" s="6" t="s">
        <v>24</v>
      </c>
      <c r="G59" s="45">
        <v>75</v>
      </c>
      <c r="H59" s="54">
        <v>3150</v>
      </c>
      <c r="I59" s="56">
        <f>H59*$G59</f>
        <v>236250</v>
      </c>
      <c r="J59" s="54">
        <v>2900</v>
      </c>
      <c r="K59" s="56">
        <f>J59*$G59</f>
        <v>217500</v>
      </c>
      <c r="L59" s="54">
        <v>3800</v>
      </c>
      <c r="M59" s="56">
        <f>L59*$G59</f>
        <v>285000</v>
      </c>
      <c r="N59" s="54">
        <v>3500</v>
      </c>
      <c r="O59" s="56">
        <f>N59*$G59</f>
        <v>262500</v>
      </c>
      <c r="P59" s="54">
        <v>4000</v>
      </c>
      <c r="Q59" s="56">
        <f>P59*$G59</f>
        <v>300000</v>
      </c>
      <c r="R59" s="54">
        <v>3600</v>
      </c>
      <c r="S59" s="56">
        <f>R59*$G59</f>
        <v>270000</v>
      </c>
      <c r="T59" s="54">
        <v>3300</v>
      </c>
      <c r="U59" s="56">
        <f>T59*$G59</f>
        <v>247500</v>
      </c>
      <c r="V59" s="54">
        <v>3150</v>
      </c>
      <c r="W59" s="56">
        <f>V59*$G59</f>
        <v>236250</v>
      </c>
      <c r="X59" s="711">
        <f>MIN(H59:U59)</f>
        <v>2900</v>
      </c>
      <c r="Y59" s="712">
        <f>X59*$G59</f>
        <v>217500</v>
      </c>
    </row>
    <row r="60" spans="1:25">
      <c r="A60" s="60"/>
      <c r="B60" s="60"/>
      <c r="C60" s="60"/>
      <c r="D60" s="52"/>
      <c r="E60" s="52"/>
      <c r="F60" s="52"/>
      <c r="G60" s="52"/>
      <c r="H60" s="52"/>
      <c r="I60" s="52"/>
      <c r="J60" s="52"/>
      <c r="K60" s="52"/>
      <c r="L60" s="52"/>
      <c r="M60" s="52"/>
      <c r="N60" s="52"/>
      <c r="O60" s="52"/>
      <c r="P60" s="52"/>
      <c r="Q60" s="52"/>
      <c r="R60" s="52"/>
      <c r="S60" s="52"/>
      <c r="T60" s="52"/>
      <c r="U60" s="52"/>
      <c r="V60" s="52"/>
      <c r="W60" s="52"/>
      <c r="X60" s="742"/>
      <c r="Y60" s="742"/>
    </row>
    <row r="61" spans="1:25">
      <c r="A61" s="60"/>
      <c r="B61" s="61"/>
      <c r="C61" s="64" t="s">
        <v>80</v>
      </c>
      <c r="D61" s="62"/>
      <c r="E61" s="62"/>
      <c r="F61" s="62"/>
      <c r="G61" s="62"/>
      <c r="H61" s="62"/>
      <c r="I61" s="65">
        <f>SUM(I6:I60)</f>
        <v>2348100</v>
      </c>
      <c r="J61" s="62"/>
      <c r="K61" s="65">
        <f>SUM(K6:K60)</f>
        <v>1928100</v>
      </c>
      <c r="L61" s="62"/>
      <c r="M61" s="65">
        <f>SUM(M6:M60)</f>
        <v>2822900</v>
      </c>
      <c r="N61" s="62"/>
      <c r="O61" s="65">
        <f>SUM(O6:O60)</f>
        <v>2595950</v>
      </c>
      <c r="P61" s="62"/>
      <c r="Q61" s="633">
        <f>SUM(Q6:Q60)</f>
        <v>2334150</v>
      </c>
      <c r="R61" s="62"/>
      <c r="S61" s="633">
        <f>SUM(S6:S60)</f>
        <v>2251700</v>
      </c>
      <c r="T61" s="62"/>
      <c r="U61" s="633">
        <f>SUM(U6:U60)</f>
        <v>2441710</v>
      </c>
      <c r="V61" s="62"/>
      <c r="W61" s="633">
        <f>SUM(W6:W60)</f>
        <v>2152210</v>
      </c>
      <c r="X61" s="742"/>
      <c r="Y61" s="743">
        <f>SUM(Y6:Y60)</f>
        <v>1877460</v>
      </c>
    </row>
  </sheetData>
  <protectedRanges>
    <protectedRange sqref="F1:F2 F26 F22:F23 F28 F32 F17 F56 F11 F4 F13 F30 F9 F52 F49:F50 F34:F46" name="Range1"/>
    <protectedRange sqref="F12 F5:F7 F14:F15 F21 F24 F29 F33 F47 F51 F55 F59 F18:F19" name="Range1_1_1"/>
    <protectedRange sqref="F48" name="Range1_4"/>
    <protectedRange sqref="F16:G16" name="Range1_3"/>
    <protectedRange sqref="F20 F27 F31 F25" name="Range1_5"/>
    <protectedRange sqref="G18:G19" name="Range1_7"/>
    <protectedRange sqref="F53:F54" name="Range1_8"/>
    <protectedRange sqref="F57:F58" name="Range1_13"/>
  </protectedRanges>
  <autoFilter ref="A2:Y61">
    <filterColumn colId="7" showButton="0"/>
    <filterColumn colId="11" showButton="0"/>
    <filterColumn colId="13" showButton="0"/>
    <filterColumn colId="15" showButton="0"/>
    <filterColumn colId="19" showButton="0"/>
    <filterColumn colId="23" showButton="0"/>
  </autoFilter>
  <mergeCells count="13">
    <mergeCell ref="A26:G26"/>
    <mergeCell ref="A5:G5"/>
    <mergeCell ref="A1:E1"/>
    <mergeCell ref="H2:I2"/>
    <mergeCell ref="X2:Y2"/>
    <mergeCell ref="T2:U2"/>
    <mergeCell ref="P2:Q2"/>
    <mergeCell ref="L2:M2"/>
    <mergeCell ref="N2:O2"/>
    <mergeCell ref="A12:G12"/>
    <mergeCell ref="J2:K2"/>
    <mergeCell ref="R2:S2"/>
    <mergeCell ref="V2:W2"/>
  </mergeCells>
  <pageMargins left="0.7" right="0.7" top="0.75" bottom="0.75" header="0.3" footer="0.3"/>
  <pageSetup paperSize="9" scale="58"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N89"/>
  <sheetViews>
    <sheetView topLeftCell="K1" zoomScale="70" zoomScaleNormal="70" zoomScaleSheetLayoutView="100" workbookViewId="0">
      <pane ySplit="5" topLeftCell="A27" activePane="bottomLeft" state="frozen"/>
      <selection pane="bottomLeft" activeCell="U1" sqref="U1:X1048576"/>
    </sheetView>
  </sheetViews>
  <sheetFormatPr defaultColWidth="9" defaultRowHeight="12.75"/>
  <cols>
    <col min="1" max="1" width="7.42578125" style="256" customWidth="1"/>
    <col min="2" max="2" width="70" style="296" customWidth="1"/>
    <col min="3" max="3" width="5.42578125" style="256" customWidth="1"/>
    <col min="4" max="4" width="8.140625" style="297" customWidth="1"/>
    <col min="5" max="5" width="12.7109375" style="298" customWidth="1"/>
    <col min="6" max="6" width="15.85546875" style="298" customWidth="1"/>
    <col min="7" max="7" width="12.85546875" style="299" customWidth="1"/>
    <col min="8" max="8" width="18.140625" style="299" customWidth="1"/>
    <col min="9" max="9" width="12.7109375" style="298" customWidth="1"/>
    <col min="10" max="10" width="15.85546875" style="298" customWidth="1"/>
    <col min="11" max="11" width="12.85546875" style="299" customWidth="1"/>
    <col min="12" max="12" width="18.140625" style="299" customWidth="1"/>
    <col min="13" max="13" width="12.7109375" style="298" customWidth="1"/>
    <col min="14" max="14" width="15.85546875" style="298" customWidth="1"/>
    <col min="15" max="15" width="12.85546875" style="299" customWidth="1"/>
    <col min="16" max="16" width="18.140625" style="299" customWidth="1"/>
    <col min="17" max="17" width="12.7109375" style="298" customWidth="1"/>
    <col min="18" max="18" width="15.85546875" style="298" customWidth="1"/>
    <col min="19" max="19" width="12.85546875" style="299" customWidth="1"/>
    <col min="20" max="20" width="18.140625" style="299" customWidth="1"/>
    <col min="21" max="21" width="12.7109375" style="298" customWidth="1"/>
    <col min="22" max="22" width="15.85546875" style="298" customWidth="1"/>
    <col min="23" max="23" width="12.85546875" style="299" customWidth="1"/>
    <col min="24" max="24" width="18.140625" style="299" customWidth="1"/>
    <col min="25" max="25" width="12.7109375" style="298" customWidth="1"/>
    <col min="26" max="26" width="15.85546875" style="298" customWidth="1"/>
    <col min="27" max="27" width="12.85546875" style="299" customWidth="1"/>
    <col min="28" max="28" width="18.140625" style="299" customWidth="1"/>
    <col min="29" max="29" width="12.7109375" style="298" customWidth="1"/>
    <col min="30" max="30" width="15.85546875" style="298" customWidth="1"/>
    <col min="31" max="31" width="12.85546875" style="299" customWidth="1"/>
    <col min="32" max="32" width="18.140625" style="299" customWidth="1"/>
    <col min="33" max="33" width="12.7109375" style="298" customWidth="1"/>
    <col min="34" max="34" width="15.85546875" style="298" customWidth="1"/>
    <col min="35" max="35" width="12.85546875" style="299" customWidth="1"/>
    <col min="36" max="36" width="18.140625" style="299" customWidth="1"/>
    <col min="37" max="37" width="12.7109375" style="298" customWidth="1"/>
    <col min="38" max="38" width="15.85546875" style="298" customWidth="1"/>
    <col min="39" max="39" width="12.85546875" style="299" customWidth="1"/>
    <col min="40" max="40" width="18.140625" style="299" customWidth="1"/>
    <col min="41" max="219" width="9" style="256"/>
    <col min="220" max="274" width="9" style="257"/>
    <col min="275" max="275" width="7.42578125" style="257" customWidth="1"/>
    <col min="276" max="276" width="70" style="257" customWidth="1"/>
    <col min="277" max="277" width="5.42578125" style="257" customWidth="1"/>
    <col min="278" max="278" width="8.140625" style="257" customWidth="1"/>
    <col min="279" max="279" width="12.7109375" style="257" customWidth="1"/>
    <col min="280" max="280" width="15.85546875" style="257" customWidth="1"/>
    <col min="281" max="281" width="12.85546875" style="257" customWidth="1"/>
    <col min="282" max="282" width="18.140625" style="257" customWidth="1"/>
    <col min="283" max="283" width="6.140625" style="257" customWidth="1"/>
    <col min="284" max="284" width="5.85546875" style="257" customWidth="1"/>
    <col min="285" max="530" width="9" style="257"/>
    <col min="531" max="531" width="7.42578125" style="257" customWidth="1"/>
    <col min="532" max="532" width="70" style="257" customWidth="1"/>
    <col min="533" max="533" width="5.42578125" style="257" customWidth="1"/>
    <col min="534" max="534" width="8.140625" style="257" customWidth="1"/>
    <col min="535" max="535" width="12.7109375" style="257" customWidth="1"/>
    <col min="536" max="536" width="15.85546875" style="257" customWidth="1"/>
    <col min="537" max="537" width="12.85546875" style="257" customWidth="1"/>
    <col min="538" max="538" width="18.140625" style="257" customWidth="1"/>
    <col min="539" max="539" width="6.140625" style="257" customWidth="1"/>
    <col min="540" max="540" width="5.85546875" style="257" customWidth="1"/>
    <col min="541" max="786" width="9" style="257"/>
    <col min="787" max="787" width="7.42578125" style="257" customWidth="1"/>
    <col min="788" max="788" width="70" style="257" customWidth="1"/>
    <col min="789" max="789" width="5.42578125" style="257" customWidth="1"/>
    <col min="790" max="790" width="8.140625" style="257" customWidth="1"/>
    <col min="791" max="791" width="12.7109375" style="257" customWidth="1"/>
    <col min="792" max="792" width="15.85546875" style="257" customWidth="1"/>
    <col min="793" max="793" width="12.85546875" style="257" customWidth="1"/>
    <col min="794" max="794" width="18.140625" style="257" customWidth="1"/>
    <col min="795" max="795" width="6.140625" style="257" customWidth="1"/>
    <col min="796" max="796" width="5.85546875" style="257" customWidth="1"/>
    <col min="797" max="1042" width="9" style="257"/>
    <col min="1043" max="1043" width="7.42578125" style="257" customWidth="1"/>
    <col min="1044" max="1044" width="70" style="257" customWidth="1"/>
    <col min="1045" max="1045" width="5.42578125" style="257" customWidth="1"/>
    <col min="1046" max="1046" width="8.140625" style="257" customWidth="1"/>
    <col min="1047" max="1047" width="12.7109375" style="257" customWidth="1"/>
    <col min="1048" max="1048" width="15.85546875" style="257" customWidth="1"/>
    <col min="1049" max="1049" width="12.85546875" style="257" customWidth="1"/>
    <col min="1050" max="1050" width="18.140625" style="257" customWidth="1"/>
    <col min="1051" max="1051" width="6.140625" style="257" customWidth="1"/>
    <col min="1052" max="1052" width="5.85546875" style="257" customWidth="1"/>
    <col min="1053" max="1298" width="9" style="257"/>
    <col min="1299" max="1299" width="7.42578125" style="257" customWidth="1"/>
    <col min="1300" max="1300" width="70" style="257" customWidth="1"/>
    <col min="1301" max="1301" width="5.42578125" style="257" customWidth="1"/>
    <col min="1302" max="1302" width="8.140625" style="257" customWidth="1"/>
    <col min="1303" max="1303" width="12.7109375" style="257" customWidth="1"/>
    <col min="1304" max="1304" width="15.85546875" style="257" customWidth="1"/>
    <col min="1305" max="1305" width="12.85546875" style="257" customWidth="1"/>
    <col min="1306" max="1306" width="18.140625" style="257" customWidth="1"/>
    <col min="1307" max="1307" width="6.140625" style="257" customWidth="1"/>
    <col min="1308" max="1308" width="5.85546875" style="257" customWidth="1"/>
    <col min="1309" max="1554" width="9" style="257"/>
    <col min="1555" max="1555" width="7.42578125" style="257" customWidth="1"/>
    <col min="1556" max="1556" width="70" style="257" customWidth="1"/>
    <col min="1557" max="1557" width="5.42578125" style="257" customWidth="1"/>
    <col min="1558" max="1558" width="8.140625" style="257" customWidth="1"/>
    <col min="1559" max="1559" width="12.7109375" style="257" customWidth="1"/>
    <col min="1560" max="1560" width="15.85546875" style="257" customWidth="1"/>
    <col min="1561" max="1561" width="12.85546875" style="257" customWidth="1"/>
    <col min="1562" max="1562" width="18.140625" style="257" customWidth="1"/>
    <col min="1563" max="1563" width="6.140625" style="257" customWidth="1"/>
    <col min="1564" max="1564" width="5.85546875" style="257" customWidth="1"/>
    <col min="1565" max="1810" width="9" style="257"/>
    <col min="1811" max="1811" width="7.42578125" style="257" customWidth="1"/>
    <col min="1812" max="1812" width="70" style="257" customWidth="1"/>
    <col min="1813" max="1813" width="5.42578125" style="257" customWidth="1"/>
    <col min="1814" max="1814" width="8.140625" style="257" customWidth="1"/>
    <col min="1815" max="1815" width="12.7109375" style="257" customWidth="1"/>
    <col min="1816" max="1816" width="15.85546875" style="257" customWidth="1"/>
    <col min="1817" max="1817" width="12.85546875" style="257" customWidth="1"/>
    <col min="1818" max="1818" width="18.140625" style="257" customWidth="1"/>
    <col min="1819" max="1819" width="6.140625" style="257" customWidth="1"/>
    <col min="1820" max="1820" width="5.85546875" style="257" customWidth="1"/>
    <col min="1821" max="2066" width="9" style="257"/>
    <col min="2067" max="2067" width="7.42578125" style="257" customWidth="1"/>
    <col min="2068" max="2068" width="70" style="257" customWidth="1"/>
    <col min="2069" max="2069" width="5.42578125" style="257" customWidth="1"/>
    <col min="2070" max="2070" width="8.140625" style="257" customWidth="1"/>
    <col min="2071" max="2071" width="12.7109375" style="257" customWidth="1"/>
    <col min="2072" max="2072" width="15.85546875" style="257" customWidth="1"/>
    <col min="2073" max="2073" width="12.85546875" style="257" customWidth="1"/>
    <col min="2074" max="2074" width="18.140625" style="257" customWidth="1"/>
    <col min="2075" max="2075" width="6.140625" style="257" customWidth="1"/>
    <col min="2076" max="2076" width="5.85546875" style="257" customWidth="1"/>
    <col min="2077" max="2322" width="9" style="257"/>
    <col min="2323" max="2323" width="7.42578125" style="257" customWidth="1"/>
    <col min="2324" max="2324" width="70" style="257" customWidth="1"/>
    <col min="2325" max="2325" width="5.42578125" style="257" customWidth="1"/>
    <col min="2326" max="2326" width="8.140625" style="257" customWidth="1"/>
    <col min="2327" max="2327" width="12.7109375" style="257" customWidth="1"/>
    <col min="2328" max="2328" width="15.85546875" style="257" customWidth="1"/>
    <col min="2329" max="2329" width="12.85546875" style="257" customWidth="1"/>
    <col min="2330" max="2330" width="18.140625" style="257" customWidth="1"/>
    <col min="2331" max="2331" width="6.140625" style="257" customWidth="1"/>
    <col min="2332" max="2332" width="5.85546875" style="257" customWidth="1"/>
    <col min="2333" max="2578" width="9" style="257"/>
    <col min="2579" max="2579" width="7.42578125" style="257" customWidth="1"/>
    <col min="2580" max="2580" width="70" style="257" customWidth="1"/>
    <col min="2581" max="2581" width="5.42578125" style="257" customWidth="1"/>
    <col min="2582" max="2582" width="8.140625" style="257" customWidth="1"/>
    <col min="2583" max="2583" width="12.7109375" style="257" customWidth="1"/>
    <col min="2584" max="2584" width="15.85546875" style="257" customWidth="1"/>
    <col min="2585" max="2585" width="12.85546875" style="257" customWidth="1"/>
    <col min="2586" max="2586" width="18.140625" style="257" customWidth="1"/>
    <col min="2587" max="2587" width="6.140625" style="257" customWidth="1"/>
    <col min="2588" max="2588" width="5.85546875" style="257" customWidth="1"/>
    <col min="2589" max="2834" width="9" style="257"/>
    <col min="2835" max="2835" width="7.42578125" style="257" customWidth="1"/>
    <col min="2836" max="2836" width="70" style="257" customWidth="1"/>
    <col min="2837" max="2837" width="5.42578125" style="257" customWidth="1"/>
    <col min="2838" max="2838" width="8.140625" style="257" customWidth="1"/>
    <col min="2839" max="2839" width="12.7109375" style="257" customWidth="1"/>
    <col min="2840" max="2840" width="15.85546875" style="257" customWidth="1"/>
    <col min="2841" max="2841" width="12.85546875" style="257" customWidth="1"/>
    <col min="2842" max="2842" width="18.140625" style="257" customWidth="1"/>
    <col min="2843" max="2843" width="6.140625" style="257" customWidth="1"/>
    <col min="2844" max="2844" width="5.85546875" style="257" customWidth="1"/>
    <col min="2845" max="3090" width="9" style="257"/>
    <col min="3091" max="3091" width="7.42578125" style="257" customWidth="1"/>
    <col min="3092" max="3092" width="70" style="257" customWidth="1"/>
    <col min="3093" max="3093" width="5.42578125" style="257" customWidth="1"/>
    <col min="3094" max="3094" width="8.140625" style="257" customWidth="1"/>
    <col min="3095" max="3095" width="12.7109375" style="257" customWidth="1"/>
    <col min="3096" max="3096" width="15.85546875" style="257" customWidth="1"/>
    <col min="3097" max="3097" width="12.85546875" style="257" customWidth="1"/>
    <col min="3098" max="3098" width="18.140625" style="257" customWidth="1"/>
    <col min="3099" max="3099" width="6.140625" style="257" customWidth="1"/>
    <col min="3100" max="3100" width="5.85546875" style="257" customWidth="1"/>
    <col min="3101" max="3346" width="9" style="257"/>
    <col min="3347" max="3347" width="7.42578125" style="257" customWidth="1"/>
    <col min="3348" max="3348" width="70" style="257" customWidth="1"/>
    <col min="3349" max="3349" width="5.42578125" style="257" customWidth="1"/>
    <col min="3350" max="3350" width="8.140625" style="257" customWidth="1"/>
    <col min="3351" max="3351" width="12.7109375" style="257" customWidth="1"/>
    <col min="3352" max="3352" width="15.85546875" style="257" customWidth="1"/>
    <col min="3353" max="3353" width="12.85546875" style="257" customWidth="1"/>
    <col min="3354" max="3354" width="18.140625" style="257" customWidth="1"/>
    <col min="3355" max="3355" width="6.140625" style="257" customWidth="1"/>
    <col min="3356" max="3356" width="5.85546875" style="257" customWidth="1"/>
    <col min="3357" max="3602" width="9" style="257"/>
    <col min="3603" max="3603" width="7.42578125" style="257" customWidth="1"/>
    <col min="3604" max="3604" width="70" style="257" customWidth="1"/>
    <col min="3605" max="3605" width="5.42578125" style="257" customWidth="1"/>
    <col min="3606" max="3606" width="8.140625" style="257" customWidth="1"/>
    <col min="3607" max="3607" width="12.7109375" style="257" customWidth="1"/>
    <col min="3608" max="3608" width="15.85546875" style="257" customWidth="1"/>
    <col min="3609" max="3609" width="12.85546875" style="257" customWidth="1"/>
    <col min="3610" max="3610" width="18.140625" style="257" customWidth="1"/>
    <col min="3611" max="3611" width="6.140625" style="257" customWidth="1"/>
    <col min="3612" max="3612" width="5.85546875" style="257" customWidth="1"/>
    <col min="3613" max="3858" width="9" style="257"/>
    <col min="3859" max="3859" width="7.42578125" style="257" customWidth="1"/>
    <col min="3860" max="3860" width="70" style="257" customWidth="1"/>
    <col min="3861" max="3861" width="5.42578125" style="257" customWidth="1"/>
    <col min="3862" max="3862" width="8.140625" style="257" customWidth="1"/>
    <col min="3863" max="3863" width="12.7109375" style="257" customWidth="1"/>
    <col min="3864" max="3864" width="15.85546875" style="257" customWidth="1"/>
    <col min="3865" max="3865" width="12.85546875" style="257" customWidth="1"/>
    <col min="3866" max="3866" width="18.140625" style="257" customWidth="1"/>
    <col min="3867" max="3867" width="6.140625" style="257" customWidth="1"/>
    <col min="3868" max="3868" width="5.85546875" style="257" customWidth="1"/>
    <col min="3869" max="4114" width="9" style="257"/>
    <col min="4115" max="4115" width="7.42578125" style="257" customWidth="1"/>
    <col min="4116" max="4116" width="70" style="257" customWidth="1"/>
    <col min="4117" max="4117" width="5.42578125" style="257" customWidth="1"/>
    <col min="4118" max="4118" width="8.140625" style="257" customWidth="1"/>
    <col min="4119" max="4119" width="12.7109375" style="257" customWidth="1"/>
    <col min="4120" max="4120" width="15.85546875" style="257" customWidth="1"/>
    <col min="4121" max="4121" width="12.85546875" style="257" customWidth="1"/>
    <col min="4122" max="4122" width="18.140625" style="257" customWidth="1"/>
    <col min="4123" max="4123" width="6.140625" style="257" customWidth="1"/>
    <col min="4124" max="4124" width="5.85546875" style="257" customWidth="1"/>
    <col min="4125" max="4370" width="9" style="257"/>
    <col min="4371" max="4371" width="7.42578125" style="257" customWidth="1"/>
    <col min="4372" max="4372" width="70" style="257" customWidth="1"/>
    <col min="4373" max="4373" width="5.42578125" style="257" customWidth="1"/>
    <col min="4374" max="4374" width="8.140625" style="257" customWidth="1"/>
    <col min="4375" max="4375" width="12.7109375" style="257" customWidth="1"/>
    <col min="4376" max="4376" width="15.85546875" style="257" customWidth="1"/>
    <col min="4377" max="4377" width="12.85546875" style="257" customWidth="1"/>
    <col min="4378" max="4378" width="18.140625" style="257" customWidth="1"/>
    <col min="4379" max="4379" width="6.140625" style="257" customWidth="1"/>
    <col min="4380" max="4380" width="5.85546875" style="257" customWidth="1"/>
    <col min="4381" max="4626" width="9" style="257"/>
    <col min="4627" max="4627" width="7.42578125" style="257" customWidth="1"/>
    <col min="4628" max="4628" width="70" style="257" customWidth="1"/>
    <col min="4629" max="4629" width="5.42578125" style="257" customWidth="1"/>
    <col min="4630" max="4630" width="8.140625" style="257" customWidth="1"/>
    <col min="4631" max="4631" width="12.7109375" style="257" customWidth="1"/>
    <col min="4632" max="4632" width="15.85546875" style="257" customWidth="1"/>
    <col min="4633" max="4633" width="12.85546875" style="257" customWidth="1"/>
    <col min="4634" max="4634" width="18.140625" style="257" customWidth="1"/>
    <col min="4635" max="4635" width="6.140625" style="257" customWidth="1"/>
    <col min="4636" max="4636" width="5.85546875" style="257" customWidth="1"/>
    <col min="4637" max="4882" width="9" style="257"/>
    <col min="4883" max="4883" width="7.42578125" style="257" customWidth="1"/>
    <col min="4884" max="4884" width="70" style="257" customWidth="1"/>
    <col min="4885" max="4885" width="5.42578125" style="257" customWidth="1"/>
    <col min="4886" max="4886" width="8.140625" style="257" customWidth="1"/>
    <col min="4887" max="4887" width="12.7109375" style="257" customWidth="1"/>
    <col min="4888" max="4888" width="15.85546875" style="257" customWidth="1"/>
    <col min="4889" max="4889" width="12.85546875" style="257" customWidth="1"/>
    <col min="4890" max="4890" width="18.140625" style="257" customWidth="1"/>
    <col min="4891" max="4891" width="6.140625" style="257" customWidth="1"/>
    <col min="4892" max="4892" width="5.85546875" style="257" customWidth="1"/>
    <col min="4893" max="5138" width="9" style="257"/>
    <col min="5139" max="5139" width="7.42578125" style="257" customWidth="1"/>
    <col min="5140" max="5140" width="70" style="257" customWidth="1"/>
    <col min="5141" max="5141" width="5.42578125" style="257" customWidth="1"/>
    <col min="5142" max="5142" width="8.140625" style="257" customWidth="1"/>
    <col min="5143" max="5143" width="12.7109375" style="257" customWidth="1"/>
    <col min="5144" max="5144" width="15.85546875" style="257" customWidth="1"/>
    <col min="5145" max="5145" width="12.85546875" style="257" customWidth="1"/>
    <col min="5146" max="5146" width="18.140625" style="257" customWidth="1"/>
    <col min="5147" max="5147" width="6.140625" style="257" customWidth="1"/>
    <col min="5148" max="5148" width="5.85546875" style="257" customWidth="1"/>
    <col min="5149" max="5394" width="9" style="257"/>
    <col min="5395" max="5395" width="7.42578125" style="257" customWidth="1"/>
    <col min="5396" max="5396" width="70" style="257" customWidth="1"/>
    <col min="5397" max="5397" width="5.42578125" style="257" customWidth="1"/>
    <col min="5398" max="5398" width="8.140625" style="257" customWidth="1"/>
    <col min="5399" max="5399" width="12.7109375" style="257" customWidth="1"/>
    <col min="5400" max="5400" width="15.85546875" style="257" customWidth="1"/>
    <col min="5401" max="5401" width="12.85546875" style="257" customWidth="1"/>
    <col min="5402" max="5402" width="18.140625" style="257" customWidth="1"/>
    <col min="5403" max="5403" width="6.140625" style="257" customWidth="1"/>
    <col min="5404" max="5404" width="5.85546875" style="257" customWidth="1"/>
    <col min="5405" max="5650" width="9" style="257"/>
    <col min="5651" max="5651" width="7.42578125" style="257" customWidth="1"/>
    <col min="5652" max="5652" width="70" style="257" customWidth="1"/>
    <col min="5653" max="5653" width="5.42578125" style="257" customWidth="1"/>
    <col min="5654" max="5654" width="8.140625" style="257" customWidth="1"/>
    <col min="5655" max="5655" width="12.7109375" style="257" customWidth="1"/>
    <col min="5656" max="5656" width="15.85546875" style="257" customWidth="1"/>
    <col min="5657" max="5657" width="12.85546875" style="257" customWidth="1"/>
    <col min="5658" max="5658" width="18.140625" style="257" customWidth="1"/>
    <col min="5659" max="5659" width="6.140625" style="257" customWidth="1"/>
    <col min="5660" max="5660" width="5.85546875" style="257" customWidth="1"/>
    <col min="5661" max="5906" width="9" style="257"/>
    <col min="5907" max="5907" width="7.42578125" style="257" customWidth="1"/>
    <col min="5908" max="5908" width="70" style="257" customWidth="1"/>
    <col min="5909" max="5909" width="5.42578125" style="257" customWidth="1"/>
    <col min="5910" max="5910" width="8.140625" style="257" customWidth="1"/>
    <col min="5911" max="5911" width="12.7109375" style="257" customWidth="1"/>
    <col min="5912" max="5912" width="15.85546875" style="257" customWidth="1"/>
    <col min="5913" max="5913" width="12.85546875" style="257" customWidth="1"/>
    <col min="5914" max="5914" width="18.140625" style="257" customWidth="1"/>
    <col min="5915" max="5915" width="6.140625" style="257" customWidth="1"/>
    <col min="5916" max="5916" width="5.85546875" style="257" customWidth="1"/>
    <col min="5917" max="6162" width="9" style="257"/>
    <col min="6163" max="6163" width="7.42578125" style="257" customWidth="1"/>
    <col min="6164" max="6164" width="70" style="257" customWidth="1"/>
    <col min="6165" max="6165" width="5.42578125" style="257" customWidth="1"/>
    <col min="6166" max="6166" width="8.140625" style="257" customWidth="1"/>
    <col min="6167" max="6167" width="12.7109375" style="257" customWidth="1"/>
    <col min="6168" max="6168" width="15.85546875" style="257" customWidth="1"/>
    <col min="6169" max="6169" width="12.85546875" style="257" customWidth="1"/>
    <col min="6170" max="6170" width="18.140625" style="257" customWidth="1"/>
    <col min="6171" max="6171" width="6.140625" style="257" customWidth="1"/>
    <col min="6172" max="6172" width="5.85546875" style="257" customWidth="1"/>
    <col min="6173" max="6418" width="9" style="257"/>
    <col min="6419" max="6419" width="7.42578125" style="257" customWidth="1"/>
    <col min="6420" max="6420" width="70" style="257" customWidth="1"/>
    <col min="6421" max="6421" width="5.42578125" style="257" customWidth="1"/>
    <col min="6422" max="6422" width="8.140625" style="257" customWidth="1"/>
    <col min="6423" max="6423" width="12.7109375" style="257" customWidth="1"/>
    <col min="6424" max="6424" width="15.85546875" style="257" customWidth="1"/>
    <col min="6425" max="6425" width="12.85546875" style="257" customWidth="1"/>
    <col min="6426" max="6426" width="18.140625" style="257" customWidth="1"/>
    <col min="6427" max="6427" width="6.140625" style="257" customWidth="1"/>
    <col min="6428" max="6428" width="5.85546875" style="257" customWidth="1"/>
    <col min="6429" max="6674" width="9" style="257"/>
    <col min="6675" max="6675" width="7.42578125" style="257" customWidth="1"/>
    <col min="6676" max="6676" width="70" style="257" customWidth="1"/>
    <col min="6677" max="6677" width="5.42578125" style="257" customWidth="1"/>
    <col min="6678" max="6678" width="8.140625" style="257" customWidth="1"/>
    <col min="6679" max="6679" width="12.7109375" style="257" customWidth="1"/>
    <col min="6680" max="6680" width="15.85546875" style="257" customWidth="1"/>
    <col min="6681" max="6681" width="12.85546875" style="257" customWidth="1"/>
    <col min="6682" max="6682" width="18.140625" style="257" customWidth="1"/>
    <col min="6683" max="6683" width="6.140625" style="257" customWidth="1"/>
    <col min="6684" max="6684" width="5.85546875" style="257" customWidth="1"/>
    <col min="6685" max="6930" width="9" style="257"/>
    <col min="6931" max="6931" width="7.42578125" style="257" customWidth="1"/>
    <col min="6932" max="6932" width="70" style="257" customWidth="1"/>
    <col min="6933" max="6933" width="5.42578125" style="257" customWidth="1"/>
    <col min="6934" max="6934" width="8.140625" style="257" customWidth="1"/>
    <col min="6935" max="6935" width="12.7109375" style="257" customWidth="1"/>
    <col min="6936" max="6936" width="15.85546875" style="257" customWidth="1"/>
    <col min="6937" max="6937" width="12.85546875" style="257" customWidth="1"/>
    <col min="6938" max="6938" width="18.140625" style="257" customWidth="1"/>
    <col min="6939" max="6939" width="6.140625" style="257" customWidth="1"/>
    <col min="6940" max="6940" width="5.85546875" style="257" customWidth="1"/>
    <col min="6941" max="7186" width="9" style="257"/>
    <col min="7187" max="7187" width="7.42578125" style="257" customWidth="1"/>
    <col min="7188" max="7188" width="70" style="257" customWidth="1"/>
    <col min="7189" max="7189" width="5.42578125" style="257" customWidth="1"/>
    <col min="7190" max="7190" width="8.140625" style="257" customWidth="1"/>
    <col min="7191" max="7191" width="12.7109375" style="257" customWidth="1"/>
    <col min="7192" max="7192" width="15.85546875" style="257" customWidth="1"/>
    <col min="7193" max="7193" width="12.85546875" style="257" customWidth="1"/>
    <col min="7194" max="7194" width="18.140625" style="257" customWidth="1"/>
    <col min="7195" max="7195" width="6.140625" style="257" customWidth="1"/>
    <col min="7196" max="7196" width="5.85546875" style="257" customWidth="1"/>
    <col min="7197" max="7442" width="9" style="257"/>
    <col min="7443" max="7443" width="7.42578125" style="257" customWidth="1"/>
    <col min="7444" max="7444" width="70" style="257" customWidth="1"/>
    <col min="7445" max="7445" width="5.42578125" style="257" customWidth="1"/>
    <col min="7446" max="7446" width="8.140625" style="257" customWidth="1"/>
    <col min="7447" max="7447" width="12.7109375" style="257" customWidth="1"/>
    <col min="7448" max="7448" width="15.85546875" style="257" customWidth="1"/>
    <col min="7449" max="7449" width="12.85546875" style="257" customWidth="1"/>
    <col min="7450" max="7450" width="18.140625" style="257" customWidth="1"/>
    <col min="7451" max="7451" width="6.140625" style="257" customWidth="1"/>
    <col min="7452" max="7452" width="5.85546875" style="257" customWidth="1"/>
    <col min="7453" max="7698" width="9" style="257"/>
    <col min="7699" max="7699" width="7.42578125" style="257" customWidth="1"/>
    <col min="7700" max="7700" width="70" style="257" customWidth="1"/>
    <col min="7701" max="7701" width="5.42578125" style="257" customWidth="1"/>
    <col min="7702" max="7702" width="8.140625" style="257" customWidth="1"/>
    <col min="7703" max="7703" width="12.7109375" style="257" customWidth="1"/>
    <col min="7704" max="7704" width="15.85546875" style="257" customWidth="1"/>
    <col min="7705" max="7705" width="12.85546875" style="257" customWidth="1"/>
    <col min="7706" max="7706" width="18.140625" style="257" customWidth="1"/>
    <col min="7707" max="7707" width="6.140625" style="257" customWidth="1"/>
    <col min="7708" max="7708" width="5.85546875" style="257" customWidth="1"/>
    <col min="7709" max="7954" width="9" style="257"/>
    <col min="7955" max="7955" width="7.42578125" style="257" customWidth="1"/>
    <col min="7956" max="7956" width="70" style="257" customWidth="1"/>
    <col min="7957" max="7957" width="5.42578125" style="257" customWidth="1"/>
    <col min="7958" max="7958" width="8.140625" style="257" customWidth="1"/>
    <col min="7959" max="7959" width="12.7109375" style="257" customWidth="1"/>
    <col min="7960" max="7960" width="15.85546875" style="257" customWidth="1"/>
    <col min="7961" max="7961" width="12.85546875" style="257" customWidth="1"/>
    <col min="7962" max="7962" width="18.140625" style="257" customWidth="1"/>
    <col min="7963" max="7963" width="6.140625" style="257" customWidth="1"/>
    <col min="7964" max="7964" width="5.85546875" style="257" customWidth="1"/>
    <col min="7965" max="8210" width="9" style="257"/>
    <col min="8211" max="8211" width="7.42578125" style="257" customWidth="1"/>
    <col min="8212" max="8212" width="70" style="257" customWidth="1"/>
    <col min="8213" max="8213" width="5.42578125" style="257" customWidth="1"/>
    <col min="8214" max="8214" width="8.140625" style="257" customWidth="1"/>
    <col min="8215" max="8215" width="12.7109375" style="257" customWidth="1"/>
    <col min="8216" max="8216" width="15.85546875" style="257" customWidth="1"/>
    <col min="8217" max="8217" width="12.85546875" style="257" customWidth="1"/>
    <col min="8218" max="8218" width="18.140625" style="257" customWidth="1"/>
    <col min="8219" max="8219" width="6.140625" style="257" customWidth="1"/>
    <col min="8220" max="8220" width="5.85546875" style="257" customWidth="1"/>
    <col min="8221" max="8466" width="9" style="257"/>
    <col min="8467" max="8467" width="7.42578125" style="257" customWidth="1"/>
    <col min="8468" max="8468" width="70" style="257" customWidth="1"/>
    <col min="8469" max="8469" width="5.42578125" style="257" customWidth="1"/>
    <col min="8470" max="8470" width="8.140625" style="257" customWidth="1"/>
    <col min="8471" max="8471" width="12.7109375" style="257" customWidth="1"/>
    <col min="8472" max="8472" width="15.85546875" style="257" customWidth="1"/>
    <col min="8473" max="8473" width="12.85546875" style="257" customWidth="1"/>
    <col min="8474" max="8474" width="18.140625" style="257" customWidth="1"/>
    <col min="8475" max="8475" width="6.140625" style="257" customWidth="1"/>
    <col min="8476" max="8476" width="5.85546875" style="257" customWidth="1"/>
    <col min="8477" max="8722" width="9" style="257"/>
    <col min="8723" max="8723" width="7.42578125" style="257" customWidth="1"/>
    <col min="8724" max="8724" width="70" style="257" customWidth="1"/>
    <col min="8725" max="8725" width="5.42578125" style="257" customWidth="1"/>
    <col min="8726" max="8726" width="8.140625" style="257" customWidth="1"/>
    <col min="8727" max="8727" width="12.7109375" style="257" customWidth="1"/>
    <col min="8728" max="8728" width="15.85546875" style="257" customWidth="1"/>
    <col min="8729" max="8729" width="12.85546875" style="257" customWidth="1"/>
    <col min="8730" max="8730" width="18.140625" style="257" customWidth="1"/>
    <col min="8731" max="8731" width="6.140625" style="257" customWidth="1"/>
    <col min="8732" max="8732" width="5.85546875" style="257" customWidth="1"/>
    <col min="8733" max="8978" width="9" style="257"/>
    <col min="8979" max="8979" width="7.42578125" style="257" customWidth="1"/>
    <col min="8980" max="8980" width="70" style="257" customWidth="1"/>
    <col min="8981" max="8981" width="5.42578125" style="257" customWidth="1"/>
    <col min="8982" max="8982" width="8.140625" style="257" customWidth="1"/>
    <col min="8983" max="8983" width="12.7109375" style="257" customWidth="1"/>
    <col min="8984" max="8984" width="15.85546875" style="257" customWidth="1"/>
    <col min="8985" max="8985" width="12.85546875" style="257" customWidth="1"/>
    <col min="8986" max="8986" width="18.140625" style="257" customWidth="1"/>
    <col min="8987" max="8987" width="6.140625" style="257" customWidth="1"/>
    <col min="8988" max="8988" width="5.85546875" style="257" customWidth="1"/>
    <col min="8989" max="9234" width="9" style="257"/>
    <col min="9235" max="9235" width="7.42578125" style="257" customWidth="1"/>
    <col min="9236" max="9236" width="70" style="257" customWidth="1"/>
    <col min="9237" max="9237" width="5.42578125" style="257" customWidth="1"/>
    <col min="9238" max="9238" width="8.140625" style="257" customWidth="1"/>
    <col min="9239" max="9239" width="12.7109375" style="257" customWidth="1"/>
    <col min="9240" max="9240" width="15.85546875" style="257" customWidth="1"/>
    <col min="9241" max="9241" width="12.85546875" style="257" customWidth="1"/>
    <col min="9242" max="9242" width="18.140625" style="257" customWidth="1"/>
    <col min="9243" max="9243" width="6.140625" style="257" customWidth="1"/>
    <col min="9244" max="9244" width="5.85546875" style="257" customWidth="1"/>
    <col min="9245" max="9490" width="9" style="257"/>
    <col min="9491" max="9491" width="7.42578125" style="257" customWidth="1"/>
    <col min="9492" max="9492" width="70" style="257" customWidth="1"/>
    <col min="9493" max="9493" width="5.42578125" style="257" customWidth="1"/>
    <col min="9494" max="9494" width="8.140625" style="257" customWidth="1"/>
    <col min="9495" max="9495" width="12.7109375" style="257" customWidth="1"/>
    <col min="9496" max="9496" width="15.85546875" style="257" customWidth="1"/>
    <col min="9497" max="9497" width="12.85546875" style="257" customWidth="1"/>
    <col min="9498" max="9498" width="18.140625" style="257" customWidth="1"/>
    <col min="9499" max="9499" width="6.140625" style="257" customWidth="1"/>
    <col min="9500" max="9500" width="5.85546875" style="257" customWidth="1"/>
    <col min="9501" max="9746" width="9" style="257"/>
    <col min="9747" max="9747" width="7.42578125" style="257" customWidth="1"/>
    <col min="9748" max="9748" width="70" style="257" customWidth="1"/>
    <col min="9749" max="9749" width="5.42578125" style="257" customWidth="1"/>
    <col min="9750" max="9750" width="8.140625" style="257" customWidth="1"/>
    <col min="9751" max="9751" width="12.7109375" style="257" customWidth="1"/>
    <col min="9752" max="9752" width="15.85546875" style="257" customWidth="1"/>
    <col min="9753" max="9753" width="12.85546875" style="257" customWidth="1"/>
    <col min="9754" max="9754" width="18.140625" style="257" customWidth="1"/>
    <col min="9755" max="9755" width="6.140625" style="257" customWidth="1"/>
    <col min="9756" max="9756" width="5.85546875" style="257" customWidth="1"/>
    <col min="9757" max="10002" width="9" style="257"/>
    <col min="10003" max="10003" width="7.42578125" style="257" customWidth="1"/>
    <col min="10004" max="10004" width="70" style="257" customWidth="1"/>
    <col min="10005" max="10005" width="5.42578125" style="257" customWidth="1"/>
    <col min="10006" max="10006" width="8.140625" style="257" customWidth="1"/>
    <col min="10007" max="10007" width="12.7109375" style="257" customWidth="1"/>
    <col min="10008" max="10008" width="15.85546875" style="257" customWidth="1"/>
    <col min="10009" max="10009" width="12.85546875" style="257" customWidth="1"/>
    <col min="10010" max="10010" width="18.140625" style="257" customWidth="1"/>
    <col min="10011" max="10011" width="6.140625" style="257" customWidth="1"/>
    <col min="10012" max="10012" width="5.85546875" style="257" customWidth="1"/>
    <col min="10013" max="10258" width="9" style="257"/>
    <col min="10259" max="10259" width="7.42578125" style="257" customWidth="1"/>
    <col min="10260" max="10260" width="70" style="257" customWidth="1"/>
    <col min="10261" max="10261" width="5.42578125" style="257" customWidth="1"/>
    <col min="10262" max="10262" width="8.140625" style="257" customWidth="1"/>
    <col min="10263" max="10263" width="12.7109375" style="257" customWidth="1"/>
    <col min="10264" max="10264" width="15.85546875" style="257" customWidth="1"/>
    <col min="10265" max="10265" width="12.85546875" style="257" customWidth="1"/>
    <col min="10266" max="10266" width="18.140625" style="257" customWidth="1"/>
    <col min="10267" max="10267" width="6.140625" style="257" customWidth="1"/>
    <col min="10268" max="10268" width="5.85546875" style="257" customWidth="1"/>
    <col min="10269" max="10514" width="9" style="257"/>
    <col min="10515" max="10515" width="7.42578125" style="257" customWidth="1"/>
    <col min="10516" max="10516" width="70" style="257" customWidth="1"/>
    <col min="10517" max="10517" width="5.42578125" style="257" customWidth="1"/>
    <col min="10518" max="10518" width="8.140625" style="257" customWidth="1"/>
    <col min="10519" max="10519" width="12.7109375" style="257" customWidth="1"/>
    <col min="10520" max="10520" width="15.85546875" style="257" customWidth="1"/>
    <col min="10521" max="10521" width="12.85546875" style="257" customWidth="1"/>
    <col min="10522" max="10522" width="18.140625" style="257" customWidth="1"/>
    <col min="10523" max="10523" width="6.140625" style="257" customWidth="1"/>
    <col min="10524" max="10524" width="5.85546875" style="257" customWidth="1"/>
    <col min="10525" max="10770" width="9" style="257"/>
    <col min="10771" max="10771" width="7.42578125" style="257" customWidth="1"/>
    <col min="10772" max="10772" width="70" style="257" customWidth="1"/>
    <col min="10773" max="10773" width="5.42578125" style="257" customWidth="1"/>
    <col min="10774" max="10774" width="8.140625" style="257" customWidth="1"/>
    <col min="10775" max="10775" width="12.7109375" style="257" customWidth="1"/>
    <col min="10776" max="10776" width="15.85546875" style="257" customWidth="1"/>
    <col min="10777" max="10777" width="12.85546875" style="257" customWidth="1"/>
    <col min="10778" max="10778" width="18.140625" style="257" customWidth="1"/>
    <col min="10779" max="10779" width="6.140625" style="257" customWidth="1"/>
    <col min="10780" max="10780" width="5.85546875" style="257" customWidth="1"/>
    <col min="10781" max="11026" width="9" style="257"/>
    <col min="11027" max="11027" width="7.42578125" style="257" customWidth="1"/>
    <col min="11028" max="11028" width="70" style="257" customWidth="1"/>
    <col min="11029" max="11029" width="5.42578125" style="257" customWidth="1"/>
    <col min="11030" max="11030" width="8.140625" style="257" customWidth="1"/>
    <col min="11031" max="11031" width="12.7109375" style="257" customWidth="1"/>
    <col min="11032" max="11032" width="15.85546875" style="257" customWidth="1"/>
    <col min="11033" max="11033" width="12.85546875" style="257" customWidth="1"/>
    <col min="11034" max="11034" width="18.140625" style="257" customWidth="1"/>
    <col min="11035" max="11035" width="6.140625" style="257" customWidth="1"/>
    <col min="11036" max="11036" width="5.85546875" style="257" customWidth="1"/>
    <col min="11037" max="11282" width="9" style="257"/>
    <col min="11283" max="11283" width="7.42578125" style="257" customWidth="1"/>
    <col min="11284" max="11284" width="70" style="257" customWidth="1"/>
    <col min="11285" max="11285" width="5.42578125" style="257" customWidth="1"/>
    <col min="11286" max="11286" width="8.140625" style="257" customWidth="1"/>
    <col min="11287" max="11287" width="12.7109375" style="257" customWidth="1"/>
    <col min="11288" max="11288" width="15.85546875" style="257" customWidth="1"/>
    <col min="11289" max="11289" width="12.85546875" style="257" customWidth="1"/>
    <col min="11290" max="11290" width="18.140625" style="257" customWidth="1"/>
    <col min="11291" max="11291" width="6.140625" style="257" customWidth="1"/>
    <col min="11292" max="11292" width="5.85546875" style="257" customWidth="1"/>
    <col min="11293" max="11538" width="9" style="257"/>
    <col min="11539" max="11539" width="7.42578125" style="257" customWidth="1"/>
    <col min="11540" max="11540" width="70" style="257" customWidth="1"/>
    <col min="11541" max="11541" width="5.42578125" style="257" customWidth="1"/>
    <col min="11542" max="11542" width="8.140625" style="257" customWidth="1"/>
    <col min="11543" max="11543" width="12.7109375" style="257" customWidth="1"/>
    <col min="11544" max="11544" width="15.85546875" style="257" customWidth="1"/>
    <col min="11545" max="11545" width="12.85546875" style="257" customWidth="1"/>
    <col min="11546" max="11546" width="18.140625" style="257" customWidth="1"/>
    <col min="11547" max="11547" width="6.140625" style="257" customWidth="1"/>
    <col min="11548" max="11548" width="5.85546875" style="257" customWidth="1"/>
    <col min="11549" max="11794" width="9" style="257"/>
    <col min="11795" max="11795" width="7.42578125" style="257" customWidth="1"/>
    <col min="11796" max="11796" width="70" style="257" customWidth="1"/>
    <col min="11797" max="11797" width="5.42578125" style="257" customWidth="1"/>
    <col min="11798" max="11798" width="8.140625" style="257" customWidth="1"/>
    <col min="11799" max="11799" width="12.7109375" style="257" customWidth="1"/>
    <col min="11800" max="11800" width="15.85546875" style="257" customWidth="1"/>
    <col min="11801" max="11801" width="12.85546875" style="257" customWidth="1"/>
    <col min="11802" max="11802" width="18.140625" style="257" customWidth="1"/>
    <col min="11803" max="11803" width="6.140625" style="257" customWidth="1"/>
    <col min="11804" max="11804" width="5.85546875" style="257" customWidth="1"/>
    <col min="11805" max="12050" width="9" style="257"/>
    <col min="12051" max="12051" width="7.42578125" style="257" customWidth="1"/>
    <col min="12052" max="12052" width="70" style="257" customWidth="1"/>
    <col min="12053" max="12053" width="5.42578125" style="257" customWidth="1"/>
    <col min="12054" max="12054" width="8.140625" style="257" customWidth="1"/>
    <col min="12055" max="12055" width="12.7109375" style="257" customWidth="1"/>
    <col min="12056" max="12056" width="15.85546875" style="257" customWidth="1"/>
    <col min="12057" max="12057" width="12.85546875" style="257" customWidth="1"/>
    <col min="12058" max="12058" width="18.140625" style="257" customWidth="1"/>
    <col min="12059" max="12059" width="6.140625" style="257" customWidth="1"/>
    <col min="12060" max="12060" width="5.85546875" style="257" customWidth="1"/>
    <col min="12061" max="12306" width="9" style="257"/>
    <col min="12307" max="12307" width="7.42578125" style="257" customWidth="1"/>
    <col min="12308" max="12308" width="70" style="257" customWidth="1"/>
    <col min="12309" max="12309" width="5.42578125" style="257" customWidth="1"/>
    <col min="12310" max="12310" width="8.140625" style="257" customWidth="1"/>
    <col min="12311" max="12311" width="12.7109375" style="257" customWidth="1"/>
    <col min="12312" max="12312" width="15.85546875" style="257" customWidth="1"/>
    <col min="12313" max="12313" width="12.85546875" style="257" customWidth="1"/>
    <col min="12314" max="12314" width="18.140625" style="257" customWidth="1"/>
    <col min="12315" max="12315" width="6.140625" style="257" customWidth="1"/>
    <col min="12316" max="12316" width="5.85546875" style="257" customWidth="1"/>
    <col min="12317" max="12562" width="9" style="257"/>
    <col min="12563" max="12563" width="7.42578125" style="257" customWidth="1"/>
    <col min="12564" max="12564" width="70" style="257" customWidth="1"/>
    <col min="12565" max="12565" width="5.42578125" style="257" customWidth="1"/>
    <col min="12566" max="12566" width="8.140625" style="257" customWidth="1"/>
    <col min="12567" max="12567" width="12.7109375" style="257" customWidth="1"/>
    <col min="12568" max="12568" width="15.85546875" style="257" customWidth="1"/>
    <col min="12569" max="12569" width="12.85546875" style="257" customWidth="1"/>
    <col min="12570" max="12570" width="18.140625" style="257" customWidth="1"/>
    <col min="12571" max="12571" width="6.140625" style="257" customWidth="1"/>
    <col min="12572" max="12572" width="5.85546875" style="257" customWidth="1"/>
    <col min="12573" max="12818" width="9" style="257"/>
    <col min="12819" max="12819" width="7.42578125" style="257" customWidth="1"/>
    <col min="12820" max="12820" width="70" style="257" customWidth="1"/>
    <col min="12821" max="12821" width="5.42578125" style="257" customWidth="1"/>
    <col min="12822" max="12822" width="8.140625" style="257" customWidth="1"/>
    <col min="12823" max="12823" width="12.7109375" style="257" customWidth="1"/>
    <col min="12824" max="12824" width="15.85546875" style="257" customWidth="1"/>
    <col min="12825" max="12825" width="12.85546875" style="257" customWidth="1"/>
    <col min="12826" max="12826" width="18.140625" style="257" customWidth="1"/>
    <col min="12827" max="12827" width="6.140625" style="257" customWidth="1"/>
    <col min="12828" max="12828" width="5.85546875" style="257" customWidth="1"/>
    <col min="12829" max="13074" width="9" style="257"/>
    <col min="13075" max="13075" width="7.42578125" style="257" customWidth="1"/>
    <col min="13076" max="13076" width="70" style="257" customWidth="1"/>
    <col min="13077" max="13077" width="5.42578125" style="257" customWidth="1"/>
    <col min="13078" max="13078" width="8.140625" style="257" customWidth="1"/>
    <col min="13079" max="13079" width="12.7109375" style="257" customWidth="1"/>
    <col min="13080" max="13080" width="15.85546875" style="257" customWidth="1"/>
    <col min="13081" max="13081" width="12.85546875" style="257" customWidth="1"/>
    <col min="13082" max="13082" width="18.140625" style="257" customWidth="1"/>
    <col min="13083" max="13083" width="6.140625" style="257" customWidth="1"/>
    <col min="13084" max="13084" width="5.85546875" style="257" customWidth="1"/>
    <col min="13085" max="13330" width="9" style="257"/>
    <col min="13331" max="13331" width="7.42578125" style="257" customWidth="1"/>
    <col min="13332" max="13332" width="70" style="257" customWidth="1"/>
    <col min="13333" max="13333" width="5.42578125" style="257" customWidth="1"/>
    <col min="13334" max="13334" width="8.140625" style="257" customWidth="1"/>
    <col min="13335" max="13335" width="12.7109375" style="257" customWidth="1"/>
    <col min="13336" max="13336" width="15.85546875" style="257" customWidth="1"/>
    <col min="13337" max="13337" width="12.85546875" style="257" customWidth="1"/>
    <col min="13338" max="13338" width="18.140625" style="257" customWidth="1"/>
    <col min="13339" max="13339" width="6.140625" style="257" customWidth="1"/>
    <col min="13340" max="13340" width="5.85546875" style="257" customWidth="1"/>
    <col min="13341" max="13586" width="9" style="257"/>
    <col min="13587" max="13587" width="7.42578125" style="257" customWidth="1"/>
    <col min="13588" max="13588" width="70" style="257" customWidth="1"/>
    <col min="13589" max="13589" width="5.42578125" style="257" customWidth="1"/>
    <col min="13590" max="13590" width="8.140625" style="257" customWidth="1"/>
    <col min="13591" max="13591" width="12.7109375" style="257" customWidth="1"/>
    <col min="13592" max="13592" width="15.85546875" style="257" customWidth="1"/>
    <col min="13593" max="13593" width="12.85546875" style="257" customWidth="1"/>
    <col min="13594" max="13594" width="18.140625" style="257" customWidth="1"/>
    <col min="13595" max="13595" width="6.140625" style="257" customWidth="1"/>
    <col min="13596" max="13596" width="5.85546875" style="257" customWidth="1"/>
    <col min="13597" max="13842" width="9" style="257"/>
    <col min="13843" max="13843" width="7.42578125" style="257" customWidth="1"/>
    <col min="13844" max="13844" width="70" style="257" customWidth="1"/>
    <col min="13845" max="13845" width="5.42578125" style="257" customWidth="1"/>
    <col min="13846" max="13846" width="8.140625" style="257" customWidth="1"/>
    <col min="13847" max="13847" width="12.7109375" style="257" customWidth="1"/>
    <col min="13848" max="13848" width="15.85546875" style="257" customWidth="1"/>
    <col min="13849" max="13849" width="12.85546875" style="257" customWidth="1"/>
    <col min="13850" max="13850" width="18.140625" style="257" customWidth="1"/>
    <col min="13851" max="13851" width="6.140625" style="257" customWidth="1"/>
    <col min="13852" max="13852" width="5.85546875" style="257" customWidth="1"/>
    <col min="13853" max="14098" width="9" style="257"/>
    <col min="14099" max="14099" width="7.42578125" style="257" customWidth="1"/>
    <col min="14100" max="14100" width="70" style="257" customWidth="1"/>
    <col min="14101" max="14101" width="5.42578125" style="257" customWidth="1"/>
    <col min="14102" max="14102" width="8.140625" style="257" customWidth="1"/>
    <col min="14103" max="14103" width="12.7109375" style="257" customWidth="1"/>
    <col min="14104" max="14104" width="15.85546875" style="257" customWidth="1"/>
    <col min="14105" max="14105" width="12.85546875" style="257" customWidth="1"/>
    <col min="14106" max="14106" width="18.140625" style="257" customWidth="1"/>
    <col min="14107" max="14107" width="6.140625" style="257" customWidth="1"/>
    <col min="14108" max="14108" width="5.85546875" style="257" customWidth="1"/>
    <col min="14109" max="14354" width="9" style="257"/>
    <col min="14355" max="14355" width="7.42578125" style="257" customWidth="1"/>
    <col min="14356" max="14356" width="70" style="257" customWidth="1"/>
    <col min="14357" max="14357" width="5.42578125" style="257" customWidth="1"/>
    <col min="14358" max="14358" width="8.140625" style="257" customWidth="1"/>
    <col min="14359" max="14359" width="12.7109375" style="257" customWidth="1"/>
    <col min="14360" max="14360" width="15.85546875" style="257" customWidth="1"/>
    <col min="14361" max="14361" width="12.85546875" style="257" customWidth="1"/>
    <col min="14362" max="14362" width="18.140625" style="257" customWidth="1"/>
    <col min="14363" max="14363" width="6.140625" style="257" customWidth="1"/>
    <col min="14364" max="14364" width="5.85546875" style="257" customWidth="1"/>
    <col min="14365" max="14610" width="9" style="257"/>
    <col min="14611" max="14611" width="7.42578125" style="257" customWidth="1"/>
    <col min="14612" max="14612" width="70" style="257" customWidth="1"/>
    <col min="14613" max="14613" width="5.42578125" style="257" customWidth="1"/>
    <col min="14614" max="14614" width="8.140625" style="257" customWidth="1"/>
    <col min="14615" max="14615" width="12.7109375" style="257" customWidth="1"/>
    <col min="14616" max="14616" width="15.85546875" style="257" customWidth="1"/>
    <col min="14617" max="14617" width="12.85546875" style="257" customWidth="1"/>
    <col min="14618" max="14618" width="18.140625" style="257" customWidth="1"/>
    <col min="14619" max="14619" width="6.140625" style="257" customWidth="1"/>
    <col min="14620" max="14620" width="5.85546875" style="257" customWidth="1"/>
    <col min="14621" max="14866" width="9" style="257"/>
    <col min="14867" max="14867" width="7.42578125" style="257" customWidth="1"/>
    <col min="14868" max="14868" width="70" style="257" customWidth="1"/>
    <col min="14869" max="14869" width="5.42578125" style="257" customWidth="1"/>
    <col min="14870" max="14870" width="8.140625" style="257" customWidth="1"/>
    <col min="14871" max="14871" width="12.7109375" style="257" customWidth="1"/>
    <col min="14872" max="14872" width="15.85546875" style="257" customWidth="1"/>
    <col min="14873" max="14873" width="12.85546875" style="257" customWidth="1"/>
    <col min="14874" max="14874" width="18.140625" style="257" customWidth="1"/>
    <col min="14875" max="14875" width="6.140625" style="257" customWidth="1"/>
    <col min="14876" max="14876" width="5.85546875" style="257" customWidth="1"/>
    <col min="14877" max="15122" width="9" style="257"/>
    <col min="15123" max="15123" width="7.42578125" style="257" customWidth="1"/>
    <col min="15124" max="15124" width="70" style="257" customWidth="1"/>
    <col min="15125" max="15125" width="5.42578125" style="257" customWidth="1"/>
    <col min="15126" max="15126" width="8.140625" style="257" customWidth="1"/>
    <col min="15127" max="15127" width="12.7109375" style="257" customWidth="1"/>
    <col min="15128" max="15128" width="15.85546875" style="257" customWidth="1"/>
    <col min="15129" max="15129" width="12.85546875" style="257" customWidth="1"/>
    <col min="15130" max="15130" width="18.140625" style="257" customWidth="1"/>
    <col min="15131" max="15131" width="6.140625" style="257" customWidth="1"/>
    <col min="15132" max="15132" width="5.85546875" style="257" customWidth="1"/>
    <col min="15133" max="15378" width="9" style="257"/>
    <col min="15379" max="15379" width="7.42578125" style="257" customWidth="1"/>
    <col min="15380" max="15380" width="70" style="257" customWidth="1"/>
    <col min="15381" max="15381" width="5.42578125" style="257" customWidth="1"/>
    <col min="15382" max="15382" width="8.140625" style="257" customWidth="1"/>
    <col min="15383" max="15383" width="12.7109375" style="257" customWidth="1"/>
    <col min="15384" max="15384" width="15.85546875" style="257" customWidth="1"/>
    <col min="15385" max="15385" width="12.85546875" style="257" customWidth="1"/>
    <col min="15386" max="15386" width="18.140625" style="257" customWidth="1"/>
    <col min="15387" max="15387" width="6.140625" style="257" customWidth="1"/>
    <col min="15388" max="15388" width="5.85546875" style="257" customWidth="1"/>
    <col min="15389" max="15634" width="9" style="257"/>
    <col min="15635" max="15635" width="7.42578125" style="257" customWidth="1"/>
    <col min="15636" max="15636" width="70" style="257" customWidth="1"/>
    <col min="15637" max="15637" width="5.42578125" style="257" customWidth="1"/>
    <col min="15638" max="15638" width="8.140625" style="257" customWidth="1"/>
    <col min="15639" max="15639" width="12.7109375" style="257" customWidth="1"/>
    <col min="15640" max="15640" width="15.85546875" style="257" customWidth="1"/>
    <col min="15641" max="15641" width="12.85546875" style="257" customWidth="1"/>
    <col min="15642" max="15642" width="18.140625" style="257" customWidth="1"/>
    <col min="15643" max="15643" width="6.140625" style="257" customWidth="1"/>
    <col min="15644" max="15644" width="5.85546875" style="257" customWidth="1"/>
    <col min="15645" max="15890" width="9" style="257"/>
    <col min="15891" max="15891" width="7.42578125" style="257" customWidth="1"/>
    <col min="15892" max="15892" width="70" style="257" customWidth="1"/>
    <col min="15893" max="15893" width="5.42578125" style="257" customWidth="1"/>
    <col min="15894" max="15894" width="8.140625" style="257" customWidth="1"/>
    <col min="15895" max="15895" width="12.7109375" style="257" customWidth="1"/>
    <col min="15896" max="15896" width="15.85546875" style="257" customWidth="1"/>
    <col min="15897" max="15897" width="12.85546875" style="257" customWidth="1"/>
    <col min="15898" max="15898" width="18.140625" style="257" customWidth="1"/>
    <col min="15899" max="15899" width="6.140625" style="257" customWidth="1"/>
    <col min="15900" max="15900" width="5.85546875" style="257" customWidth="1"/>
    <col min="15901" max="16146" width="9" style="257"/>
    <col min="16147" max="16147" width="7.42578125" style="257" customWidth="1"/>
    <col min="16148" max="16148" width="70" style="257" customWidth="1"/>
    <col min="16149" max="16149" width="5.42578125" style="257" customWidth="1"/>
    <col min="16150" max="16150" width="8.140625" style="257" customWidth="1"/>
    <col min="16151" max="16151" width="12.7109375" style="257" customWidth="1"/>
    <col min="16152" max="16152" width="15.85546875" style="257" customWidth="1"/>
    <col min="16153" max="16153" width="12.85546875" style="257" customWidth="1"/>
    <col min="16154" max="16154" width="18.140625" style="257" customWidth="1"/>
    <col min="16155" max="16155" width="6.140625" style="257" customWidth="1"/>
    <col min="16156" max="16156" width="5.85546875" style="257" customWidth="1"/>
    <col min="16157" max="16384" width="9" style="257"/>
  </cols>
  <sheetData>
    <row r="1" spans="1:274" ht="15">
      <c r="A1" s="941" t="s">
        <v>331</v>
      </c>
      <c r="B1" s="942"/>
      <c r="C1" s="942"/>
      <c r="D1" s="942"/>
      <c r="E1" s="942"/>
      <c r="F1" s="942"/>
      <c r="G1" s="942"/>
      <c r="H1" s="943"/>
      <c r="I1" s="566"/>
      <c r="J1" s="566"/>
      <c r="K1" s="566"/>
      <c r="L1" s="566"/>
      <c r="M1" s="566"/>
      <c r="N1" s="566"/>
      <c r="O1" s="256"/>
      <c r="P1" s="256"/>
      <c r="Q1" s="566"/>
      <c r="R1" s="566"/>
      <c r="S1" s="256"/>
      <c r="T1" s="256"/>
      <c r="U1" s="566"/>
      <c r="V1" s="566"/>
      <c r="W1" s="256"/>
      <c r="X1" s="256"/>
      <c r="Y1" s="566"/>
      <c r="Z1" s="566"/>
      <c r="AA1" s="256"/>
      <c r="AB1" s="256"/>
      <c r="AC1" s="566"/>
      <c r="AD1" s="566"/>
      <c r="AE1" s="256"/>
      <c r="AF1" s="256"/>
      <c r="AG1" s="566"/>
      <c r="AH1" s="566"/>
      <c r="AI1" s="256"/>
      <c r="AJ1" s="256"/>
      <c r="AK1" s="566"/>
      <c r="AL1" s="566"/>
      <c r="AM1" s="256"/>
      <c r="AN1" s="256"/>
    </row>
    <row r="2" spans="1:274" ht="15">
      <c r="A2" s="941" t="s">
        <v>332</v>
      </c>
      <c r="B2" s="942"/>
      <c r="C2" s="942"/>
      <c r="D2" s="942"/>
      <c r="E2" s="942"/>
      <c r="F2" s="942"/>
      <c r="G2" s="942"/>
      <c r="H2" s="943"/>
      <c r="I2" s="566"/>
      <c r="J2" s="566"/>
      <c r="K2" s="566"/>
      <c r="L2" s="566"/>
      <c r="M2" s="566"/>
      <c r="N2" s="566"/>
      <c r="O2" s="256"/>
      <c r="P2" s="256"/>
      <c r="Q2" s="566"/>
      <c r="R2" s="566"/>
      <c r="S2" s="256"/>
      <c r="T2" s="256"/>
      <c r="U2" s="566"/>
      <c r="V2" s="566"/>
      <c r="W2" s="256"/>
      <c r="X2" s="256"/>
      <c r="Y2" s="566"/>
      <c r="Z2" s="566"/>
      <c r="AA2" s="256"/>
      <c r="AB2" s="256"/>
      <c r="AC2" s="566"/>
      <c r="AD2" s="566"/>
      <c r="AE2" s="256"/>
      <c r="AF2" s="256"/>
      <c r="AG2" s="566"/>
      <c r="AH2" s="566"/>
      <c r="AI2" s="256"/>
      <c r="AJ2" s="256"/>
      <c r="AK2" s="566"/>
      <c r="AL2" s="566"/>
      <c r="AM2" s="256"/>
      <c r="AN2" s="256"/>
    </row>
    <row r="3" spans="1:274" ht="12.95" customHeight="1">
      <c r="A3" s="944"/>
      <c r="B3" s="945"/>
      <c r="C3" s="945"/>
      <c r="D3" s="945"/>
      <c r="E3" s="945"/>
      <c r="F3" s="945"/>
      <c r="G3" s="945"/>
      <c r="H3" s="946"/>
      <c r="I3" s="567"/>
      <c r="J3" s="567"/>
      <c r="K3" s="567"/>
      <c r="L3" s="567"/>
      <c r="M3" s="567"/>
      <c r="N3" s="567"/>
      <c r="O3" s="256"/>
      <c r="P3" s="256"/>
      <c r="Q3" s="567"/>
      <c r="R3" s="567"/>
      <c r="S3" s="256"/>
      <c r="T3" s="256"/>
      <c r="U3" s="567"/>
      <c r="V3" s="567"/>
      <c r="W3" s="256"/>
      <c r="X3" s="256"/>
      <c r="Y3" s="567"/>
      <c r="Z3" s="567"/>
      <c r="AA3" s="256"/>
      <c r="AB3" s="256"/>
      <c r="AC3" s="567"/>
      <c r="AD3" s="567"/>
      <c r="AE3" s="256"/>
      <c r="AF3" s="256"/>
      <c r="AG3" s="567"/>
      <c r="AH3" s="567"/>
      <c r="AI3" s="256"/>
      <c r="AJ3" s="256"/>
      <c r="AK3" s="567"/>
      <c r="AL3" s="567"/>
      <c r="AM3" s="256"/>
      <c r="AN3" s="256"/>
    </row>
    <row r="4" spans="1:274" s="256" customFormat="1" ht="25.5">
      <c r="A4" s="258" t="s">
        <v>333</v>
      </c>
      <c r="B4" s="259" t="s">
        <v>1</v>
      </c>
      <c r="C4" s="260" t="s">
        <v>2</v>
      </c>
      <c r="D4" s="259" t="s">
        <v>154</v>
      </c>
      <c r="E4" s="259" t="s">
        <v>334</v>
      </c>
      <c r="F4" s="259" t="s">
        <v>335</v>
      </c>
      <c r="G4" s="259" t="s">
        <v>336</v>
      </c>
      <c r="H4" s="261" t="s">
        <v>337</v>
      </c>
      <c r="I4" s="259" t="s">
        <v>334</v>
      </c>
      <c r="J4" s="259" t="s">
        <v>335</v>
      </c>
      <c r="K4" s="259" t="s">
        <v>336</v>
      </c>
      <c r="L4" s="261" t="s">
        <v>337</v>
      </c>
      <c r="M4" s="259" t="s">
        <v>334</v>
      </c>
      <c r="N4" s="259" t="s">
        <v>335</v>
      </c>
      <c r="O4" s="259" t="s">
        <v>336</v>
      </c>
      <c r="P4" s="261" t="s">
        <v>337</v>
      </c>
      <c r="Q4" s="259" t="s">
        <v>334</v>
      </c>
      <c r="R4" s="259" t="s">
        <v>335</v>
      </c>
      <c r="S4" s="259" t="s">
        <v>336</v>
      </c>
      <c r="T4" s="261" t="s">
        <v>337</v>
      </c>
      <c r="U4" s="259" t="s">
        <v>334</v>
      </c>
      <c r="V4" s="259" t="s">
        <v>335</v>
      </c>
      <c r="W4" s="259" t="s">
        <v>336</v>
      </c>
      <c r="X4" s="261" t="s">
        <v>337</v>
      </c>
      <c r="Y4" s="259" t="s">
        <v>334</v>
      </c>
      <c r="Z4" s="259" t="s">
        <v>335</v>
      </c>
      <c r="AA4" s="259" t="s">
        <v>336</v>
      </c>
      <c r="AB4" s="261" t="s">
        <v>337</v>
      </c>
      <c r="AC4" s="259" t="s">
        <v>334</v>
      </c>
      <c r="AD4" s="259" t="s">
        <v>335</v>
      </c>
      <c r="AE4" s="259" t="s">
        <v>336</v>
      </c>
      <c r="AF4" s="261" t="s">
        <v>337</v>
      </c>
      <c r="AG4" s="259" t="s">
        <v>334</v>
      </c>
      <c r="AH4" s="259" t="s">
        <v>335</v>
      </c>
      <c r="AI4" s="259" t="s">
        <v>336</v>
      </c>
      <c r="AJ4" s="261" t="s">
        <v>337</v>
      </c>
      <c r="AK4" s="744" t="s">
        <v>334</v>
      </c>
      <c r="AL4" s="744" t="s">
        <v>335</v>
      </c>
      <c r="AM4" s="744" t="s">
        <v>336</v>
      </c>
      <c r="AN4" s="745" t="s">
        <v>337</v>
      </c>
      <c r="HL4" s="257"/>
      <c r="HM4" s="257"/>
      <c r="HN4" s="257"/>
      <c r="HO4" s="257"/>
      <c r="HP4" s="257"/>
      <c r="HQ4" s="257"/>
      <c r="HR4" s="257"/>
      <c r="HS4" s="257"/>
      <c r="HT4" s="257"/>
      <c r="HU4" s="257"/>
      <c r="HV4" s="257"/>
      <c r="HW4" s="257"/>
      <c r="HX4" s="257"/>
      <c r="HY4" s="257"/>
      <c r="HZ4" s="257"/>
      <c r="IA4" s="257"/>
      <c r="IB4" s="257"/>
      <c r="IC4" s="257"/>
      <c r="ID4" s="257"/>
      <c r="IE4" s="257"/>
      <c r="IF4" s="257"/>
      <c r="IG4" s="257"/>
      <c r="IH4" s="257"/>
      <c r="II4" s="257"/>
      <c r="IJ4" s="257"/>
      <c r="IK4" s="257"/>
      <c r="IL4" s="257"/>
      <c r="IM4" s="257"/>
      <c r="IN4" s="257"/>
      <c r="IO4" s="257"/>
      <c r="IP4" s="257"/>
      <c r="IQ4" s="257"/>
    </row>
    <row r="5" spans="1:274" ht="15">
      <c r="A5" s="262"/>
      <c r="B5" s="263"/>
      <c r="C5" s="264"/>
      <c r="D5" s="264"/>
      <c r="E5" s="265"/>
      <c r="F5" s="265"/>
      <c r="G5" s="931" t="s">
        <v>638</v>
      </c>
      <c r="H5" s="947"/>
      <c r="I5" s="265"/>
      <c r="J5" s="265"/>
      <c r="K5" s="931" t="s">
        <v>636</v>
      </c>
      <c r="L5" s="947"/>
      <c r="M5" s="936" t="s">
        <v>631</v>
      </c>
      <c r="N5" s="939"/>
      <c r="O5" s="939"/>
      <c r="P5" s="940"/>
      <c r="Q5" s="936" t="s">
        <v>632</v>
      </c>
      <c r="R5" s="939"/>
      <c r="S5" s="939"/>
      <c r="T5" s="940"/>
      <c r="U5" s="931" t="s">
        <v>639</v>
      </c>
      <c r="V5" s="939"/>
      <c r="W5" s="939"/>
      <c r="X5" s="940"/>
      <c r="Y5" s="931" t="s">
        <v>640</v>
      </c>
      <c r="Z5" s="939"/>
      <c r="AA5" s="939"/>
      <c r="AB5" s="940"/>
      <c r="AC5" s="931" t="s">
        <v>641</v>
      </c>
      <c r="AD5" s="939"/>
      <c r="AE5" s="939"/>
      <c r="AF5" s="940"/>
      <c r="AG5" s="931" t="s">
        <v>642</v>
      </c>
      <c r="AH5" s="939"/>
      <c r="AI5" s="939"/>
      <c r="AJ5" s="940"/>
      <c r="AK5" s="933" t="s">
        <v>633</v>
      </c>
      <c r="AL5" s="937"/>
      <c r="AM5" s="937"/>
      <c r="AN5" s="938"/>
    </row>
    <row r="6" spans="1:274" s="271" customFormat="1">
      <c r="A6" s="266" t="s">
        <v>92</v>
      </c>
      <c r="B6" s="267" t="s">
        <v>338</v>
      </c>
      <c r="C6" s="268"/>
      <c r="D6" s="268"/>
      <c r="E6" s="268"/>
      <c r="F6" s="269"/>
      <c r="G6" s="270"/>
      <c r="H6" s="270"/>
      <c r="I6" s="268"/>
      <c r="J6" s="269"/>
      <c r="K6" s="270"/>
      <c r="L6" s="270"/>
      <c r="M6" s="568"/>
      <c r="N6" s="265"/>
      <c r="O6" s="264"/>
      <c r="P6" s="264"/>
      <c r="Q6" s="568"/>
      <c r="R6" s="265"/>
      <c r="S6" s="264"/>
      <c r="T6" s="264"/>
      <c r="U6" s="568"/>
      <c r="V6" s="265"/>
      <c r="W6" s="264"/>
      <c r="X6" s="264"/>
      <c r="Y6" s="568"/>
      <c r="Z6" s="265"/>
      <c r="AA6" s="264"/>
      <c r="AB6" s="264"/>
      <c r="AC6" s="568"/>
      <c r="AD6" s="265"/>
      <c r="AE6" s="264"/>
      <c r="AF6" s="264"/>
      <c r="AG6" s="568"/>
      <c r="AH6" s="265"/>
      <c r="AI6" s="264"/>
      <c r="AJ6" s="264"/>
      <c r="AK6" s="746"/>
      <c r="AL6" s="747"/>
      <c r="AM6" s="748"/>
      <c r="AN6" s="748"/>
      <c r="HT6" s="272"/>
      <c r="HU6" s="272"/>
      <c r="HV6" s="272"/>
      <c r="HW6" s="272"/>
      <c r="HX6" s="272"/>
      <c r="HY6" s="272"/>
      <c r="HZ6" s="272"/>
      <c r="IA6" s="272"/>
      <c r="IB6" s="272"/>
      <c r="IC6" s="272"/>
      <c r="ID6" s="272"/>
      <c r="IE6" s="272"/>
      <c r="IF6" s="272"/>
      <c r="IG6" s="272"/>
      <c r="IH6" s="272"/>
      <c r="II6" s="272"/>
      <c r="IJ6" s="272"/>
      <c r="IK6" s="272"/>
      <c r="IL6" s="272"/>
      <c r="IM6" s="272"/>
      <c r="IN6" s="272"/>
      <c r="IO6" s="272"/>
      <c r="IP6" s="272"/>
      <c r="IQ6" s="272"/>
      <c r="IR6" s="272"/>
      <c r="IS6" s="272"/>
      <c r="IT6" s="272"/>
      <c r="IU6" s="272"/>
      <c r="IV6" s="272"/>
      <c r="IW6" s="272"/>
      <c r="IX6" s="272"/>
      <c r="IY6" s="272"/>
      <c r="IZ6" s="272"/>
      <c r="JA6" s="272"/>
      <c r="JB6" s="272"/>
      <c r="JC6" s="272"/>
      <c r="JD6" s="272"/>
      <c r="JE6" s="272"/>
      <c r="JF6" s="272"/>
      <c r="JG6" s="272"/>
      <c r="JH6" s="272"/>
      <c r="JI6" s="272"/>
      <c r="JJ6" s="272"/>
      <c r="JK6" s="272"/>
      <c r="JL6" s="272"/>
      <c r="JM6" s="272"/>
      <c r="JN6" s="257"/>
    </row>
    <row r="7" spans="1:274" s="271" customFormat="1">
      <c r="A7" s="268"/>
      <c r="B7" s="273"/>
      <c r="C7" s="268"/>
      <c r="D7" s="268"/>
      <c r="E7" s="268"/>
      <c r="F7" s="269"/>
      <c r="G7" s="270"/>
      <c r="H7" s="270"/>
      <c r="I7" s="268"/>
      <c r="J7" s="269"/>
      <c r="K7" s="270"/>
      <c r="L7" s="270"/>
      <c r="M7" s="268"/>
      <c r="N7" s="269"/>
      <c r="O7" s="270"/>
      <c r="P7" s="270"/>
      <c r="Q7" s="268"/>
      <c r="R7" s="269"/>
      <c r="S7" s="270"/>
      <c r="T7" s="270"/>
      <c r="U7" s="268"/>
      <c r="V7" s="269"/>
      <c r="W7" s="270"/>
      <c r="X7" s="270"/>
      <c r="Y7" s="268"/>
      <c r="Z7" s="269"/>
      <c r="AA7" s="270"/>
      <c r="AB7" s="270"/>
      <c r="AC7" s="268"/>
      <c r="AD7" s="269"/>
      <c r="AE7" s="270"/>
      <c r="AF7" s="270"/>
      <c r="AG7" s="268"/>
      <c r="AH7" s="269"/>
      <c r="AI7" s="270"/>
      <c r="AJ7" s="270"/>
      <c r="AK7" s="749"/>
      <c r="AL7" s="714"/>
      <c r="AM7" s="750"/>
      <c r="AN7" s="750"/>
      <c r="HT7" s="272"/>
      <c r="HU7" s="272"/>
      <c r="HV7" s="272"/>
      <c r="HW7" s="272"/>
      <c r="HX7" s="272"/>
      <c r="HY7" s="272"/>
      <c r="HZ7" s="272"/>
      <c r="IA7" s="272"/>
      <c r="IB7" s="272"/>
      <c r="IC7" s="272"/>
      <c r="ID7" s="272"/>
      <c r="IE7" s="272"/>
      <c r="IF7" s="272"/>
      <c r="IG7" s="272"/>
      <c r="IH7" s="272"/>
      <c r="II7" s="272"/>
      <c r="IJ7" s="272"/>
      <c r="IK7" s="272"/>
      <c r="IL7" s="272"/>
      <c r="IM7" s="272"/>
      <c r="IN7" s="272"/>
      <c r="IO7" s="272"/>
      <c r="IP7" s="272"/>
      <c r="IQ7" s="272"/>
      <c r="IR7" s="272"/>
      <c r="IS7" s="272"/>
      <c r="IT7" s="272"/>
      <c r="IU7" s="272"/>
      <c r="IV7" s="272"/>
      <c r="IW7" s="272"/>
      <c r="IX7" s="272"/>
      <c r="IY7" s="272"/>
      <c r="IZ7" s="272"/>
      <c r="JA7" s="272"/>
      <c r="JB7" s="272"/>
      <c r="JC7" s="272"/>
      <c r="JD7" s="272"/>
      <c r="JE7" s="272"/>
      <c r="JF7" s="272"/>
      <c r="JG7" s="272"/>
      <c r="JH7" s="272"/>
      <c r="JI7" s="272"/>
      <c r="JJ7" s="272"/>
      <c r="JK7" s="272"/>
      <c r="JL7" s="272"/>
      <c r="JM7" s="272"/>
      <c r="JN7" s="257"/>
    </row>
    <row r="8" spans="1:274" s="271" customFormat="1" ht="216.75">
      <c r="A8" s="274">
        <v>1</v>
      </c>
      <c r="B8" s="275" t="s">
        <v>339</v>
      </c>
      <c r="C8" s="274" t="s">
        <v>111</v>
      </c>
      <c r="D8" s="276">
        <v>1</v>
      </c>
      <c r="E8" s="277">
        <v>285000</v>
      </c>
      <c r="F8" s="269">
        <v>15000</v>
      </c>
      <c r="G8" s="278">
        <f>F8+E8</f>
        <v>300000</v>
      </c>
      <c r="H8" s="279">
        <f>G8*$D8</f>
        <v>300000</v>
      </c>
      <c r="I8" s="277">
        <v>32000</v>
      </c>
      <c r="J8" s="269">
        <v>6500</v>
      </c>
      <c r="K8" s="278">
        <f>J8+I8</f>
        <v>38500</v>
      </c>
      <c r="L8" s="279">
        <f>K8*$D8</f>
        <v>38500</v>
      </c>
      <c r="M8" s="277">
        <v>45000</v>
      </c>
      <c r="N8" s="269">
        <v>6500</v>
      </c>
      <c r="O8" s="278">
        <f>N8+M8</f>
        <v>51500</v>
      </c>
      <c r="P8" s="279">
        <f>O8*$D8</f>
        <v>51500</v>
      </c>
      <c r="Q8" s="277">
        <v>32000</v>
      </c>
      <c r="R8" s="269">
        <v>6500</v>
      </c>
      <c r="S8" s="278">
        <f>R8+Q8</f>
        <v>38500</v>
      </c>
      <c r="T8" s="279">
        <f>S8*$D8</f>
        <v>38500</v>
      </c>
      <c r="U8" s="713"/>
      <c r="V8" s="714"/>
      <c r="W8" s="715">
        <f>V8+U8</f>
        <v>0</v>
      </c>
      <c r="X8" s="716">
        <f>W8*$D8</f>
        <v>0</v>
      </c>
      <c r="Y8" s="277"/>
      <c r="Z8" s="269"/>
      <c r="AA8" s="277">
        <v>45000</v>
      </c>
      <c r="AB8" s="279">
        <f>AA8*$D8</f>
        <v>45000</v>
      </c>
      <c r="AC8" s="665">
        <v>125000</v>
      </c>
      <c r="AD8" s="666">
        <v>8000</v>
      </c>
      <c r="AE8" s="278">
        <f>AD8+AC8</f>
        <v>133000</v>
      </c>
      <c r="AF8" s="279">
        <f>AE8*$D8</f>
        <v>133000</v>
      </c>
      <c r="AG8" s="665">
        <v>38500</v>
      </c>
      <c r="AH8" s="666">
        <v>6500</v>
      </c>
      <c r="AI8" s="278">
        <f>AH8+AG8</f>
        <v>45000</v>
      </c>
      <c r="AJ8" s="279">
        <f>AI8*$D8</f>
        <v>45000</v>
      </c>
      <c r="AK8" s="751">
        <f>MIN(E8,M8,Q8,AC8)</f>
        <v>32000</v>
      </c>
      <c r="AL8" s="751">
        <f>MIN(F8,N8,R8,AD8)</f>
        <v>6500</v>
      </c>
      <c r="AM8" s="715">
        <f>AL8+AK8</f>
        <v>38500</v>
      </c>
      <c r="AN8" s="716">
        <f>AM8*$D8</f>
        <v>38500</v>
      </c>
      <c r="HT8" s="272"/>
      <c r="HU8" s="272"/>
      <c r="HV8" s="272"/>
      <c r="HW8" s="272"/>
      <c r="HX8" s="272"/>
      <c r="HY8" s="272"/>
      <c r="HZ8" s="272"/>
      <c r="IA8" s="272"/>
      <c r="IB8" s="272"/>
      <c r="IC8" s="272"/>
      <c r="ID8" s="272"/>
      <c r="IE8" s="272"/>
      <c r="IF8" s="272"/>
      <c r="IG8" s="272"/>
      <c r="IH8" s="272"/>
      <c r="II8" s="272"/>
      <c r="IJ8" s="272"/>
      <c r="IK8" s="272"/>
      <c r="IL8" s="272"/>
      <c r="IM8" s="272"/>
      <c r="IN8" s="272"/>
      <c r="IO8" s="272"/>
      <c r="IP8" s="272"/>
      <c r="IQ8" s="272"/>
      <c r="IR8" s="272"/>
      <c r="IS8" s="272"/>
      <c r="IT8" s="272"/>
      <c r="IU8" s="272"/>
      <c r="IV8" s="272"/>
      <c r="IW8" s="272"/>
      <c r="IX8" s="272"/>
      <c r="IY8" s="272"/>
      <c r="IZ8" s="272"/>
      <c r="JA8" s="272"/>
      <c r="JB8" s="272"/>
      <c r="JC8" s="272"/>
      <c r="JD8" s="272"/>
      <c r="JE8" s="272"/>
      <c r="JF8" s="272"/>
      <c r="JG8" s="272"/>
      <c r="JH8" s="272"/>
      <c r="JI8" s="272"/>
      <c r="JJ8" s="272"/>
      <c r="JK8" s="272"/>
      <c r="JL8" s="272"/>
      <c r="JM8" s="272"/>
      <c r="JN8" s="257"/>
    </row>
    <row r="9" spans="1:274" s="271" customFormat="1" ht="25.5">
      <c r="A9" s="274"/>
      <c r="B9" s="275" t="s">
        <v>340</v>
      </c>
      <c r="C9" s="274"/>
      <c r="D9" s="276"/>
      <c r="E9" s="277"/>
      <c r="F9" s="269"/>
      <c r="G9" s="270"/>
      <c r="H9" s="270"/>
      <c r="I9" s="277"/>
      <c r="J9" s="269"/>
      <c r="K9" s="270"/>
      <c r="L9" s="270"/>
      <c r="M9" s="277"/>
      <c r="N9" s="269"/>
      <c r="O9" s="270"/>
      <c r="P9" s="270"/>
      <c r="Q9" s="277"/>
      <c r="R9" s="269"/>
      <c r="S9" s="270"/>
      <c r="T9" s="270"/>
      <c r="U9" s="277"/>
      <c r="V9" s="269"/>
      <c r="W9" s="270"/>
      <c r="X9" s="270"/>
      <c r="Y9" s="277"/>
      <c r="Z9" s="269"/>
      <c r="AA9" s="270"/>
      <c r="AB9" s="270"/>
      <c r="AC9" s="665"/>
      <c r="AD9" s="666"/>
      <c r="AE9" s="270"/>
      <c r="AF9" s="270"/>
      <c r="AG9" s="665"/>
      <c r="AH9" s="666"/>
      <c r="AI9" s="270"/>
      <c r="AJ9" s="270"/>
      <c r="AK9" s="751"/>
      <c r="AL9" s="752"/>
      <c r="AM9" s="750"/>
      <c r="AN9" s="750"/>
      <c r="HT9" s="272"/>
      <c r="HU9" s="272"/>
      <c r="HV9" s="272"/>
      <c r="HW9" s="272"/>
      <c r="HX9" s="272"/>
      <c r="HY9" s="272"/>
      <c r="HZ9" s="272"/>
      <c r="IA9" s="272"/>
      <c r="IB9" s="272"/>
      <c r="IC9" s="272"/>
      <c r="ID9" s="272"/>
      <c r="IE9" s="272"/>
      <c r="IF9" s="272"/>
      <c r="IG9" s="272"/>
      <c r="IH9" s="272"/>
      <c r="II9" s="272"/>
      <c r="IJ9" s="272"/>
      <c r="IK9" s="272"/>
      <c r="IL9" s="272"/>
      <c r="IM9" s="272"/>
      <c r="IN9" s="272"/>
      <c r="IO9" s="272"/>
      <c r="IP9" s="272"/>
      <c r="IQ9" s="272"/>
      <c r="IR9" s="272"/>
      <c r="IS9" s="272"/>
      <c r="IT9" s="272"/>
      <c r="IU9" s="272"/>
      <c r="IV9" s="272"/>
      <c r="IW9" s="272"/>
      <c r="IX9" s="272"/>
      <c r="IY9" s="272"/>
      <c r="IZ9" s="272"/>
      <c r="JA9" s="272"/>
      <c r="JB9" s="272"/>
      <c r="JC9" s="272"/>
      <c r="JD9" s="272"/>
      <c r="JE9" s="272"/>
      <c r="JF9" s="272"/>
      <c r="JG9" s="272"/>
      <c r="JH9" s="272"/>
      <c r="JI9" s="272"/>
      <c r="JJ9" s="272"/>
      <c r="JK9" s="272"/>
      <c r="JL9" s="272"/>
      <c r="JM9" s="272"/>
      <c r="JN9" s="257"/>
    </row>
    <row r="10" spans="1:274" s="271" customFormat="1">
      <c r="A10" s="274"/>
      <c r="B10" s="275" t="s">
        <v>341</v>
      </c>
      <c r="C10" s="274"/>
      <c r="D10" s="276"/>
      <c r="E10" s="277"/>
      <c r="F10" s="269"/>
      <c r="G10" s="270"/>
      <c r="H10" s="270"/>
      <c r="I10" s="277"/>
      <c r="J10" s="269"/>
      <c r="K10" s="270"/>
      <c r="L10" s="270"/>
      <c r="M10" s="277"/>
      <c r="N10" s="269"/>
      <c r="O10" s="270"/>
      <c r="P10" s="270"/>
      <c r="Q10" s="277"/>
      <c r="R10" s="269"/>
      <c r="S10" s="270"/>
      <c r="T10" s="270"/>
      <c r="U10" s="277"/>
      <c r="V10" s="269"/>
      <c r="W10" s="270"/>
      <c r="X10" s="270"/>
      <c r="Y10" s="277"/>
      <c r="Z10" s="269"/>
      <c r="AA10" s="270"/>
      <c r="AB10" s="270"/>
      <c r="AC10" s="665"/>
      <c r="AD10" s="666"/>
      <c r="AE10" s="270"/>
      <c r="AF10" s="270"/>
      <c r="AG10" s="665"/>
      <c r="AH10" s="666"/>
      <c r="AI10" s="270"/>
      <c r="AJ10" s="270"/>
      <c r="AK10" s="751"/>
      <c r="AL10" s="752"/>
      <c r="AM10" s="750"/>
      <c r="AN10" s="750"/>
      <c r="HT10" s="272"/>
      <c r="HU10" s="272"/>
      <c r="HV10" s="272"/>
      <c r="HW10" s="272"/>
      <c r="HX10" s="272"/>
      <c r="HY10" s="272"/>
      <c r="HZ10" s="272"/>
      <c r="IA10" s="272"/>
      <c r="IB10" s="272"/>
      <c r="IC10" s="272"/>
      <c r="ID10" s="272"/>
      <c r="IE10" s="272"/>
      <c r="IF10" s="272"/>
      <c r="IG10" s="272"/>
      <c r="IH10" s="272"/>
      <c r="II10" s="272"/>
      <c r="IJ10" s="272"/>
      <c r="IK10" s="272"/>
      <c r="IL10" s="272"/>
      <c r="IM10" s="272"/>
      <c r="IN10" s="272"/>
      <c r="IO10" s="272"/>
      <c r="IP10" s="272"/>
      <c r="IQ10" s="272"/>
      <c r="IR10" s="272"/>
      <c r="IS10" s="272"/>
      <c r="IT10" s="272"/>
      <c r="IU10" s="272"/>
      <c r="IV10" s="272"/>
      <c r="IW10" s="272"/>
      <c r="IX10" s="272"/>
      <c r="IY10" s="272"/>
      <c r="IZ10" s="272"/>
      <c r="JA10" s="272"/>
      <c r="JB10" s="272"/>
      <c r="JC10" s="272"/>
      <c r="JD10" s="272"/>
      <c r="JE10" s="272"/>
      <c r="JF10" s="272"/>
      <c r="JG10" s="272"/>
      <c r="JH10" s="272"/>
      <c r="JI10" s="272"/>
      <c r="JJ10" s="272"/>
      <c r="JK10" s="272"/>
      <c r="JL10" s="272"/>
      <c r="JM10" s="272"/>
      <c r="JN10" s="257"/>
    </row>
    <row r="11" spans="1:274" s="271" customFormat="1" ht="25.5">
      <c r="A11" s="274"/>
      <c r="B11" s="275" t="s">
        <v>342</v>
      </c>
      <c r="C11" s="274"/>
      <c r="D11" s="276"/>
      <c r="E11" s="277"/>
      <c r="F11" s="269"/>
      <c r="G11" s="270"/>
      <c r="H11" s="270"/>
      <c r="I11" s="277"/>
      <c r="J11" s="269"/>
      <c r="K11" s="270"/>
      <c r="L11" s="270"/>
      <c r="M11" s="277"/>
      <c r="N11" s="269"/>
      <c r="O11" s="270"/>
      <c r="P11" s="270"/>
      <c r="Q11" s="277"/>
      <c r="R11" s="269"/>
      <c r="S11" s="270"/>
      <c r="T11" s="270"/>
      <c r="U11" s="277"/>
      <c r="V11" s="269"/>
      <c r="W11" s="270"/>
      <c r="X11" s="270"/>
      <c r="Y11" s="277"/>
      <c r="Z11" s="269"/>
      <c r="AA11" s="270"/>
      <c r="AB11" s="270"/>
      <c r="AC11" s="665"/>
      <c r="AD11" s="666"/>
      <c r="AE11" s="270"/>
      <c r="AF11" s="270"/>
      <c r="AG11" s="665"/>
      <c r="AH11" s="666"/>
      <c r="AI11" s="270"/>
      <c r="AJ11" s="270"/>
      <c r="AK11" s="751"/>
      <c r="AL11" s="752"/>
      <c r="AM11" s="750"/>
      <c r="AN11" s="750"/>
      <c r="HT11" s="272"/>
      <c r="HU11" s="272"/>
      <c r="HV11" s="272"/>
      <c r="HW11" s="272"/>
      <c r="HX11" s="272"/>
      <c r="HY11" s="272"/>
      <c r="HZ11" s="272"/>
      <c r="IA11" s="272"/>
      <c r="IB11" s="272"/>
      <c r="IC11" s="272"/>
      <c r="ID11" s="272"/>
      <c r="IE11" s="272"/>
      <c r="IF11" s="272"/>
      <c r="IG11" s="272"/>
      <c r="IH11" s="272"/>
      <c r="II11" s="272"/>
      <c r="IJ11" s="272"/>
      <c r="IK11" s="272"/>
      <c r="IL11" s="272"/>
      <c r="IM11" s="272"/>
      <c r="IN11" s="272"/>
      <c r="IO11" s="272"/>
      <c r="IP11" s="272"/>
      <c r="IQ11" s="272"/>
      <c r="IR11" s="272"/>
      <c r="IS11" s="272"/>
      <c r="IT11" s="272"/>
      <c r="IU11" s="272"/>
      <c r="IV11" s="272"/>
      <c r="IW11" s="272"/>
      <c r="IX11" s="272"/>
      <c r="IY11" s="272"/>
      <c r="IZ11" s="272"/>
      <c r="JA11" s="272"/>
      <c r="JB11" s="272"/>
      <c r="JC11" s="272"/>
      <c r="JD11" s="272"/>
      <c r="JE11" s="272"/>
      <c r="JF11" s="272"/>
      <c r="JG11" s="272"/>
      <c r="JH11" s="272"/>
      <c r="JI11" s="272"/>
      <c r="JJ11" s="272"/>
      <c r="JK11" s="272"/>
      <c r="JL11" s="272"/>
      <c r="JM11" s="272"/>
      <c r="JN11" s="257"/>
    </row>
    <row r="12" spans="1:274" s="271" customFormat="1">
      <c r="A12" s="274"/>
      <c r="B12" s="275" t="s">
        <v>343</v>
      </c>
      <c r="C12" s="274"/>
      <c r="D12" s="276"/>
      <c r="E12" s="277"/>
      <c r="F12" s="269"/>
      <c r="G12" s="270"/>
      <c r="H12" s="270"/>
      <c r="I12" s="277"/>
      <c r="J12" s="269"/>
      <c r="K12" s="270"/>
      <c r="L12" s="270"/>
      <c r="M12" s="277"/>
      <c r="N12" s="269"/>
      <c r="O12" s="270"/>
      <c r="P12" s="270"/>
      <c r="Q12" s="277"/>
      <c r="R12" s="269"/>
      <c r="S12" s="270"/>
      <c r="T12" s="270"/>
      <c r="U12" s="277"/>
      <c r="V12" s="269"/>
      <c r="W12" s="270"/>
      <c r="X12" s="270"/>
      <c r="Y12" s="277"/>
      <c r="Z12" s="269"/>
      <c r="AA12" s="270"/>
      <c r="AB12" s="270"/>
      <c r="AC12" s="665"/>
      <c r="AD12" s="666"/>
      <c r="AE12" s="270"/>
      <c r="AF12" s="270"/>
      <c r="AG12" s="665"/>
      <c r="AH12" s="666"/>
      <c r="AI12" s="270"/>
      <c r="AJ12" s="270"/>
      <c r="AK12" s="751"/>
      <c r="AL12" s="752"/>
      <c r="AM12" s="750"/>
      <c r="AN12" s="750"/>
      <c r="HT12" s="272"/>
      <c r="HU12" s="272"/>
      <c r="HV12" s="272"/>
      <c r="HW12" s="272"/>
      <c r="HX12" s="272"/>
      <c r="HY12" s="272"/>
      <c r="HZ12" s="272"/>
      <c r="IA12" s="272"/>
      <c r="IB12" s="272"/>
      <c r="IC12" s="272"/>
      <c r="ID12" s="272"/>
      <c r="IE12" s="272"/>
      <c r="IF12" s="272"/>
      <c r="IG12" s="272"/>
      <c r="IH12" s="272"/>
      <c r="II12" s="272"/>
      <c r="IJ12" s="272"/>
      <c r="IK12" s="272"/>
      <c r="IL12" s="272"/>
      <c r="IM12" s="272"/>
      <c r="IN12" s="272"/>
      <c r="IO12" s="272"/>
      <c r="IP12" s="272"/>
      <c r="IQ12" s="272"/>
      <c r="IR12" s="272"/>
      <c r="IS12" s="272"/>
      <c r="IT12" s="272"/>
      <c r="IU12" s="272"/>
      <c r="IV12" s="272"/>
      <c r="IW12" s="272"/>
      <c r="IX12" s="272"/>
      <c r="IY12" s="272"/>
      <c r="IZ12" s="272"/>
      <c r="JA12" s="272"/>
      <c r="JB12" s="272"/>
      <c r="JC12" s="272"/>
      <c r="JD12" s="272"/>
      <c r="JE12" s="272"/>
      <c r="JF12" s="272"/>
      <c r="JG12" s="272"/>
      <c r="JH12" s="272"/>
      <c r="JI12" s="272"/>
      <c r="JJ12" s="272"/>
      <c r="JK12" s="272"/>
      <c r="JL12" s="272"/>
      <c r="JM12" s="272"/>
      <c r="JN12" s="257"/>
    </row>
    <row r="13" spans="1:274" s="271" customFormat="1" ht="38.25">
      <c r="A13" s="274"/>
      <c r="B13" s="275" t="s">
        <v>344</v>
      </c>
      <c r="C13" s="274"/>
      <c r="D13" s="276"/>
      <c r="E13" s="277"/>
      <c r="F13" s="269"/>
      <c r="G13" s="270"/>
      <c r="H13" s="270"/>
      <c r="I13" s="277"/>
      <c r="J13" s="269"/>
      <c r="K13" s="270"/>
      <c r="L13" s="270"/>
      <c r="M13" s="277"/>
      <c r="N13" s="269"/>
      <c r="O13" s="270"/>
      <c r="P13" s="270"/>
      <c r="Q13" s="277"/>
      <c r="R13" s="269"/>
      <c r="S13" s="270"/>
      <c r="T13" s="270"/>
      <c r="U13" s="277"/>
      <c r="V13" s="269"/>
      <c r="W13" s="270"/>
      <c r="X13" s="270"/>
      <c r="Y13" s="277"/>
      <c r="Z13" s="269"/>
      <c r="AA13" s="270"/>
      <c r="AB13" s="270"/>
      <c r="AC13" s="665"/>
      <c r="AD13" s="666"/>
      <c r="AE13" s="270"/>
      <c r="AF13" s="270"/>
      <c r="AG13" s="665"/>
      <c r="AH13" s="666"/>
      <c r="AI13" s="270"/>
      <c r="AJ13" s="270"/>
      <c r="AK13" s="751"/>
      <c r="AL13" s="752"/>
      <c r="AM13" s="750"/>
      <c r="AN13" s="750"/>
      <c r="HT13" s="272"/>
      <c r="HU13" s="272"/>
      <c r="HV13" s="272"/>
      <c r="HW13" s="272"/>
      <c r="HX13" s="272"/>
      <c r="HY13" s="272"/>
      <c r="HZ13" s="272"/>
      <c r="IA13" s="272"/>
      <c r="IB13" s="272"/>
      <c r="IC13" s="272"/>
      <c r="ID13" s="272"/>
      <c r="IE13" s="272"/>
      <c r="IF13" s="272"/>
      <c r="IG13" s="272"/>
      <c r="IH13" s="272"/>
      <c r="II13" s="272"/>
      <c r="IJ13" s="272"/>
      <c r="IK13" s="272"/>
      <c r="IL13" s="272"/>
      <c r="IM13" s="272"/>
      <c r="IN13" s="272"/>
      <c r="IO13" s="272"/>
      <c r="IP13" s="272"/>
      <c r="IQ13" s="272"/>
      <c r="IR13" s="272"/>
      <c r="IS13" s="272"/>
      <c r="IT13" s="272"/>
      <c r="IU13" s="272"/>
      <c r="IV13" s="272"/>
      <c r="IW13" s="272"/>
      <c r="IX13" s="272"/>
      <c r="IY13" s="272"/>
      <c r="IZ13" s="272"/>
      <c r="JA13" s="272"/>
      <c r="JB13" s="272"/>
      <c r="JC13" s="272"/>
      <c r="JD13" s="272"/>
      <c r="JE13" s="272"/>
      <c r="JF13" s="272"/>
      <c r="JG13" s="272"/>
      <c r="JH13" s="272"/>
      <c r="JI13" s="272"/>
      <c r="JJ13" s="272"/>
      <c r="JK13" s="272"/>
      <c r="JL13" s="272"/>
      <c r="JM13" s="272"/>
      <c r="JN13" s="257"/>
    </row>
    <row r="14" spans="1:274" s="271" customFormat="1">
      <c r="A14" s="274"/>
      <c r="B14" s="275"/>
      <c r="C14" s="274"/>
      <c r="D14" s="276"/>
      <c r="E14" s="277"/>
      <c r="F14" s="269"/>
      <c r="G14" s="270"/>
      <c r="H14" s="270"/>
      <c r="I14" s="277"/>
      <c r="J14" s="269"/>
      <c r="K14" s="270"/>
      <c r="L14" s="270"/>
      <c r="M14" s="277"/>
      <c r="N14" s="269"/>
      <c r="O14" s="270"/>
      <c r="P14" s="270"/>
      <c r="Q14" s="277"/>
      <c r="R14" s="269"/>
      <c r="S14" s="270"/>
      <c r="T14" s="270"/>
      <c r="U14" s="277"/>
      <c r="V14" s="269"/>
      <c r="W14" s="270"/>
      <c r="X14" s="270"/>
      <c r="Y14" s="277"/>
      <c r="Z14" s="269"/>
      <c r="AA14" s="270"/>
      <c r="AB14" s="270"/>
      <c r="AC14" s="665"/>
      <c r="AD14" s="666"/>
      <c r="AE14" s="270"/>
      <c r="AF14" s="270"/>
      <c r="AG14" s="665"/>
      <c r="AH14" s="666"/>
      <c r="AI14" s="270"/>
      <c r="AJ14" s="270"/>
      <c r="AK14" s="751"/>
      <c r="AL14" s="752"/>
      <c r="AM14" s="750"/>
      <c r="AN14" s="750"/>
      <c r="HT14" s="272"/>
      <c r="HU14" s="272"/>
      <c r="HV14" s="272"/>
      <c r="HW14" s="272"/>
      <c r="HX14" s="272"/>
      <c r="HY14" s="272"/>
      <c r="HZ14" s="272"/>
      <c r="IA14" s="272"/>
      <c r="IB14" s="272"/>
      <c r="IC14" s="272"/>
      <c r="ID14" s="272"/>
      <c r="IE14" s="272"/>
      <c r="IF14" s="272"/>
      <c r="IG14" s="272"/>
      <c r="IH14" s="272"/>
      <c r="II14" s="272"/>
      <c r="IJ14" s="272"/>
      <c r="IK14" s="272"/>
      <c r="IL14" s="272"/>
      <c r="IM14" s="272"/>
      <c r="IN14" s="272"/>
      <c r="IO14" s="272"/>
      <c r="IP14" s="272"/>
      <c r="IQ14" s="272"/>
      <c r="IR14" s="272"/>
      <c r="IS14" s="272"/>
      <c r="IT14" s="272"/>
      <c r="IU14" s="272"/>
      <c r="IV14" s="272"/>
      <c r="IW14" s="272"/>
      <c r="IX14" s="272"/>
      <c r="IY14" s="272"/>
      <c r="IZ14" s="272"/>
      <c r="JA14" s="272"/>
      <c r="JB14" s="272"/>
      <c r="JC14" s="272"/>
      <c r="JD14" s="272"/>
      <c r="JE14" s="272"/>
      <c r="JF14" s="272"/>
      <c r="JG14" s="272"/>
      <c r="JH14" s="272"/>
      <c r="JI14" s="272"/>
      <c r="JJ14" s="272"/>
      <c r="JK14" s="272"/>
      <c r="JL14" s="272"/>
      <c r="JM14" s="272"/>
      <c r="JN14" s="257"/>
    </row>
    <row r="15" spans="1:274" s="271" customFormat="1">
      <c r="A15" s="280">
        <v>3</v>
      </c>
      <c r="B15" s="281" t="s">
        <v>345</v>
      </c>
      <c r="C15" s="280"/>
      <c r="D15" s="282"/>
      <c r="E15" s="277"/>
      <c r="F15" s="269"/>
      <c r="G15" s="270"/>
      <c r="H15" s="270"/>
      <c r="I15" s="277"/>
      <c r="J15" s="269"/>
      <c r="K15" s="270"/>
      <c r="L15" s="270"/>
      <c r="M15" s="277"/>
      <c r="N15" s="269"/>
      <c r="O15" s="270"/>
      <c r="P15" s="270"/>
      <c r="Q15" s="277"/>
      <c r="R15" s="269"/>
      <c r="S15" s="270"/>
      <c r="T15" s="270"/>
      <c r="U15" s="277"/>
      <c r="V15" s="269"/>
      <c r="W15" s="270"/>
      <c r="X15" s="270"/>
      <c r="Y15" s="277"/>
      <c r="Z15" s="269"/>
      <c r="AA15" s="270"/>
      <c r="AB15" s="270"/>
      <c r="AC15" s="665"/>
      <c r="AD15" s="666"/>
      <c r="AE15" s="270"/>
      <c r="AF15" s="270"/>
      <c r="AG15" s="665"/>
      <c r="AH15" s="666"/>
      <c r="AI15" s="270"/>
      <c r="AJ15" s="270"/>
      <c r="AK15" s="751"/>
      <c r="AL15" s="752"/>
      <c r="AM15" s="750"/>
      <c r="AN15" s="750"/>
      <c r="HT15" s="272"/>
      <c r="HU15" s="272"/>
      <c r="HV15" s="272"/>
      <c r="HW15" s="272"/>
      <c r="HX15" s="272"/>
      <c r="HY15" s="272"/>
      <c r="HZ15" s="272"/>
      <c r="IA15" s="272"/>
      <c r="IB15" s="272"/>
      <c r="IC15" s="272"/>
      <c r="ID15" s="272"/>
      <c r="IE15" s="272"/>
      <c r="IF15" s="272"/>
      <c r="IG15" s="272"/>
      <c r="IH15" s="272"/>
      <c r="II15" s="272"/>
      <c r="IJ15" s="272"/>
      <c r="IK15" s="272"/>
      <c r="IL15" s="272"/>
      <c r="IM15" s="272"/>
      <c r="IN15" s="272"/>
      <c r="IO15" s="272"/>
      <c r="IP15" s="272"/>
      <c r="IQ15" s="272"/>
      <c r="IR15" s="272"/>
      <c r="IS15" s="272"/>
      <c r="IT15" s="272"/>
      <c r="IU15" s="272"/>
      <c r="IV15" s="272"/>
      <c r="IW15" s="272"/>
      <c r="IX15" s="272"/>
      <c r="IY15" s="272"/>
      <c r="IZ15" s="272"/>
      <c r="JA15" s="272"/>
      <c r="JB15" s="272"/>
      <c r="JC15" s="272"/>
      <c r="JD15" s="272"/>
      <c r="JE15" s="272"/>
      <c r="JF15" s="272"/>
      <c r="JG15" s="272"/>
      <c r="JH15" s="272"/>
      <c r="JI15" s="272"/>
      <c r="JJ15" s="272"/>
      <c r="JK15" s="272"/>
      <c r="JL15" s="272"/>
      <c r="JM15" s="272"/>
      <c r="JN15" s="257"/>
    </row>
    <row r="16" spans="1:274" s="271" customFormat="1">
      <c r="A16" s="274"/>
      <c r="B16" s="275"/>
      <c r="C16" s="274"/>
      <c r="D16" s="276"/>
      <c r="E16" s="277"/>
      <c r="F16" s="269"/>
      <c r="G16" s="270"/>
      <c r="H16" s="270"/>
      <c r="I16" s="277"/>
      <c r="J16" s="269"/>
      <c r="K16" s="270"/>
      <c r="L16" s="270"/>
      <c r="M16" s="277"/>
      <c r="N16" s="269"/>
      <c r="O16" s="270"/>
      <c r="P16" s="270"/>
      <c r="Q16" s="277"/>
      <c r="R16" s="269"/>
      <c r="S16" s="270"/>
      <c r="T16" s="270"/>
      <c r="U16" s="277"/>
      <c r="V16" s="269"/>
      <c r="W16" s="270"/>
      <c r="X16" s="270"/>
      <c r="Y16" s="277"/>
      <c r="Z16" s="269"/>
      <c r="AA16" s="270"/>
      <c r="AB16" s="270"/>
      <c r="AC16" s="665"/>
      <c r="AD16" s="666"/>
      <c r="AE16" s="270"/>
      <c r="AF16" s="270"/>
      <c r="AG16" s="665"/>
      <c r="AH16" s="666"/>
      <c r="AI16" s="270"/>
      <c r="AJ16" s="270"/>
      <c r="AK16" s="751"/>
      <c r="AL16" s="752"/>
      <c r="AM16" s="750"/>
      <c r="AN16" s="750"/>
      <c r="HT16" s="272"/>
      <c r="HU16" s="272"/>
      <c r="HV16" s="272"/>
      <c r="HW16" s="272"/>
      <c r="HX16" s="272"/>
      <c r="HY16" s="272"/>
      <c r="HZ16" s="272"/>
      <c r="IA16" s="272"/>
      <c r="IB16" s="272"/>
      <c r="IC16" s="272"/>
      <c r="ID16" s="272"/>
      <c r="IE16" s="272"/>
      <c r="IF16" s="272"/>
      <c r="IG16" s="272"/>
      <c r="IH16" s="272"/>
      <c r="II16" s="272"/>
      <c r="IJ16" s="272"/>
      <c r="IK16" s="272"/>
      <c r="IL16" s="272"/>
      <c r="IM16" s="272"/>
      <c r="IN16" s="272"/>
      <c r="IO16" s="272"/>
      <c r="IP16" s="272"/>
      <c r="IQ16" s="272"/>
      <c r="IR16" s="272"/>
      <c r="IS16" s="272"/>
      <c r="IT16" s="272"/>
      <c r="IU16" s="272"/>
      <c r="IV16" s="272"/>
      <c r="IW16" s="272"/>
      <c r="IX16" s="272"/>
      <c r="IY16" s="272"/>
      <c r="IZ16" s="272"/>
      <c r="JA16" s="272"/>
      <c r="JB16" s="272"/>
      <c r="JC16" s="272"/>
      <c r="JD16" s="272"/>
      <c r="JE16" s="272"/>
      <c r="JF16" s="272"/>
      <c r="JG16" s="272"/>
      <c r="JH16" s="272"/>
      <c r="JI16" s="272"/>
      <c r="JJ16" s="272"/>
      <c r="JK16" s="272"/>
      <c r="JL16" s="272"/>
      <c r="JM16" s="272"/>
      <c r="JN16" s="257"/>
    </row>
    <row r="17" spans="1:274" s="271" customFormat="1" ht="38.25">
      <c r="A17" s="274">
        <v>3.1</v>
      </c>
      <c r="B17" s="275" t="s">
        <v>346</v>
      </c>
      <c r="C17" s="274" t="s">
        <v>111</v>
      </c>
      <c r="D17" s="276">
        <v>1</v>
      </c>
      <c r="E17" s="277">
        <v>7500</v>
      </c>
      <c r="F17" s="269">
        <v>800</v>
      </c>
      <c r="G17" s="278">
        <f>F17+E17</f>
        <v>8300</v>
      </c>
      <c r="H17" s="279">
        <f>G17*$D17</f>
        <v>8300</v>
      </c>
      <c r="I17" s="277">
        <v>4500</v>
      </c>
      <c r="J17" s="269">
        <v>500</v>
      </c>
      <c r="K17" s="278">
        <f>J17+I17</f>
        <v>5000</v>
      </c>
      <c r="L17" s="279">
        <f>K17*$D17</f>
        <v>5000</v>
      </c>
      <c r="M17" s="277">
        <v>4500</v>
      </c>
      <c r="N17" s="269">
        <v>500</v>
      </c>
      <c r="O17" s="278">
        <f>N17+M17</f>
        <v>5000</v>
      </c>
      <c r="P17" s="279">
        <f>O17*$D17</f>
        <v>5000</v>
      </c>
      <c r="Q17" s="277">
        <v>4500</v>
      </c>
      <c r="R17" s="269">
        <v>500</v>
      </c>
      <c r="S17" s="278">
        <f>R17+Q17</f>
        <v>5000</v>
      </c>
      <c r="T17" s="279">
        <f>S17*$D17</f>
        <v>5000</v>
      </c>
      <c r="U17" s="277"/>
      <c r="V17" s="269"/>
      <c r="W17" s="596">
        <v>7500</v>
      </c>
      <c r="X17" s="279">
        <f>W17*$D17</f>
        <v>7500</v>
      </c>
      <c r="Y17" s="277"/>
      <c r="Z17" s="269"/>
      <c r="AA17" s="596">
        <v>600</v>
      </c>
      <c r="AB17" s="279">
        <f>AA17*$D17</f>
        <v>600</v>
      </c>
      <c r="AC17" s="665">
        <v>10000</v>
      </c>
      <c r="AD17" s="666">
        <v>1600</v>
      </c>
      <c r="AE17" s="278">
        <f>AD17+AC17</f>
        <v>11600</v>
      </c>
      <c r="AF17" s="279">
        <f>AE17*$D17</f>
        <v>11600</v>
      </c>
      <c r="AG17" s="665">
        <v>10000</v>
      </c>
      <c r="AH17" s="666">
        <v>1100</v>
      </c>
      <c r="AI17" s="278">
        <f>AH17+AG17</f>
        <v>11100</v>
      </c>
      <c r="AJ17" s="279">
        <f>AI17*$D17</f>
        <v>11100</v>
      </c>
      <c r="AK17" s="751">
        <f>MIN(E17,M17,Q17,AC17)</f>
        <v>4500</v>
      </c>
      <c r="AL17" s="751">
        <f>MIN(F17,N17,R17,AD17)</f>
        <v>500</v>
      </c>
      <c r="AM17" s="715">
        <f>AL17+AK17</f>
        <v>5000</v>
      </c>
      <c r="AN17" s="716">
        <f>AM17*$D17</f>
        <v>5000</v>
      </c>
      <c r="HT17" s="272"/>
      <c r="HU17" s="272"/>
      <c r="HV17" s="272"/>
      <c r="HW17" s="272"/>
      <c r="HX17" s="272"/>
      <c r="HY17" s="272"/>
      <c r="HZ17" s="272"/>
      <c r="IA17" s="272"/>
      <c r="IB17" s="272"/>
      <c r="IC17" s="272"/>
      <c r="ID17" s="272"/>
      <c r="IE17" s="272"/>
      <c r="IF17" s="272"/>
      <c r="IG17" s="272"/>
      <c r="IH17" s="272"/>
      <c r="II17" s="272"/>
      <c r="IJ17" s="272"/>
      <c r="IK17" s="272"/>
      <c r="IL17" s="272"/>
      <c r="IM17" s="272"/>
      <c r="IN17" s="272"/>
      <c r="IO17" s="272"/>
      <c r="IP17" s="272"/>
      <c r="IQ17" s="272"/>
      <c r="IR17" s="272"/>
      <c r="IS17" s="272"/>
      <c r="IT17" s="272"/>
      <c r="IU17" s="272"/>
      <c r="IV17" s="272"/>
      <c r="IW17" s="272"/>
      <c r="IX17" s="272"/>
      <c r="IY17" s="272"/>
      <c r="IZ17" s="272"/>
      <c r="JA17" s="272"/>
      <c r="JB17" s="272"/>
      <c r="JC17" s="272"/>
      <c r="JD17" s="272"/>
      <c r="JE17" s="272"/>
      <c r="JF17" s="272"/>
      <c r="JG17" s="272"/>
      <c r="JH17" s="272"/>
      <c r="JI17" s="272"/>
      <c r="JJ17" s="272"/>
      <c r="JK17" s="272"/>
      <c r="JL17" s="272"/>
      <c r="JM17" s="272"/>
      <c r="JN17" s="257"/>
    </row>
    <row r="18" spans="1:274" s="271" customFormat="1">
      <c r="A18" s="274"/>
      <c r="B18" s="275"/>
      <c r="C18" s="274"/>
      <c r="D18" s="276"/>
      <c r="E18" s="277"/>
      <c r="F18" s="269"/>
      <c r="G18" s="270"/>
      <c r="H18" s="270"/>
      <c r="I18" s="277"/>
      <c r="J18" s="269"/>
      <c r="K18" s="270"/>
      <c r="L18" s="270"/>
      <c r="M18" s="277"/>
      <c r="N18" s="269"/>
      <c r="O18" s="270"/>
      <c r="P18" s="270"/>
      <c r="Q18" s="277"/>
      <c r="R18" s="269"/>
      <c r="S18" s="270"/>
      <c r="T18" s="270"/>
      <c r="U18" s="277"/>
      <c r="V18" s="269"/>
      <c r="W18" s="597"/>
      <c r="X18" s="270"/>
      <c r="Y18" s="277"/>
      <c r="Z18" s="269"/>
      <c r="AA18" s="597"/>
      <c r="AB18" s="270"/>
      <c r="AC18" s="665"/>
      <c r="AD18" s="666"/>
      <c r="AE18" s="597"/>
      <c r="AF18" s="270"/>
      <c r="AG18" s="665"/>
      <c r="AH18" s="666"/>
      <c r="AI18" s="597"/>
      <c r="AJ18" s="270"/>
      <c r="AK18" s="751"/>
      <c r="AL18" s="752"/>
      <c r="AM18" s="750"/>
      <c r="AN18" s="750"/>
      <c r="HT18" s="272"/>
      <c r="HU18" s="272"/>
      <c r="HV18" s="272"/>
      <c r="HW18" s="272"/>
      <c r="HX18" s="272"/>
      <c r="HY18" s="272"/>
      <c r="HZ18" s="272"/>
      <c r="IA18" s="272"/>
      <c r="IB18" s="272"/>
      <c r="IC18" s="272"/>
      <c r="ID18" s="272"/>
      <c r="IE18" s="272"/>
      <c r="IF18" s="272"/>
      <c r="IG18" s="272"/>
      <c r="IH18" s="272"/>
      <c r="II18" s="272"/>
      <c r="IJ18" s="272"/>
      <c r="IK18" s="272"/>
      <c r="IL18" s="272"/>
      <c r="IM18" s="272"/>
      <c r="IN18" s="272"/>
      <c r="IO18" s="272"/>
      <c r="IP18" s="272"/>
      <c r="IQ18" s="272"/>
      <c r="IR18" s="272"/>
      <c r="IS18" s="272"/>
      <c r="IT18" s="272"/>
      <c r="IU18" s="272"/>
      <c r="IV18" s="272"/>
      <c r="IW18" s="272"/>
      <c r="IX18" s="272"/>
      <c r="IY18" s="272"/>
      <c r="IZ18" s="272"/>
      <c r="JA18" s="272"/>
      <c r="JB18" s="272"/>
      <c r="JC18" s="272"/>
      <c r="JD18" s="272"/>
      <c r="JE18" s="272"/>
      <c r="JF18" s="272"/>
      <c r="JG18" s="272"/>
      <c r="JH18" s="272"/>
      <c r="JI18" s="272"/>
      <c r="JJ18" s="272"/>
      <c r="JK18" s="272"/>
      <c r="JL18" s="272"/>
      <c r="JM18" s="272"/>
      <c r="JN18" s="257"/>
    </row>
    <row r="19" spans="1:274" s="271" customFormat="1" ht="38.25">
      <c r="A19" s="274">
        <v>3.2</v>
      </c>
      <c r="B19" s="275" t="s">
        <v>347</v>
      </c>
      <c r="C19" s="274" t="s">
        <v>111</v>
      </c>
      <c r="D19" s="276">
        <v>1</v>
      </c>
      <c r="E19" s="277">
        <v>6500</v>
      </c>
      <c r="F19" s="269">
        <v>800</v>
      </c>
      <c r="G19" s="278">
        <f>F19+E19</f>
        <v>7300</v>
      </c>
      <c r="H19" s="279">
        <f>G19*$D19</f>
        <v>7300</v>
      </c>
      <c r="I19" s="277">
        <v>3800</v>
      </c>
      <c r="J19" s="269">
        <v>600</v>
      </c>
      <c r="K19" s="278">
        <f>J19+I19</f>
        <v>4400</v>
      </c>
      <c r="L19" s="279">
        <f>K19*$D19</f>
        <v>4400</v>
      </c>
      <c r="M19" s="277">
        <v>3800</v>
      </c>
      <c r="N19" s="269">
        <v>600</v>
      </c>
      <c r="O19" s="278">
        <f>N19+M19</f>
        <v>4400</v>
      </c>
      <c r="P19" s="279">
        <f>O19*$D19</f>
        <v>4400</v>
      </c>
      <c r="Q19" s="277">
        <v>3800</v>
      </c>
      <c r="R19" s="269">
        <v>600</v>
      </c>
      <c r="S19" s="278">
        <f>R19+Q19</f>
        <v>4400</v>
      </c>
      <c r="T19" s="279">
        <f>S19*$D19</f>
        <v>4400</v>
      </c>
      <c r="U19" s="277"/>
      <c r="V19" s="269"/>
      <c r="W19" s="596">
        <v>8000</v>
      </c>
      <c r="X19" s="279">
        <f>W19*$D19</f>
        <v>8000</v>
      </c>
      <c r="Y19" s="277"/>
      <c r="Z19" s="269"/>
      <c r="AA19" s="596">
        <v>4800</v>
      </c>
      <c r="AB19" s="279">
        <f>AA19*$D19</f>
        <v>4800</v>
      </c>
      <c r="AC19" s="665">
        <v>4000</v>
      </c>
      <c r="AD19" s="666">
        <v>600</v>
      </c>
      <c r="AE19" s="278">
        <f>AD19+AC19</f>
        <v>4600</v>
      </c>
      <c r="AF19" s="279">
        <f>AE19*$D19</f>
        <v>4600</v>
      </c>
      <c r="AG19" s="665">
        <v>3800</v>
      </c>
      <c r="AH19" s="666">
        <v>600</v>
      </c>
      <c r="AI19" s="278">
        <f>AH19+AG19</f>
        <v>4400</v>
      </c>
      <c r="AJ19" s="279">
        <f>AI19*$D19</f>
        <v>4400</v>
      </c>
      <c r="AK19" s="751">
        <f>MIN(E19,M19,Q19,AC19)</f>
        <v>3800</v>
      </c>
      <c r="AL19" s="751">
        <f>MIN(F19,N19,R19,AD19)</f>
        <v>600</v>
      </c>
      <c r="AM19" s="715">
        <f>AL19+AK19</f>
        <v>4400</v>
      </c>
      <c r="AN19" s="716">
        <f>AM19*$D19</f>
        <v>4400</v>
      </c>
      <c r="HT19" s="272"/>
      <c r="HU19" s="272"/>
      <c r="HV19" s="272"/>
      <c r="HW19" s="272"/>
      <c r="HX19" s="272"/>
      <c r="HY19" s="272"/>
      <c r="HZ19" s="272"/>
      <c r="IA19" s="272"/>
      <c r="IB19" s="272"/>
      <c r="IC19" s="272"/>
      <c r="ID19" s="272"/>
      <c r="IE19" s="272"/>
      <c r="IF19" s="272"/>
      <c r="IG19" s="272"/>
      <c r="IH19" s="272"/>
      <c r="II19" s="272"/>
      <c r="IJ19" s="272"/>
      <c r="IK19" s="272"/>
      <c r="IL19" s="272"/>
      <c r="IM19" s="272"/>
      <c r="IN19" s="272"/>
      <c r="IO19" s="272"/>
      <c r="IP19" s="272"/>
      <c r="IQ19" s="272"/>
      <c r="IR19" s="272"/>
      <c r="IS19" s="272"/>
      <c r="IT19" s="272"/>
      <c r="IU19" s="272"/>
      <c r="IV19" s="272"/>
      <c r="IW19" s="272"/>
      <c r="IX19" s="272"/>
      <c r="IY19" s="272"/>
      <c r="IZ19" s="272"/>
      <c r="JA19" s="272"/>
      <c r="JB19" s="272"/>
      <c r="JC19" s="272"/>
      <c r="JD19" s="272"/>
      <c r="JE19" s="272"/>
      <c r="JF19" s="272"/>
      <c r="JG19" s="272"/>
      <c r="JH19" s="272"/>
      <c r="JI19" s="272"/>
      <c r="JJ19" s="272"/>
      <c r="JK19" s="272"/>
      <c r="JL19" s="272"/>
      <c r="JM19" s="272"/>
      <c r="JN19" s="257"/>
    </row>
    <row r="20" spans="1:274" s="271" customFormat="1">
      <c r="A20" s="274"/>
      <c r="B20" s="275"/>
      <c r="C20" s="274"/>
      <c r="D20" s="276"/>
      <c r="E20" s="277"/>
      <c r="F20" s="269"/>
      <c r="G20" s="270"/>
      <c r="H20" s="270"/>
      <c r="I20" s="277"/>
      <c r="J20" s="269"/>
      <c r="K20" s="270"/>
      <c r="L20" s="270"/>
      <c r="M20" s="277"/>
      <c r="N20" s="269"/>
      <c r="O20" s="270"/>
      <c r="P20" s="270"/>
      <c r="Q20" s="277"/>
      <c r="R20" s="269"/>
      <c r="S20" s="270"/>
      <c r="T20" s="270"/>
      <c r="U20" s="277"/>
      <c r="V20" s="269"/>
      <c r="W20" s="597"/>
      <c r="X20" s="270"/>
      <c r="Y20" s="277"/>
      <c r="Z20" s="269"/>
      <c r="AA20" s="597"/>
      <c r="AB20" s="270"/>
      <c r="AC20" s="665"/>
      <c r="AD20" s="666"/>
      <c r="AE20" s="597"/>
      <c r="AF20" s="270"/>
      <c r="AG20" s="665"/>
      <c r="AH20" s="666"/>
      <c r="AI20" s="597"/>
      <c r="AJ20" s="270"/>
      <c r="AK20" s="751"/>
      <c r="AL20" s="752"/>
      <c r="AM20" s="750"/>
      <c r="AN20" s="750"/>
      <c r="HT20" s="272"/>
      <c r="HU20" s="272"/>
      <c r="HV20" s="272"/>
      <c r="HW20" s="272"/>
      <c r="HX20" s="272"/>
      <c r="HY20" s="272"/>
      <c r="HZ20" s="272"/>
      <c r="IA20" s="272"/>
      <c r="IB20" s="272"/>
      <c r="IC20" s="272"/>
      <c r="ID20" s="272"/>
      <c r="IE20" s="272"/>
      <c r="IF20" s="272"/>
      <c r="IG20" s="272"/>
      <c r="IH20" s="272"/>
      <c r="II20" s="272"/>
      <c r="IJ20" s="272"/>
      <c r="IK20" s="272"/>
      <c r="IL20" s="272"/>
      <c r="IM20" s="272"/>
      <c r="IN20" s="272"/>
      <c r="IO20" s="272"/>
      <c r="IP20" s="272"/>
      <c r="IQ20" s="272"/>
      <c r="IR20" s="272"/>
      <c r="IS20" s="272"/>
      <c r="IT20" s="272"/>
      <c r="IU20" s="272"/>
      <c r="IV20" s="272"/>
      <c r="IW20" s="272"/>
      <c r="IX20" s="272"/>
      <c r="IY20" s="272"/>
      <c r="IZ20" s="272"/>
      <c r="JA20" s="272"/>
      <c r="JB20" s="272"/>
      <c r="JC20" s="272"/>
      <c r="JD20" s="272"/>
      <c r="JE20" s="272"/>
      <c r="JF20" s="272"/>
      <c r="JG20" s="272"/>
      <c r="JH20" s="272"/>
      <c r="JI20" s="272"/>
      <c r="JJ20" s="272"/>
      <c r="JK20" s="272"/>
      <c r="JL20" s="272"/>
      <c r="JM20" s="272"/>
      <c r="JN20" s="257"/>
    </row>
    <row r="21" spans="1:274" s="271" customFormat="1" ht="38.25">
      <c r="A21" s="274">
        <v>3.3</v>
      </c>
      <c r="B21" s="275" t="s">
        <v>348</v>
      </c>
      <c r="C21" s="274" t="s">
        <v>111</v>
      </c>
      <c r="D21" s="276">
        <v>2</v>
      </c>
      <c r="E21" s="277">
        <v>3250</v>
      </c>
      <c r="F21" s="269">
        <v>750</v>
      </c>
      <c r="G21" s="278">
        <f>F21+E21</f>
        <v>4000</v>
      </c>
      <c r="H21" s="279">
        <f>G21*$D21</f>
        <v>8000</v>
      </c>
      <c r="I21" s="277">
        <v>2200</v>
      </c>
      <c r="J21" s="269">
        <v>200</v>
      </c>
      <c r="K21" s="278">
        <f>J21+I21</f>
        <v>2400</v>
      </c>
      <c r="L21" s="279">
        <f>K21*$D21</f>
        <v>4800</v>
      </c>
      <c r="M21" s="277">
        <v>5400</v>
      </c>
      <c r="N21" s="269">
        <v>700</v>
      </c>
      <c r="O21" s="278">
        <f>N21+M21</f>
        <v>6100</v>
      </c>
      <c r="P21" s="279">
        <f>O21*$D21</f>
        <v>12200</v>
      </c>
      <c r="Q21" s="277">
        <v>5400</v>
      </c>
      <c r="R21" s="269">
        <v>700</v>
      </c>
      <c r="S21" s="278">
        <f>R21+Q21</f>
        <v>6100</v>
      </c>
      <c r="T21" s="279">
        <f>S21*$D21</f>
        <v>12200</v>
      </c>
      <c r="U21" s="277"/>
      <c r="V21" s="269"/>
      <c r="W21" s="596">
        <v>14000</v>
      </c>
      <c r="X21" s="279">
        <f>W21*$D21</f>
        <v>28000</v>
      </c>
      <c r="Y21" s="277"/>
      <c r="Z21" s="269"/>
      <c r="AA21" s="596">
        <v>3500</v>
      </c>
      <c r="AB21" s="279">
        <f>AA21*$D21</f>
        <v>7000</v>
      </c>
      <c r="AC21" s="665">
        <v>680</v>
      </c>
      <c r="AD21" s="666">
        <v>200</v>
      </c>
      <c r="AE21" s="278">
        <f>AD21+AC21</f>
        <v>880</v>
      </c>
      <c r="AF21" s="279">
        <f>AE21*$D21</f>
        <v>1760</v>
      </c>
      <c r="AG21" s="665">
        <v>680</v>
      </c>
      <c r="AH21" s="666">
        <v>200</v>
      </c>
      <c r="AI21" s="278">
        <f>AH21+AG21</f>
        <v>880</v>
      </c>
      <c r="AJ21" s="279">
        <f>AI21*$D21</f>
        <v>1760</v>
      </c>
      <c r="AK21" s="751">
        <f>MIN(E21,M21,Q21,AC21)</f>
        <v>680</v>
      </c>
      <c r="AL21" s="751">
        <f>MIN(F21,N21,R21,AD21)</f>
        <v>200</v>
      </c>
      <c r="AM21" s="715">
        <f>AL21+AK21</f>
        <v>880</v>
      </c>
      <c r="AN21" s="716">
        <f>AM21*$D21</f>
        <v>1760</v>
      </c>
      <c r="HT21" s="272"/>
      <c r="HU21" s="272"/>
      <c r="HV21" s="272"/>
      <c r="HW21" s="272"/>
      <c r="HX21" s="272"/>
      <c r="HY21" s="272"/>
      <c r="HZ21" s="272"/>
      <c r="IA21" s="272"/>
      <c r="IB21" s="272"/>
      <c r="IC21" s="272"/>
      <c r="ID21" s="272"/>
      <c r="IE21" s="272"/>
      <c r="IF21" s="272"/>
      <c r="IG21" s="272"/>
      <c r="IH21" s="272"/>
      <c r="II21" s="272"/>
      <c r="IJ21" s="272"/>
      <c r="IK21" s="272"/>
      <c r="IL21" s="272"/>
      <c r="IM21" s="272"/>
      <c r="IN21" s="272"/>
      <c r="IO21" s="272"/>
      <c r="IP21" s="272"/>
      <c r="IQ21" s="272"/>
      <c r="IR21" s="272"/>
      <c r="IS21" s="272"/>
      <c r="IT21" s="272"/>
      <c r="IU21" s="272"/>
      <c r="IV21" s="272"/>
      <c r="IW21" s="272"/>
      <c r="IX21" s="272"/>
      <c r="IY21" s="272"/>
      <c r="IZ21" s="272"/>
      <c r="JA21" s="272"/>
      <c r="JB21" s="272"/>
      <c r="JC21" s="272"/>
      <c r="JD21" s="272"/>
      <c r="JE21" s="272"/>
      <c r="JF21" s="272"/>
      <c r="JG21" s="272"/>
      <c r="JH21" s="272"/>
      <c r="JI21" s="272"/>
      <c r="JJ21" s="272"/>
      <c r="JK21" s="272"/>
      <c r="JL21" s="272"/>
      <c r="JM21" s="272"/>
      <c r="JN21" s="257"/>
    </row>
    <row r="22" spans="1:274" s="271" customFormat="1">
      <c r="A22" s="274"/>
      <c r="B22" s="275"/>
      <c r="C22" s="274"/>
      <c r="D22" s="276"/>
      <c r="E22" s="277"/>
      <c r="F22" s="269"/>
      <c r="G22" s="270"/>
      <c r="H22" s="270"/>
      <c r="I22" s="277"/>
      <c r="J22" s="269"/>
      <c r="K22" s="270"/>
      <c r="L22" s="270"/>
      <c r="M22" s="277"/>
      <c r="N22" s="269"/>
      <c r="O22" s="270"/>
      <c r="P22" s="270"/>
      <c r="Q22" s="277"/>
      <c r="R22" s="269"/>
      <c r="S22" s="270"/>
      <c r="T22" s="270"/>
      <c r="U22" s="277"/>
      <c r="V22" s="269"/>
      <c r="W22" s="597"/>
      <c r="X22" s="270"/>
      <c r="Y22" s="277"/>
      <c r="Z22" s="269"/>
      <c r="AA22" s="597"/>
      <c r="AB22" s="270"/>
      <c r="AC22" s="665"/>
      <c r="AD22" s="666"/>
      <c r="AE22" s="597"/>
      <c r="AF22" s="270"/>
      <c r="AG22" s="665"/>
      <c r="AH22" s="666"/>
      <c r="AI22" s="597"/>
      <c r="AJ22" s="270"/>
      <c r="AK22" s="751"/>
      <c r="AL22" s="752"/>
      <c r="AM22" s="750"/>
      <c r="AN22" s="750"/>
      <c r="HT22" s="272"/>
      <c r="HU22" s="272"/>
      <c r="HV22" s="272"/>
      <c r="HW22" s="272"/>
      <c r="HX22" s="272"/>
      <c r="HY22" s="272"/>
      <c r="HZ22" s="272"/>
      <c r="IA22" s="272"/>
      <c r="IB22" s="272"/>
      <c r="IC22" s="272"/>
      <c r="ID22" s="272"/>
      <c r="IE22" s="272"/>
      <c r="IF22" s="272"/>
      <c r="IG22" s="272"/>
      <c r="IH22" s="272"/>
      <c r="II22" s="272"/>
      <c r="IJ22" s="272"/>
      <c r="IK22" s="272"/>
      <c r="IL22" s="272"/>
      <c r="IM22" s="272"/>
      <c r="IN22" s="272"/>
      <c r="IO22" s="272"/>
      <c r="IP22" s="272"/>
      <c r="IQ22" s="272"/>
      <c r="IR22" s="272"/>
      <c r="IS22" s="272"/>
      <c r="IT22" s="272"/>
      <c r="IU22" s="272"/>
      <c r="IV22" s="272"/>
      <c r="IW22" s="272"/>
      <c r="IX22" s="272"/>
      <c r="IY22" s="272"/>
      <c r="IZ22" s="272"/>
      <c r="JA22" s="272"/>
      <c r="JB22" s="272"/>
      <c r="JC22" s="272"/>
      <c r="JD22" s="272"/>
      <c r="JE22" s="272"/>
      <c r="JF22" s="272"/>
      <c r="JG22" s="272"/>
      <c r="JH22" s="272"/>
      <c r="JI22" s="272"/>
      <c r="JJ22" s="272"/>
      <c r="JK22" s="272"/>
      <c r="JL22" s="272"/>
      <c r="JM22" s="272"/>
      <c r="JN22" s="257"/>
    </row>
    <row r="23" spans="1:274" s="271" customFormat="1" ht="89.25">
      <c r="A23" s="274">
        <v>3.5</v>
      </c>
      <c r="B23" s="275" t="s">
        <v>349</v>
      </c>
      <c r="C23" s="274" t="s">
        <v>111</v>
      </c>
      <c r="D23" s="276">
        <v>4</v>
      </c>
      <c r="E23" s="277">
        <v>3650</v>
      </c>
      <c r="F23" s="269">
        <v>800</v>
      </c>
      <c r="G23" s="278">
        <f>F23+E23</f>
        <v>4450</v>
      </c>
      <c r="H23" s="279">
        <f>G23*$D23</f>
        <v>17800</v>
      </c>
      <c r="I23" s="277">
        <v>3250</v>
      </c>
      <c r="J23" s="269">
        <v>500</v>
      </c>
      <c r="K23" s="278">
        <f>J23+I23</f>
        <v>3750</v>
      </c>
      <c r="L23" s="279">
        <f>K23*$D23</f>
        <v>15000</v>
      </c>
      <c r="M23" s="277">
        <v>4300</v>
      </c>
      <c r="N23" s="269">
        <v>600</v>
      </c>
      <c r="O23" s="278">
        <f>N23+M23</f>
        <v>4900</v>
      </c>
      <c r="P23" s="279">
        <f>O23*$D23</f>
        <v>19600</v>
      </c>
      <c r="Q23" s="277">
        <v>4300</v>
      </c>
      <c r="R23" s="269">
        <v>600</v>
      </c>
      <c r="S23" s="278">
        <f>R23+Q23</f>
        <v>4900</v>
      </c>
      <c r="T23" s="279">
        <f>S23*$D23</f>
        <v>19600</v>
      </c>
      <c r="U23" s="277"/>
      <c r="V23" s="269"/>
      <c r="W23" s="596">
        <v>7800</v>
      </c>
      <c r="X23" s="279">
        <f>W23*$D23</f>
        <v>31200</v>
      </c>
      <c r="Y23" s="277"/>
      <c r="Z23" s="269"/>
      <c r="AA23" s="596">
        <v>3600</v>
      </c>
      <c r="AB23" s="279">
        <f>AA23*$D23</f>
        <v>14400</v>
      </c>
      <c r="AC23" s="665">
        <v>1850</v>
      </c>
      <c r="AD23" s="666">
        <v>250</v>
      </c>
      <c r="AE23" s="278">
        <f>AD23+AC23</f>
        <v>2100</v>
      </c>
      <c r="AF23" s="279">
        <f>AE23*$D23</f>
        <v>8400</v>
      </c>
      <c r="AG23" s="665">
        <v>1850</v>
      </c>
      <c r="AH23" s="666">
        <v>250</v>
      </c>
      <c r="AI23" s="278">
        <f>AH23+AG23</f>
        <v>2100</v>
      </c>
      <c r="AJ23" s="279">
        <f>AI23*$D23</f>
        <v>8400</v>
      </c>
      <c r="AK23" s="751">
        <f>MIN(E23,M23,Q23,AC23)</f>
        <v>1850</v>
      </c>
      <c r="AL23" s="751">
        <f>MIN(F23,N23,R23,AD23)</f>
        <v>250</v>
      </c>
      <c r="AM23" s="715">
        <f>AL23+AK23</f>
        <v>2100</v>
      </c>
      <c r="AN23" s="716">
        <f>AM23*$D23</f>
        <v>8400</v>
      </c>
      <c r="HT23" s="272"/>
      <c r="HU23" s="272"/>
      <c r="HV23" s="272"/>
      <c r="HW23" s="272"/>
      <c r="HX23" s="272"/>
      <c r="HY23" s="272"/>
      <c r="HZ23" s="272"/>
      <c r="IA23" s="272"/>
      <c r="IB23" s="272"/>
      <c r="IC23" s="272"/>
      <c r="ID23" s="272"/>
      <c r="IE23" s="272"/>
      <c r="IF23" s="272"/>
      <c r="IG23" s="272"/>
      <c r="IH23" s="272"/>
      <c r="II23" s="272"/>
      <c r="IJ23" s="272"/>
      <c r="IK23" s="272"/>
      <c r="IL23" s="272"/>
      <c r="IM23" s="272"/>
      <c r="IN23" s="272"/>
      <c r="IO23" s="272"/>
      <c r="IP23" s="272"/>
      <c r="IQ23" s="272"/>
      <c r="IR23" s="272"/>
      <c r="IS23" s="272"/>
      <c r="IT23" s="272"/>
      <c r="IU23" s="272"/>
      <c r="IV23" s="272"/>
      <c r="IW23" s="272"/>
      <c r="IX23" s="272"/>
      <c r="IY23" s="272"/>
      <c r="IZ23" s="272"/>
      <c r="JA23" s="272"/>
      <c r="JB23" s="272"/>
      <c r="JC23" s="272"/>
      <c r="JD23" s="272"/>
      <c r="JE23" s="272"/>
      <c r="JF23" s="272"/>
      <c r="JG23" s="272"/>
      <c r="JH23" s="272"/>
      <c r="JI23" s="272"/>
      <c r="JJ23" s="272"/>
      <c r="JK23" s="272"/>
      <c r="JL23" s="272"/>
      <c r="JM23" s="272"/>
      <c r="JN23" s="257"/>
    </row>
    <row r="24" spans="1:274" s="271" customFormat="1">
      <c r="A24" s="274"/>
      <c r="B24" s="275"/>
      <c r="C24" s="274"/>
      <c r="D24" s="276"/>
      <c r="E24" s="277"/>
      <c r="F24" s="269"/>
      <c r="G24" s="270"/>
      <c r="H24" s="270"/>
      <c r="I24" s="277"/>
      <c r="J24" s="269"/>
      <c r="K24" s="270"/>
      <c r="L24" s="270"/>
      <c r="M24" s="277"/>
      <c r="N24" s="269"/>
      <c r="O24" s="270"/>
      <c r="P24" s="270"/>
      <c r="Q24" s="277"/>
      <c r="R24" s="269"/>
      <c r="S24" s="270"/>
      <c r="T24" s="270"/>
      <c r="U24" s="277"/>
      <c r="V24" s="269"/>
      <c r="W24" s="597"/>
      <c r="X24" s="270"/>
      <c r="Y24" s="277"/>
      <c r="Z24" s="269"/>
      <c r="AA24" s="597"/>
      <c r="AB24" s="270"/>
      <c r="AC24" s="665"/>
      <c r="AD24" s="666"/>
      <c r="AE24" s="597"/>
      <c r="AF24" s="270"/>
      <c r="AG24" s="665"/>
      <c r="AH24" s="666"/>
      <c r="AI24" s="597"/>
      <c r="AJ24" s="270"/>
      <c r="AK24" s="751"/>
      <c r="AL24" s="752"/>
      <c r="AM24" s="750"/>
      <c r="AN24" s="750"/>
      <c r="HT24" s="272"/>
      <c r="HU24" s="272"/>
      <c r="HV24" s="272"/>
      <c r="HW24" s="272"/>
      <c r="HX24" s="272"/>
      <c r="HY24" s="272"/>
      <c r="HZ24" s="272"/>
      <c r="IA24" s="272"/>
      <c r="IB24" s="272"/>
      <c r="IC24" s="272"/>
      <c r="ID24" s="272"/>
      <c r="IE24" s="272"/>
      <c r="IF24" s="272"/>
      <c r="IG24" s="272"/>
      <c r="IH24" s="272"/>
      <c r="II24" s="272"/>
      <c r="IJ24" s="272"/>
      <c r="IK24" s="272"/>
      <c r="IL24" s="272"/>
      <c r="IM24" s="272"/>
      <c r="IN24" s="272"/>
      <c r="IO24" s="272"/>
      <c r="IP24" s="272"/>
      <c r="IQ24" s="272"/>
      <c r="IR24" s="272"/>
      <c r="IS24" s="272"/>
      <c r="IT24" s="272"/>
      <c r="IU24" s="272"/>
      <c r="IV24" s="272"/>
      <c r="IW24" s="272"/>
      <c r="IX24" s="272"/>
      <c r="IY24" s="272"/>
      <c r="IZ24" s="272"/>
      <c r="JA24" s="272"/>
      <c r="JB24" s="272"/>
      <c r="JC24" s="272"/>
      <c r="JD24" s="272"/>
      <c r="JE24" s="272"/>
      <c r="JF24" s="272"/>
      <c r="JG24" s="272"/>
      <c r="JH24" s="272"/>
      <c r="JI24" s="272"/>
      <c r="JJ24" s="272"/>
      <c r="JK24" s="272"/>
      <c r="JL24" s="272"/>
      <c r="JM24" s="272"/>
      <c r="JN24" s="257"/>
    </row>
    <row r="25" spans="1:274" s="271" customFormat="1" ht="76.5">
      <c r="A25" s="274">
        <v>3.6</v>
      </c>
      <c r="B25" s="275" t="s">
        <v>350</v>
      </c>
      <c r="C25" s="274" t="s">
        <v>111</v>
      </c>
      <c r="D25" s="276">
        <v>2</v>
      </c>
      <c r="E25" s="277">
        <v>3400</v>
      </c>
      <c r="F25" s="269">
        <v>750</v>
      </c>
      <c r="G25" s="278">
        <f>F25+E25</f>
        <v>4150</v>
      </c>
      <c r="H25" s="279">
        <f>G25*$D25</f>
        <v>8300</v>
      </c>
      <c r="I25" s="277">
        <v>2800</v>
      </c>
      <c r="J25" s="269">
        <v>500</v>
      </c>
      <c r="K25" s="278">
        <f>J25+I25</f>
        <v>3300</v>
      </c>
      <c r="L25" s="279">
        <f>K25*$D25</f>
        <v>6600</v>
      </c>
      <c r="M25" s="277">
        <v>4500</v>
      </c>
      <c r="N25" s="269">
        <v>600</v>
      </c>
      <c r="O25" s="278">
        <f>N25+M25</f>
        <v>5100</v>
      </c>
      <c r="P25" s="279">
        <f>O25*$D25</f>
        <v>10200</v>
      </c>
      <c r="Q25" s="277">
        <v>4500</v>
      </c>
      <c r="R25" s="269">
        <v>600</v>
      </c>
      <c r="S25" s="278">
        <f>R25+Q25</f>
        <v>5100</v>
      </c>
      <c r="T25" s="279">
        <f>S25*$D25</f>
        <v>10200</v>
      </c>
      <c r="U25" s="277"/>
      <c r="V25" s="269"/>
      <c r="W25" s="596">
        <v>8000</v>
      </c>
      <c r="X25" s="279">
        <f>W25*$D25</f>
        <v>16000</v>
      </c>
      <c r="Y25" s="277"/>
      <c r="Z25" s="269"/>
      <c r="AA25" s="596">
        <v>3500</v>
      </c>
      <c r="AB25" s="279">
        <f>AA25*$D25</f>
        <v>7000</v>
      </c>
      <c r="AC25" s="665">
        <v>1580</v>
      </c>
      <c r="AD25" s="666">
        <v>250</v>
      </c>
      <c r="AE25" s="278">
        <f>AD25+AC25</f>
        <v>1830</v>
      </c>
      <c r="AF25" s="279">
        <f>AE25*$D25</f>
        <v>3660</v>
      </c>
      <c r="AG25" s="665">
        <v>1580</v>
      </c>
      <c r="AH25" s="666">
        <v>250</v>
      </c>
      <c r="AI25" s="278">
        <f>AH25+AG25</f>
        <v>1830</v>
      </c>
      <c r="AJ25" s="279">
        <f>AI25*$D25</f>
        <v>3660</v>
      </c>
      <c r="AK25" s="751">
        <f>MIN(E25,M25,Q25,AC25)</f>
        <v>1580</v>
      </c>
      <c r="AL25" s="751">
        <f>MIN(F25,N25,R25,AD25)</f>
        <v>250</v>
      </c>
      <c r="AM25" s="715">
        <f>AL25+AK25</f>
        <v>1830</v>
      </c>
      <c r="AN25" s="716">
        <f>AM25*$D25</f>
        <v>3660</v>
      </c>
      <c r="HT25" s="272"/>
      <c r="HU25" s="272"/>
      <c r="HV25" s="272"/>
      <c r="HW25" s="272"/>
      <c r="HX25" s="272"/>
      <c r="HY25" s="272"/>
      <c r="HZ25" s="272"/>
      <c r="IA25" s="272"/>
      <c r="IB25" s="272"/>
      <c r="IC25" s="272"/>
      <c r="ID25" s="272"/>
      <c r="IE25" s="272"/>
      <c r="IF25" s="272"/>
      <c r="IG25" s="272"/>
      <c r="IH25" s="272"/>
      <c r="II25" s="272"/>
      <c r="IJ25" s="272"/>
      <c r="IK25" s="272"/>
      <c r="IL25" s="272"/>
      <c r="IM25" s="272"/>
      <c r="IN25" s="272"/>
      <c r="IO25" s="272"/>
      <c r="IP25" s="272"/>
      <c r="IQ25" s="272"/>
      <c r="IR25" s="272"/>
      <c r="IS25" s="272"/>
      <c r="IT25" s="272"/>
      <c r="IU25" s="272"/>
      <c r="IV25" s="272"/>
      <c r="IW25" s="272"/>
      <c r="IX25" s="272"/>
      <c r="IY25" s="272"/>
      <c r="IZ25" s="272"/>
      <c r="JA25" s="272"/>
      <c r="JB25" s="272"/>
      <c r="JC25" s="272"/>
      <c r="JD25" s="272"/>
      <c r="JE25" s="272"/>
      <c r="JF25" s="272"/>
      <c r="JG25" s="272"/>
      <c r="JH25" s="272"/>
      <c r="JI25" s="272"/>
      <c r="JJ25" s="272"/>
      <c r="JK25" s="272"/>
      <c r="JL25" s="272"/>
      <c r="JM25" s="272"/>
      <c r="JN25" s="257"/>
    </row>
    <row r="26" spans="1:274" s="271" customFormat="1">
      <c r="A26" s="274"/>
      <c r="B26" s="275"/>
      <c r="C26" s="274"/>
      <c r="D26" s="276"/>
      <c r="E26" s="277"/>
      <c r="F26" s="269"/>
      <c r="G26" s="270"/>
      <c r="H26" s="270"/>
      <c r="I26" s="277"/>
      <c r="J26" s="269"/>
      <c r="K26" s="270"/>
      <c r="L26" s="270"/>
      <c r="M26" s="277"/>
      <c r="N26" s="269"/>
      <c r="O26" s="270"/>
      <c r="P26" s="270"/>
      <c r="Q26" s="277"/>
      <c r="R26" s="269"/>
      <c r="S26" s="270"/>
      <c r="T26" s="270"/>
      <c r="U26" s="277"/>
      <c r="V26" s="269"/>
      <c r="W26" s="597"/>
      <c r="X26" s="270"/>
      <c r="Y26" s="277"/>
      <c r="Z26" s="269"/>
      <c r="AA26" s="597"/>
      <c r="AB26" s="270"/>
      <c r="AC26" s="665"/>
      <c r="AD26" s="666"/>
      <c r="AE26" s="597"/>
      <c r="AF26" s="270"/>
      <c r="AG26" s="665"/>
      <c r="AH26" s="666"/>
      <c r="AI26" s="597"/>
      <c r="AJ26" s="270"/>
      <c r="AK26" s="751"/>
      <c r="AL26" s="752"/>
      <c r="AM26" s="750"/>
      <c r="AN26" s="750"/>
      <c r="HT26" s="272"/>
      <c r="HU26" s="272"/>
      <c r="HV26" s="272"/>
      <c r="HW26" s="272"/>
      <c r="HX26" s="272"/>
      <c r="HY26" s="272"/>
      <c r="HZ26" s="272"/>
      <c r="IA26" s="272"/>
      <c r="IB26" s="272"/>
      <c r="IC26" s="272"/>
      <c r="ID26" s="272"/>
      <c r="IE26" s="272"/>
      <c r="IF26" s="272"/>
      <c r="IG26" s="272"/>
      <c r="IH26" s="272"/>
      <c r="II26" s="272"/>
      <c r="IJ26" s="272"/>
      <c r="IK26" s="272"/>
      <c r="IL26" s="272"/>
      <c r="IM26" s="272"/>
      <c r="IN26" s="272"/>
      <c r="IO26" s="272"/>
      <c r="IP26" s="272"/>
      <c r="IQ26" s="272"/>
      <c r="IR26" s="272"/>
      <c r="IS26" s="272"/>
      <c r="IT26" s="272"/>
      <c r="IU26" s="272"/>
      <c r="IV26" s="272"/>
      <c r="IW26" s="272"/>
      <c r="IX26" s="272"/>
      <c r="IY26" s="272"/>
      <c r="IZ26" s="272"/>
      <c r="JA26" s="272"/>
      <c r="JB26" s="272"/>
      <c r="JC26" s="272"/>
      <c r="JD26" s="272"/>
      <c r="JE26" s="272"/>
      <c r="JF26" s="272"/>
      <c r="JG26" s="272"/>
      <c r="JH26" s="272"/>
      <c r="JI26" s="272"/>
      <c r="JJ26" s="272"/>
      <c r="JK26" s="272"/>
      <c r="JL26" s="272"/>
      <c r="JM26" s="272"/>
      <c r="JN26" s="257"/>
    </row>
    <row r="27" spans="1:274" s="271" customFormat="1" ht="51">
      <c r="A27" s="274">
        <v>3.7</v>
      </c>
      <c r="B27" s="275" t="s">
        <v>351</v>
      </c>
      <c r="C27" s="274" t="s">
        <v>111</v>
      </c>
      <c r="D27" s="276">
        <v>2</v>
      </c>
      <c r="E27" s="277">
        <v>2800</v>
      </c>
      <c r="F27" s="269">
        <v>750</v>
      </c>
      <c r="G27" s="278">
        <f>F27+E27</f>
        <v>3550</v>
      </c>
      <c r="H27" s="279">
        <f>G27*$D27</f>
        <v>7100</v>
      </c>
      <c r="I27" s="277">
        <v>2150</v>
      </c>
      <c r="J27" s="269">
        <v>300</v>
      </c>
      <c r="K27" s="278">
        <f>J27+I27</f>
        <v>2450</v>
      </c>
      <c r="L27" s="279">
        <f>K27*$D27</f>
        <v>4900</v>
      </c>
      <c r="M27" s="277">
        <v>3200</v>
      </c>
      <c r="N27" s="269">
        <v>500</v>
      </c>
      <c r="O27" s="278">
        <f>N27+M27</f>
        <v>3700</v>
      </c>
      <c r="P27" s="279">
        <f>O27*$D27</f>
        <v>7400</v>
      </c>
      <c r="Q27" s="277">
        <v>3200</v>
      </c>
      <c r="R27" s="269">
        <v>500</v>
      </c>
      <c r="S27" s="278">
        <f>R27+Q27</f>
        <v>3700</v>
      </c>
      <c r="T27" s="279">
        <f>S27*$D27</f>
        <v>7400</v>
      </c>
      <c r="U27" s="277"/>
      <c r="V27" s="269"/>
      <c r="W27" s="596">
        <v>12500</v>
      </c>
      <c r="X27" s="279">
        <f>W27*$D27</f>
        <v>25000</v>
      </c>
      <c r="Y27" s="277"/>
      <c r="Z27" s="269"/>
      <c r="AA27" s="596"/>
      <c r="AB27" s="279">
        <f>AA27*$D27</f>
        <v>0</v>
      </c>
      <c r="AC27" s="665">
        <v>1250</v>
      </c>
      <c r="AD27" s="666">
        <v>150</v>
      </c>
      <c r="AE27" s="278">
        <f>AD27+AC27</f>
        <v>1400</v>
      </c>
      <c r="AF27" s="279">
        <f>AE27*$D27</f>
        <v>2800</v>
      </c>
      <c r="AG27" s="665">
        <v>1250</v>
      </c>
      <c r="AH27" s="666">
        <v>150</v>
      </c>
      <c r="AI27" s="278">
        <f>AH27+AG27</f>
        <v>1400</v>
      </c>
      <c r="AJ27" s="279">
        <f>AI27*$D27</f>
        <v>2800</v>
      </c>
      <c r="AK27" s="751">
        <f>MIN(E27,M27,Q27,AC27)</f>
        <v>1250</v>
      </c>
      <c r="AL27" s="751">
        <f>MIN(F27,N27,R27,AD27)</f>
        <v>150</v>
      </c>
      <c r="AM27" s="715">
        <f>AL27+AK27</f>
        <v>1400</v>
      </c>
      <c r="AN27" s="716">
        <f>AM27*$D27</f>
        <v>2800</v>
      </c>
      <c r="HT27" s="272"/>
      <c r="HU27" s="272"/>
      <c r="HV27" s="272"/>
      <c r="HW27" s="272"/>
      <c r="HX27" s="272"/>
      <c r="HY27" s="272"/>
      <c r="HZ27" s="272"/>
      <c r="IA27" s="272"/>
      <c r="IB27" s="272"/>
      <c r="IC27" s="272"/>
      <c r="ID27" s="272"/>
      <c r="IE27" s="272"/>
      <c r="IF27" s="272"/>
      <c r="IG27" s="272"/>
      <c r="IH27" s="272"/>
      <c r="II27" s="272"/>
      <c r="IJ27" s="272"/>
      <c r="IK27" s="272"/>
      <c r="IL27" s="272"/>
      <c r="IM27" s="272"/>
      <c r="IN27" s="272"/>
      <c r="IO27" s="272"/>
      <c r="IP27" s="272"/>
      <c r="IQ27" s="272"/>
      <c r="IR27" s="272"/>
      <c r="IS27" s="272"/>
      <c r="IT27" s="272"/>
      <c r="IU27" s="272"/>
      <c r="IV27" s="272"/>
      <c r="IW27" s="272"/>
      <c r="IX27" s="272"/>
      <c r="IY27" s="272"/>
      <c r="IZ27" s="272"/>
      <c r="JA27" s="272"/>
      <c r="JB27" s="272"/>
      <c r="JC27" s="272"/>
      <c r="JD27" s="272"/>
      <c r="JE27" s="272"/>
      <c r="JF27" s="272"/>
      <c r="JG27" s="272"/>
      <c r="JH27" s="272"/>
      <c r="JI27" s="272"/>
      <c r="JJ27" s="272"/>
      <c r="JK27" s="272"/>
      <c r="JL27" s="272"/>
      <c r="JM27" s="272"/>
      <c r="JN27" s="257"/>
    </row>
    <row r="28" spans="1:274" s="271" customFormat="1">
      <c r="A28" s="274"/>
      <c r="B28" s="275"/>
      <c r="C28" s="274"/>
      <c r="D28" s="276"/>
      <c r="E28" s="277"/>
      <c r="F28" s="269"/>
      <c r="G28" s="270"/>
      <c r="H28" s="270"/>
      <c r="I28" s="277"/>
      <c r="J28" s="269"/>
      <c r="K28" s="270"/>
      <c r="L28" s="270"/>
      <c r="M28" s="277"/>
      <c r="N28" s="269"/>
      <c r="O28" s="270"/>
      <c r="P28" s="270"/>
      <c r="Q28" s="277"/>
      <c r="R28" s="269"/>
      <c r="S28" s="270"/>
      <c r="T28" s="270"/>
      <c r="U28" s="277"/>
      <c r="V28" s="269"/>
      <c r="W28" s="597"/>
      <c r="X28" s="270"/>
      <c r="Y28" s="277"/>
      <c r="Z28" s="269"/>
      <c r="AA28" s="597"/>
      <c r="AB28" s="270"/>
      <c r="AC28" s="665"/>
      <c r="AD28" s="666"/>
      <c r="AE28" s="597"/>
      <c r="AF28" s="270"/>
      <c r="AG28" s="665"/>
      <c r="AH28" s="666"/>
      <c r="AI28" s="597"/>
      <c r="AJ28" s="270"/>
      <c r="AK28" s="751"/>
      <c r="AL28" s="752"/>
      <c r="AM28" s="750"/>
      <c r="AN28" s="750"/>
      <c r="HT28" s="272"/>
      <c r="HU28" s="272"/>
      <c r="HV28" s="272"/>
      <c r="HW28" s="272"/>
      <c r="HX28" s="272"/>
      <c r="HY28" s="272"/>
      <c r="HZ28" s="272"/>
      <c r="IA28" s="272"/>
      <c r="IB28" s="272"/>
      <c r="IC28" s="272"/>
      <c r="ID28" s="272"/>
      <c r="IE28" s="272"/>
      <c r="IF28" s="272"/>
      <c r="IG28" s="272"/>
      <c r="IH28" s="272"/>
      <c r="II28" s="272"/>
      <c r="IJ28" s="272"/>
      <c r="IK28" s="272"/>
      <c r="IL28" s="272"/>
      <c r="IM28" s="272"/>
      <c r="IN28" s="272"/>
      <c r="IO28" s="272"/>
      <c r="IP28" s="272"/>
      <c r="IQ28" s="272"/>
      <c r="IR28" s="272"/>
      <c r="IS28" s="272"/>
      <c r="IT28" s="272"/>
      <c r="IU28" s="272"/>
      <c r="IV28" s="272"/>
      <c r="IW28" s="272"/>
      <c r="IX28" s="272"/>
      <c r="IY28" s="272"/>
      <c r="IZ28" s="272"/>
      <c r="JA28" s="272"/>
      <c r="JB28" s="272"/>
      <c r="JC28" s="272"/>
      <c r="JD28" s="272"/>
      <c r="JE28" s="272"/>
      <c r="JF28" s="272"/>
      <c r="JG28" s="272"/>
      <c r="JH28" s="272"/>
      <c r="JI28" s="272"/>
      <c r="JJ28" s="272"/>
      <c r="JK28" s="272"/>
      <c r="JL28" s="272"/>
      <c r="JM28" s="272"/>
      <c r="JN28" s="257"/>
    </row>
    <row r="29" spans="1:274" s="271" customFormat="1" ht="15">
      <c r="A29" s="274">
        <v>4</v>
      </c>
      <c r="B29" s="275" t="s">
        <v>352</v>
      </c>
      <c r="C29" s="274" t="s">
        <v>111</v>
      </c>
      <c r="D29" s="276">
        <v>5</v>
      </c>
      <c r="E29" s="277">
        <v>1250</v>
      </c>
      <c r="F29" s="269">
        <v>250</v>
      </c>
      <c r="G29" s="278">
        <f>F29+E29</f>
        <v>1500</v>
      </c>
      <c r="H29" s="279">
        <f>G29*$D29</f>
        <v>7500</v>
      </c>
      <c r="I29" s="277">
        <v>950</v>
      </c>
      <c r="J29" s="269">
        <v>300</v>
      </c>
      <c r="K29" s="278">
        <f>J29+I29</f>
        <v>1250</v>
      </c>
      <c r="L29" s="279">
        <f>K29*$D29</f>
        <v>6250</v>
      </c>
      <c r="M29" s="277">
        <v>1650</v>
      </c>
      <c r="N29" s="269">
        <v>300</v>
      </c>
      <c r="O29" s="278">
        <f>N29+M29</f>
        <v>1950</v>
      </c>
      <c r="P29" s="279">
        <f>O29*$D29</f>
        <v>9750</v>
      </c>
      <c r="Q29" s="277">
        <v>1650</v>
      </c>
      <c r="R29" s="269">
        <v>300</v>
      </c>
      <c r="S29" s="278">
        <f>R29+Q29</f>
        <v>1950</v>
      </c>
      <c r="T29" s="279">
        <f>S29*$D29</f>
        <v>9750</v>
      </c>
      <c r="U29" s="277"/>
      <c r="V29" s="269"/>
      <c r="W29" s="597">
        <v>6800</v>
      </c>
      <c r="X29" s="279">
        <f>W29*$D29</f>
        <v>34000</v>
      </c>
      <c r="Y29" s="277"/>
      <c r="Z29" s="269"/>
      <c r="AA29" s="597">
        <v>3200</v>
      </c>
      <c r="AB29" s="279">
        <f>AA29*$D29</f>
        <v>16000</v>
      </c>
      <c r="AC29" s="665">
        <v>600</v>
      </c>
      <c r="AD29" s="666">
        <v>120</v>
      </c>
      <c r="AE29" s="278">
        <f>AD29+AC29</f>
        <v>720</v>
      </c>
      <c r="AF29" s="279">
        <f>AE29*$D29</f>
        <v>3600</v>
      </c>
      <c r="AG29" s="665">
        <v>600</v>
      </c>
      <c r="AH29" s="666">
        <v>120</v>
      </c>
      <c r="AI29" s="278">
        <f>AH29+AG29</f>
        <v>720</v>
      </c>
      <c r="AJ29" s="279">
        <f>AI29*$D29</f>
        <v>3600</v>
      </c>
      <c r="AK29" s="751">
        <f>MIN(E29,M29,Q29,AC29)</f>
        <v>600</v>
      </c>
      <c r="AL29" s="751">
        <f>MIN(F29,N29,R29,AD29)</f>
        <v>120</v>
      </c>
      <c r="AM29" s="715">
        <f>AL29+AK29</f>
        <v>720</v>
      </c>
      <c r="AN29" s="716">
        <f>AM29*$D29</f>
        <v>3600</v>
      </c>
      <c r="HT29" s="272"/>
      <c r="HU29" s="272"/>
      <c r="HV29" s="272"/>
      <c r="HW29" s="272"/>
      <c r="HX29" s="272"/>
      <c r="HY29" s="272"/>
      <c r="HZ29" s="272"/>
      <c r="IA29" s="272"/>
      <c r="IB29" s="272"/>
      <c r="IC29" s="272"/>
      <c r="ID29" s="272"/>
      <c r="IE29" s="272"/>
      <c r="IF29" s="272"/>
      <c r="IG29" s="272"/>
      <c r="IH29" s="272"/>
      <c r="II29" s="272"/>
      <c r="IJ29" s="272"/>
      <c r="IK29" s="272"/>
      <c r="IL29" s="272"/>
      <c r="IM29" s="272"/>
      <c r="IN29" s="272"/>
      <c r="IO29" s="272"/>
      <c r="IP29" s="272"/>
      <c r="IQ29" s="272"/>
      <c r="IR29" s="272"/>
      <c r="IS29" s="272"/>
      <c r="IT29" s="272"/>
      <c r="IU29" s="272"/>
      <c r="IV29" s="272"/>
      <c r="IW29" s="272"/>
      <c r="IX29" s="272"/>
      <c r="IY29" s="272"/>
      <c r="IZ29" s="272"/>
      <c r="JA29" s="272"/>
      <c r="JB29" s="272"/>
      <c r="JC29" s="272"/>
      <c r="JD29" s="272"/>
      <c r="JE29" s="272"/>
      <c r="JF29" s="272"/>
      <c r="JG29" s="272"/>
      <c r="JH29" s="272"/>
      <c r="JI29" s="272"/>
      <c r="JJ29" s="272"/>
      <c r="JK29" s="272"/>
      <c r="JL29" s="272"/>
      <c r="JM29" s="272"/>
      <c r="JN29" s="257"/>
    </row>
    <row r="30" spans="1:274" s="271" customFormat="1">
      <c r="A30" s="274"/>
      <c r="B30" s="275"/>
      <c r="C30" s="274"/>
      <c r="D30" s="276"/>
      <c r="E30" s="277"/>
      <c r="F30" s="269"/>
      <c r="G30" s="270"/>
      <c r="H30" s="270"/>
      <c r="I30" s="277"/>
      <c r="J30" s="269"/>
      <c r="K30" s="270"/>
      <c r="L30" s="270"/>
      <c r="M30" s="277"/>
      <c r="N30" s="269"/>
      <c r="O30" s="270"/>
      <c r="P30" s="270"/>
      <c r="Q30" s="277"/>
      <c r="R30" s="269"/>
      <c r="S30" s="270"/>
      <c r="T30" s="270"/>
      <c r="U30" s="277"/>
      <c r="V30" s="269"/>
      <c r="W30" s="597"/>
      <c r="X30" s="270"/>
      <c r="Y30" s="277"/>
      <c r="Z30" s="269"/>
      <c r="AA30" s="597"/>
      <c r="AB30" s="270"/>
      <c r="AC30" s="665"/>
      <c r="AD30" s="666"/>
      <c r="AE30" s="597"/>
      <c r="AF30" s="270"/>
      <c r="AG30" s="665"/>
      <c r="AH30" s="666"/>
      <c r="AI30" s="597"/>
      <c r="AJ30" s="270"/>
      <c r="AK30" s="751"/>
      <c r="AL30" s="752"/>
      <c r="AM30" s="750"/>
      <c r="AN30" s="750"/>
      <c r="HT30" s="272"/>
      <c r="HU30" s="272"/>
      <c r="HV30" s="272"/>
      <c r="HW30" s="272"/>
      <c r="HX30" s="272"/>
      <c r="HY30" s="272"/>
      <c r="HZ30" s="272"/>
      <c r="IA30" s="272"/>
      <c r="IB30" s="272"/>
      <c r="IC30" s="272"/>
      <c r="ID30" s="272"/>
      <c r="IE30" s="272"/>
      <c r="IF30" s="272"/>
      <c r="IG30" s="272"/>
      <c r="IH30" s="272"/>
      <c r="II30" s="272"/>
      <c r="IJ30" s="272"/>
      <c r="IK30" s="272"/>
      <c r="IL30" s="272"/>
      <c r="IM30" s="272"/>
      <c r="IN30" s="272"/>
      <c r="IO30" s="272"/>
      <c r="IP30" s="272"/>
      <c r="IQ30" s="272"/>
      <c r="IR30" s="272"/>
      <c r="IS30" s="272"/>
      <c r="IT30" s="272"/>
      <c r="IU30" s="272"/>
      <c r="IV30" s="272"/>
      <c r="IW30" s="272"/>
      <c r="IX30" s="272"/>
      <c r="IY30" s="272"/>
      <c r="IZ30" s="272"/>
      <c r="JA30" s="272"/>
      <c r="JB30" s="272"/>
      <c r="JC30" s="272"/>
      <c r="JD30" s="272"/>
      <c r="JE30" s="272"/>
      <c r="JF30" s="272"/>
      <c r="JG30" s="272"/>
      <c r="JH30" s="272"/>
      <c r="JI30" s="272"/>
      <c r="JJ30" s="272"/>
      <c r="JK30" s="272"/>
      <c r="JL30" s="272"/>
      <c r="JM30" s="272"/>
      <c r="JN30" s="257"/>
    </row>
    <row r="31" spans="1:274" s="271" customFormat="1" ht="25.5">
      <c r="A31" s="268"/>
      <c r="B31" s="273" t="s">
        <v>353</v>
      </c>
      <c r="C31" s="268"/>
      <c r="D31" s="268"/>
      <c r="E31" s="277"/>
      <c r="F31" s="269"/>
      <c r="G31" s="270"/>
      <c r="H31" s="270"/>
      <c r="I31" s="277"/>
      <c r="J31" s="269"/>
      <c r="K31" s="270"/>
      <c r="L31" s="270"/>
      <c r="M31" s="277"/>
      <c r="N31" s="269"/>
      <c r="O31" s="270"/>
      <c r="P31" s="270"/>
      <c r="Q31" s="277"/>
      <c r="R31" s="269"/>
      <c r="S31" s="270"/>
      <c r="T31" s="270"/>
      <c r="U31" s="277"/>
      <c r="V31" s="269"/>
      <c r="W31" s="597"/>
      <c r="X31" s="270"/>
      <c r="Y31" s="277"/>
      <c r="Z31" s="269"/>
      <c r="AA31" s="597"/>
      <c r="AB31" s="270"/>
      <c r="AC31" s="665"/>
      <c r="AD31" s="666"/>
      <c r="AE31" s="597"/>
      <c r="AF31" s="270"/>
      <c r="AG31" s="665"/>
      <c r="AH31" s="666"/>
      <c r="AI31" s="597"/>
      <c r="AJ31" s="270"/>
      <c r="AK31" s="751"/>
      <c r="AL31" s="752"/>
      <c r="AM31" s="750"/>
      <c r="AN31" s="750"/>
      <c r="HT31" s="272"/>
      <c r="HU31" s="272"/>
      <c r="HV31" s="272"/>
      <c r="HW31" s="272"/>
      <c r="HX31" s="272"/>
      <c r="HY31" s="272"/>
      <c r="HZ31" s="272"/>
      <c r="IA31" s="272"/>
      <c r="IB31" s="272"/>
      <c r="IC31" s="272"/>
      <c r="ID31" s="272"/>
      <c r="IE31" s="272"/>
      <c r="IF31" s="272"/>
      <c r="IG31" s="272"/>
      <c r="IH31" s="272"/>
      <c r="II31" s="272"/>
      <c r="IJ31" s="272"/>
      <c r="IK31" s="272"/>
      <c r="IL31" s="272"/>
      <c r="IM31" s="272"/>
      <c r="IN31" s="272"/>
      <c r="IO31" s="272"/>
      <c r="IP31" s="272"/>
      <c r="IQ31" s="272"/>
      <c r="IR31" s="272"/>
      <c r="IS31" s="272"/>
      <c r="IT31" s="272"/>
      <c r="IU31" s="272"/>
      <c r="IV31" s="272"/>
      <c r="IW31" s="272"/>
      <c r="IX31" s="272"/>
      <c r="IY31" s="272"/>
      <c r="IZ31" s="272"/>
      <c r="JA31" s="272"/>
      <c r="JB31" s="272"/>
      <c r="JC31" s="272"/>
      <c r="JD31" s="272"/>
      <c r="JE31" s="272"/>
      <c r="JF31" s="272"/>
      <c r="JG31" s="272"/>
      <c r="JH31" s="272"/>
      <c r="JI31" s="272"/>
      <c r="JJ31" s="272"/>
      <c r="JK31" s="272"/>
      <c r="JL31" s="272"/>
      <c r="JM31" s="272"/>
      <c r="JN31" s="257"/>
    </row>
    <row r="32" spans="1:274" s="271" customFormat="1">
      <c r="A32" s="268"/>
      <c r="B32" s="273"/>
      <c r="C32" s="268"/>
      <c r="D32" s="268"/>
      <c r="E32" s="277"/>
      <c r="F32" s="269"/>
      <c r="G32" s="270"/>
      <c r="H32" s="270"/>
      <c r="I32" s="277"/>
      <c r="J32" s="269"/>
      <c r="K32" s="270"/>
      <c r="L32" s="270"/>
      <c r="M32" s="277"/>
      <c r="N32" s="269"/>
      <c r="O32" s="270"/>
      <c r="P32" s="270"/>
      <c r="Q32" s="277"/>
      <c r="R32" s="269"/>
      <c r="S32" s="270"/>
      <c r="T32" s="270"/>
      <c r="U32" s="277"/>
      <c r="V32" s="269"/>
      <c r="W32" s="597"/>
      <c r="X32" s="270"/>
      <c r="Y32" s="277"/>
      <c r="Z32" s="269"/>
      <c r="AA32" s="597"/>
      <c r="AB32" s="270"/>
      <c r="AC32" s="665"/>
      <c r="AD32" s="666"/>
      <c r="AE32" s="597"/>
      <c r="AF32" s="270"/>
      <c r="AG32" s="665"/>
      <c r="AH32" s="666"/>
      <c r="AI32" s="597"/>
      <c r="AJ32" s="270"/>
      <c r="AK32" s="751"/>
      <c r="AL32" s="752"/>
      <c r="AM32" s="750"/>
      <c r="AN32" s="750"/>
      <c r="HT32" s="272"/>
      <c r="HU32" s="272"/>
      <c r="HV32" s="272"/>
      <c r="HW32" s="272"/>
      <c r="HX32" s="272"/>
      <c r="HY32" s="272"/>
      <c r="HZ32" s="272"/>
      <c r="IA32" s="272"/>
      <c r="IB32" s="272"/>
      <c r="IC32" s="272"/>
      <c r="ID32" s="272"/>
      <c r="IE32" s="272"/>
      <c r="IF32" s="272"/>
      <c r="IG32" s="272"/>
      <c r="IH32" s="272"/>
      <c r="II32" s="272"/>
      <c r="IJ32" s="272"/>
      <c r="IK32" s="272"/>
      <c r="IL32" s="272"/>
      <c r="IM32" s="272"/>
      <c r="IN32" s="272"/>
      <c r="IO32" s="272"/>
      <c r="IP32" s="272"/>
      <c r="IQ32" s="272"/>
      <c r="IR32" s="272"/>
      <c r="IS32" s="272"/>
      <c r="IT32" s="272"/>
      <c r="IU32" s="272"/>
      <c r="IV32" s="272"/>
      <c r="IW32" s="272"/>
      <c r="IX32" s="272"/>
      <c r="IY32" s="272"/>
      <c r="IZ32" s="272"/>
      <c r="JA32" s="272"/>
      <c r="JB32" s="272"/>
      <c r="JC32" s="272"/>
      <c r="JD32" s="272"/>
      <c r="JE32" s="272"/>
      <c r="JF32" s="272"/>
      <c r="JG32" s="272"/>
      <c r="JH32" s="272"/>
      <c r="JI32" s="272"/>
      <c r="JJ32" s="272"/>
      <c r="JK32" s="272"/>
      <c r="JL32" s="272"/>
      <c r="JM32" s="272"/>
      <c r="JN32" s="257"/>
    </row>
    <row r="33" spans="1:274" s="271" customFormat="1">
      <c r="A33" s="266">
        <v>5</v>
      </c>
      <c r="B33" s="267" t="s">
        <v>354</v>
      </c>
      <c r="C33" s="268"/>
      <c r="D33" s="268"/>
      <c r="E33" s="277"/>
      <c r="F33" s="269"/>
      <c r="G33" s="270"/>
      <c r="H33" s="270"/>
      <c r="I33" s="277"/>
      <c r="J33" s="269"/>
      <c r="K33" s="270"/>
      <c r="L33" s="270"/>
      <c r="M33" s="277"/>
      <c r="N33" s="269"/>
      <c r="O33" s="270"/>
      <c r="P33" s="270"/>
      <c r="Q33" s="277"/>
      <c r="R33" s="269"/>
      <c r="S33" s="270"/>
      <c r="T33" s="270"/>
      <c r="U33" s="277"/>
      <c r="V33" s="269"/>
      <c r="W33" s="597"/>
      <c r="X33" s="270"/>
      <c r="Y33" s="277"/>
      <c r="Z33" s="269"/>
      <c r="AA33" s="597"/>
      <c r="AB33" s="270"/>
      <c r="AC33" s="665"/>
      <c r="AD33" s="666"/>
      <c r="AE33" s="597"/>
      <c r="AF33" s="270"/>
      <c r="AG33" s="665"/>
      <c r="AH33" s="666"/>
      <c r="AI33" s="597"/>
      <c r="AJ33" s="270"/>
      <c r="AK33" s="751"/>
      <c r="AL33" s="752"/>
      <c r="AM33" s="750"/>
      <c r="AN33" s="750"/>
      <c r="HT33" s="272"/>
      <c r="HU33" s="272"/>
      <c r="HV33" s="272"/>
      <c r="HW33" s="272"/>
      <c r="HX33" s="272"/>
      <c r="HY33" s="272"/>
      <c r="HZ33" s="272"/>
      <c r="IA33" s="272"/>
      <c r="IB33" s="272"/>
      <c r="IC33" s="272"/>
      <c r="ID33" s="272"/>
      <c r="IE33" s="272"/>
      <c r="IF33" s="272"/>
      <c r="IG33" s="272"/>
      <c r="IH33" s="272"/>
      <c r="II33" s="272"/>
      <c r="IJ33" s="272"/>
      <c r="IK33" s="272"/>
      <c r="IL33" s="272"/>
      <c r="IM33" s="272"/>
      <c r="IN33" s="272"/>
      <c r="IO33" s="272"/>
      <c r="IP33" s="272"/>
      <c r="IQ33" s="272"/>
      <c r="IR33" s="272"/>
      <c r="IS33" s="272"/>
      <c r="IT33" s="272"/>
      <c r="IU33" s="272"/>
      <c r="IV33" s="272"/>
      <c r="IW33" s="272"/>
      <c r="IX33" s="272"/>
      <c r="IY33" s="272"/>
      <c r="IZ33" s="272"/>
      <c r="JA33" s="272"/>
      <c r="JB33" s="272"/>
      <c r="JC33" s="272"/>
      <c r="JD33" s="272"/>
      <c r="JE33" s="272"/>
      <c r="JF33" s="272"/>
      <c r="JG33" s="272"/>
      <c r="JH33" s="272"/>
      <c r="JI33" s="272"/>
      <c r="JJ33" s="272"/>
      <c r="JK33" s="272"/>
      <c r="JL33" s="272"/>
      <c r="JM33" s="272"/>
      <c r="JN33" s="257"/>
    </row>
    <row r="34" spans="1:274" s="271" customFormat="1">
      <c r="A34" s="268"/>
      <c r="B34" s="273"/>
      <c r="C34" s="268"/>
      <c r="D34" s="268"/>
      <c r="E34" s="277"/>
      <c r="F34" s="269"/>
      <c r="G34" s="270"/>
      <c r="H34" s="270"/>
      <c r="I34" s="277"/>
      <c r="J34" s="269"/>
      <c r="K34" s="270"/>
      <c r="L34" s="270"/>
      <c r="M34" s="277"/>
      <c r="N34" s="269"/>
      <c r="O34" s="270"/>
      <c r="P34" s="270"/>
      <c r="Q34" s="277"/>
      <c r="R34" s="269"/>
      <c r="S34" s="270"/>
      <c r="T34" s="270"/>
      <c r="U34" s="277"/>
      <c r="V34" s="269"/>
      <c r="W34" s="597"/>
      <c r="X34" s="270"/>
      <c r="Y34" s="277"/>
      <c r="Z34" s="269"/>
      <c r="AA34" s="597"/>
      <c r="AB34" s="270"/>
      <c r="AC34" s="665"/>
      <c r="AD34" s="666"/>
      <c r="AE34" s="597"/>
      <c r="AF34" s="270"/>
      <c r="AG34" s="665"/>
      <c r="AH34" s="666"/>
      <c r="AI34" s="597"/>
      <c r="AJ34" s="270"/>
      <c r="AK34" s="751"/>
      <c r="AL34" s="752"/>
      <c r="AM34" s="750"/>
      <c r="AN34" s="750"/>
      <c r="HT34" s="272"/>
      <c r="HU34" s="272"/>
      <c r="HV34" s="272"/>
      <c r="HW34" s="272"/>
      <c r="HX34" s="272"/>
      <c r="HY34" s="272"/>
      <c r="HZ34" s="272"/>
      <c r="IA34" s="272"/>
      <c r="IB34" s="272"/>
      <c r="IC34" s="272"/>
      <c r="ID34" s="272"/>
      <c r="IE34" s="272"/>
      <c r="IF34" s="272"/>
      <c r="IG34" s="272"/>
      <c r="IH34" s="272"/>
      <c r="II34" s="272"/>
      <c r="IJ34" s="272"/>
      <c r="IK34" s="272"/>
      <c r="IL34" s="272"/>
      <c r="IM34" s="272"/>
      <c r="IN34" s="272"/>
      <c r="IO34" s="272"/>
      <c r="IP34" s="272"/>
      <c r="IQ34" s="272"/>
      <c r="IR34" s="272"/>
      <c r="IS34" s="272"/>
      <c r="IT34" s="272"/>
      <c r="IU34" s="272"/>
      <c r="IV34" s="272"/>
      <c r="IW34" s="272"/>
      <c r="IX34" s="272"/>
      <c r="IY34" s="272"/>
      <c r="IZ34" s="272"/>
      <c r="JA34" s="272"/>
      <c r="JB34" s="272"/>
      <c r="JC34" s="272"/>
      <c r="JD34" s="272"/>
      <c r="JE34" s="272"/>
      <c r="JF34" s="272"/>
      <c r="JG34" s="272"/>
      <c r="JH34" s="272"/>
      <c r="JI34" s="272"/>
      <c r="JJ34" s="272"/>
      <c r="JK34" s="272"/>
      <c r="JL34" s="272"/>
      <c r="JM34" s="272"/>
      <c r="JN34" s="257"/>
    </row>
    <row r="35" spans="1:274" s="271" customFormat="1" ht="63.75">
      <c r="A35" s="268"/>
      <c r="B35" s="273" t="s">
        <v>355</v>
      </c>
      <c r="C35" s="268"/>
      <c r="D35" s="268"/>
      <c r="E35" s="277"/>
      <c r="F35" s="269"/>
      <c r="G35" s="270"/>
      <c r="H35" s="270"/>
      <c r="I35" s="277"/>
      <c r="J35" s="269"/>
      <c r="K35" s="270"/>
      <c r="L35" s="270"/>
      <c r="M35" s="277"/>
      <c r="N35" s="269"/>
      <c r="O35" s="270"/>
      <c r="P35" s="270"/>
      <c r="Q35" s="277"/>
      <c r="R35" s="269"/>
      <c r="S35" s="270"/>
      <c r="T35" s="270"/>
      <c r="U35" s="277"/>
      <c r="V35" s="269"/>
      <c r="W35" s="597"/>
      <c r="X35" s="270"/>
      <c r="Y35" s="277"/>
      <c r="Z35" s="269"/>
      <c r="AA35" s="597"/>
      <c r="AB35" s="270"/>
      <c r="AC35" s="665"/>
      <c r="AD35" s="666"/>
      <c r="AE35" s="597"/>
      <c r="AF35" s="270"/>
      <c r="AG35" s="665"/>
      <c r="AH35" s="666"/>
      <c r="AI35" s="597"/>
      <c r="AJ35" s="270"/>
      <c r="AK35" s="751"/>
      <c r="AL35" s="752"/>
      <c r="AM35" s="750"/>
      <c r="AN35" s="750"/>
      <c r="HT35" s="272"/>
      <c r="HU35" s="272"/>
      <c r="HV35" s="272"/>
      <c r="HW35" s="272"/>
      <c r="HX35" s="272"/>
      <c r="HY35" s="272"/>
      <c r="HZ35" s="272"/>
      <c r="IA35" s="272"/>
      <c r="IB35" s="272"/>
      <c r="IC35" s="272"/>
      <c r="ID35" s="272"/>
      <c r="IE35" s="272"/>
      <c r="IF35" s="272"/>
      <c r="IG35" s="272"/>
      <c r="IH35" s="272"/>
      <c r="II35" s="272"/>
      <c r="IJ35" s="272"/>
      <c r="IK35" s="272"/>
      <c r="IL35" s="272"/>
      <c r="IM35" s="272"/>
      <c r="IN35" s="272"/>
      <c r="IO35" s="272"/>
      <c r="IP35" s="272"/>
      <c r="IQ35" s="272"/>
      <c r="IR35" s="272"/>
      <c r="IS35" s="272"/>
      <c r="IT35" s="272"/>
      <c r="IU35" s="272"/>
      <c r="IV35" s="272"/>
      <c r="IW35" s="272"/>
      <c r="IX35" s="272"/>
      <c r="IY35" s="272"/>
      <c r="IZ35" s="272"/>
      <c r="JA35" s="272"/>
      <c r="JB35" s="272"/>
      <c r="JC35" s="272"/>
      <c r="JD35" s="272"/>
      <c r="JE35" s="272"/>
      <c r="JF35" s="272"/>
      <c r="JG35" s="272"/>
      <c r="JH35" s="272"/>
      <c r="JI35" s="272"/>
      <c r="JJ35" s="272"/>
      <c r="JK35" s="272"/>
      <c r="JL35" s="272"/>
      <c r="JM35" s="272"/>
      <c r="JN35" s="257"/>
    </row>
    <row r="36" spans="1:274" s="271" customFormat="1" ht="15">
      <c r="A36" s="268" t="s">
        <v>159</v>
      </c>
      <c r="B36" s="273" t="s">
        <v>356</v>
      </c>
      <c r="C36" s="268" t="s">
        <v>328</v>
      </c>
      <c r="D36" s="268">
        <v>150</v>
      </c>
      <c r="E36" s="277">
        <v>145</v>
      </c>
      <c r="F36" s="269">
        <v>95</v>
      </c>
      <c r="G36" s="278">
        <f>F36+E36</f>
        <v>240</v>
      </c>
      <c r="H36" s="279">
        <f>G36*$D36</f>
        <v>36000</v>
      </c>
      <c r="I36" s="277">
        <v>95</v>
      </c>
      <c r="J36" s="269">
        <v>45</v>
      </c>
      <c r="K36" s="278">
        <f>J36+I36</f>
        <v>140</v>
      </c>
      <c r="L36" s="279">
        <f>K36*$D36</f>
        <v>21000</v>
      </c>
      <c r="M36" s="277">
        <v>145</v>
      </c>
      <c r="N36" s="269">
        <v>65</v>
      </c>
      <c r="O36" s="278">
        <f>N36+M36</f>
        <v>210</v>
      </c>
      <c r="P36" s="279">
        <f>O36*$D36</f>
        <v>31500</v>
      </c>
      <c r="Q36" s="277">
        <v>145</v>
      </c>
      <c r="R36" s="269">
        <v>65</v>
      </c>
      <c r="S36" s="278">
        <f>R36+Q36</f>
        <v>210</v>
      </c>
      <c r="T36" s="279">
        <f>S36*$D36</f>
        <v>31500</v>
      </c>
      <c r="U36" s="277"/>
      <c r="V36" s="269"/>
      <c r="W36" s="596">
        <v>350</v>
      </c>
      <c r="X36" s="279">
        <f>W36*$D36</f>
        <v>52500</v>
      </c>
      <c r="Y36" s="277"/>
      <c r="Z36" s="269"/>
      <c r="AA36" s="596">
        <v>150</v>
      </c>
      <c r="AB36" s="279">
        <f>AA36*$D36</f>
        <v>22500</v>
      </c>
      <c r="AC36" s="665">
        <v>65</v>
      </c>
      <c r="AD36" s="666">
        <v>25</v>
      </c>
      <c r="AE36" s="278">
        <f>AD36+AC36</f>
        <v>90</v>
      </c>
      <c r="AF36" s="279">
        <f>AE36*$D36</f>
        <v>13500</v>
      </c>
      <c r="AG36" s="665">
        <v>65</v>
      </c>
      <c r="AH36" s="666">
        <v>25</v>
      </c>
      <c r="AI36" s="278">
        <f>AH36+AG36</f>
        <v>90</v>
      </c>
      <c r="AJ36" s="279">
        <f>AI36*$D36</f>
        <v>13500</v>
      </c>
      <c r="AK36" s="751">
        <f>MIN(E36,M36,Q36,AC36)</f>
        <v>65</v>
      </c>
      <c r="AL36" s="751">
        <f>MIN(F36,N36,R36,AD36)</f>
        <v>25</v>
      </c>
      <c r="AM36" s="715">
        <f>AL36+AK36</f>
        <v>90</v>
      </c>
      <c r="AN36" s="716">
        <f>AM36*$D36</f>
        <v>13500</v>
      </c>
      <c r="HT36" s="272"/>
      <c r="HU36" s="272"/>
      <c r="HV36" s="272"/>
      <c r="HW36" s="272"/>
      <c r="HX36" s="272"/>
      <c r="HY36" s="272"/>
      <c r="HZ36" s="272"/>
      <c r="IA36" s="272"/>
      <c r="IB36" s="272"/>
      <c r="IC36" s="272"/>
      <c r="ID36" s="272"/>
      <c r="IE36" s="272"/>
      <c r="IF36" s="272"/>
      <c r="IG36" s="272"/>
      <c r="IH36" s="272"/>
      <c r="II36" s="272"/>
      <c r="IJ36" s="272"/>
      <c r="IK36" s="272"/>
      <c r="IL36" s="272"/>
      <c r="IM36" s="272"/>
      <c r="IN36" s="272"/>
      <c r="IO36" s="272"/>
      <c r="IP36" s="272"/>
      <c r="IQ36" s="272"/>
      <c r="IR36" s="272"/>
      <c r="IS36" s="272"/>
      <c r="IT36" s="272"/>
      <c r="IU36" s="272"/>
      <c r="IV36" s="272"/>
      <c r="IW36" s="272"/>
      <c r="IX36" s="272"/>
      <c r="IY36" s="272"/>
      <c r="IZ36" s="272"/>
      <c r="JA36" s="272"/>
      <c r="JB36" s="272"/>
      <c r="JC36" s="272"/>
      <c r="JD36" s="272"/>
      <c r="JE36" s="272"/>
      <c r="JF36" s="272"/>
      <c r="JG36" s="272"/>
      <c r="JH36" s="272"/>
      <c r="JI36" s="272"/>
      <c r="JJ36" s="272"/>
      <c r="JK36" s="272"/>
      <c r="JL36" s="272"/>
      <c r="JM36" s="272"/>
      <c r="JN36" s="257"/>
    </row>
    <row r="37" spans="1:274" s="271" customFormat="1">
      <c r="A37" s="268"/>
      <c r="B37" s="273"/>
      <c r="C37" s="268"/>
      <c r="D37" s="268"/>
      <c r="E37" s="277"/>
      <c r="F37" s="269"/>
      <c r="G37" s="270"/>
      <c r="H37" s="270"/>
      <c r="I37" s="277"/>
      <c r="J37" s="269"/>
      <c r="K37" s="270"/>
      <c r="L37" s="270"/>
      <c r="M37" s="277"/>
      <c r="N37" s="269"/>
      <c r="O37" s="270"/>
      <c r="P37" s="270"/>
      <c r="Q37" s="277"/>
      <c r="R37" s="269"/>
      <c r="S37" s="270"/>
      <c r="T37" s="270"/>
      <c r="U37" s="277"/>
      <c r="V37" s="269"/>
      <c r="W37" s="270"/>
      <c r="X37" s="270"/>
      <c r="Y37" s="277"/>
      <c r="Z37" s="269"/>
      <c r="AA37" s="270"/>
      <c r="AB37" s="270"/>
      <c r="AC37" s="277"/>
      <c r="AD37" s="269"/>
      <c r="AE37" s="270"/>
      <c r="AF37" s="270"/>
      <c r="AG37" s="277"/>
      <c r="AH37" s="269"/>
      <c r="AI37" s="270"/>
      <c r="AJ37" s="270"/>
      <c r="AK37" s="713"/>
      <c r="AL37" s="714"/>
      <c r="AM37" s="750"/>
      <c r="AN37" s="750"/>
      <c r="HT37" s="272"/>
      <c r="HU37" s="272"/>
      <c r="HV37" s="272"/>
      <c r="HW37" s="272"/>
      <c r="HX37" s="272"/>
      <c r="HY37" s="272"/>
      <c r="HZ37" s="272"/>
      <c r="IA37" s="272"/>
      <c r="IB37" s="272"/>
      <c r="IC37" s="272"/>
      <c r="ID37" s="272"/>
      <c r="IE37" s="272"/>
      <c r="IF37" s="272"/>
      <c r="IG37" s="272"/>
      <c r="IH37" s="272"/>
      <c r="II37" s="272"/>
      <c r="IJ37" s="272"/>
      <c r="IK37" s="272"/>
      <c r="IL37" s="272"/>
      <c r="IM37" s="272"/>
      <c r="IN37" s="272"/>
      <c r="IO37" s="272"/>
      <c r="IP37" s="272"/>
      <c r="IQ37" s="272"/>
      <c r="IR37" s="272"/>
      <c r="IS37" s="272"/>
      <c r="IT37" s="272"/>
      <c r="IU37" s="272"/>
      <c r="IV37" s="272"/>
      <c r="IW37" s="272"/>
      <c r="IX37" s="272"/>
      <c r="IY37" s="272"/>
      <c r="IZ37" s="272"/>
      <c r="JA37" s="272"/>
      <c r="JB37" s="272"/>
      <c r="JC37" s="272"/>
      <c r="JD37" s="272"/>
      <c r="JE37" s="272"/>
      <c r="JF37" s="272"/>
      <c r="JG37" s="272"/>
      <c r="JH37" s="272"/>
      <c r="JI37" s="272"/>
      <c r="JJ37" s="272"/>
      <c r="JK37" s="272"/>
      <c r="JL37" s="272"/>
      <c r="JM37" s="272"/>
      <c r="JN37" s="257"/>
    </row>
    <row r="38" spans="1:274">
      <c r="A38" s="283"/>
      <c r="B38" s="284"/>
      <c r="C38" s="285"/>
      <c r="D38" s="285"/>
      <c r="E38" s="286"/>
      <c r="F38" s="286"/>
      <c r="G38" s="287"/>
      <c r="H38" s="288"/>
      <c r="I38" s="286"/>
      <c r="J38" s="286"/>
      <c r="K38" s="287"/>
      <c r="L38" s="288"/>
      <c r="M38" s="286"/>
      <c r="N38" s="286"/>
      <c r="O38" s="287"/>
      <c r="P38" s="288"/>
      <c r="Q38" s="286"/>
      <c r="R38" s="286"/>
      <c r="S38" s="287"/>
      <c r="T38" s="288"/>
      <c r="U38" s="286"/>
      <c r="V38" s="286"/>
      <c r="W38" s="287"/>
      <c r="X38" s="288"/>
      <c r="Y38" s="286"/>
      <c r="Z38" s="286"/>
      <c r="AA38" s="287"/>
      <c r="AB38" s="288"/>
      <c r="AC38" s="286"/>
      <c r="AD38" s="286"/>
      <c r="AE38" s="287"/>
      <c r="AF38" s="288"/>
      <c r="AG38" s="286"/>
      <c r="AH38" s="286"/>
      <c r="AI38" s="287"/>
      <c r="AJ38" s="288"/>
      <c r="AK38" s="753"/>
      <c r="AL38" s="753"/>
      <c r="AM38" s="754"/>
      <c r="AN38" s="755"/>
    </row>
    <row r="39" spans="1:274">
      <c r="A39" s="289"/>
      <c r="B39" s="290" t="s">
        <v>357</v>
      </c>
      <c r="C39" s="291"/>
      <c r="D39" s="291"/>
      <c r="E39" s="292"/>
      <c r="F39" s="292"/>
      <c r="G39" s="293"/>
      <c r="H39" s="294">
        <f>SUM(H8:H38)</f>
        <v>400300</v>
      </c>
      <c r="I39" s="292"/>
      <c r="J39" s="292"/>
      <c r="K39" s="293"/>
      <c r="L39" s="294">
        <f>SUM(L8:L38)</f>
        <v>106450</v>
      </c>
      <c r="M39" s="292"/>
      <c r="N39" s="292"/>
      <c r="O39" s="293"/>
      <c r="P39" s="294">
        <f>SUM(P8:P38)</f>
        <v>151550</v>
      </c>
      <c r="Q39" s="292"/>
      <c r="R39" s="292"/>
      <c r="S39" s="293"/>
      <c r="T39" s="294">
        <f>SUM(T8:T38)</f>
        <v>138550</v>
      </c>
      <c r="U39" s="292"/>
      <c r="V39" s="292"/>
      <c r="W39" s="293"/>
      <c r="X39" s="634">
        <f>SUM(X8:X38)</f>
        <v>202200</v>
      </c>
      <c r="Y39" s="292"/>
      <c r="Z39" s="292"/>
      <c r="AA39" s="293"/>
      <c r="AB39" s="634">
        <f>SUM(AB8:AB38)</f>
        <v>117300</v>
      </c>
      <c r="AC39" s="292"/>
      <c r="AD39" s="292"/>
      <c r="AE39" s="293"/>
      <c r="AF39" s="634">
        <f>SUM(AF8:AF38)</f>
        <v>182920</v>
      </c>
      <c r="AG39" s="292"/>
      <c r="AH39" s="292"/>
      <c r="AI39" s="293"/>
      <c r="AJ39" s="634">
        <f>SUM(AJ8:AJ38)</f>
        <v>94220</v>
      </c>
      <c r="AK39" s="756"/>
      <c r="AL39" s="756"/>
      <c r="AM39" s="757"/>
      <c r="AN39" s="758">
        <f>SUM(AN8:AN38)</f>
        <v>81620</v>
      </c>
    </row>
    <row r="40" spans="1:274">
      <c r="A40" s="295"/>
      <c r="C40" s="297"/>
    </row>
    <row r="41" spans="1:274">
      <c r="A41" s="295"/>
      <c r="C41" s="297"/>
    </row>
    <row r="42" spans="1:274">
      <c r="A42" s="295"/>
      <c r="C42" s="297"/>
    </row>
    <row r="43" spans="1:274">
      <c r="A43" s="295"/>
      <c r="C43" s="297"/>
    </row>
    <row r="44" spans="1:274">
      <c r="A44" s="295"/>
      <c r="C44" s="297"/>
    </row>
    <row r="45" spans="1:274">
      <c r="A45" s="295"/>
      <c r="C45" s="297"/>
    </row>
    <row r="46" spans="1:274">
      <c r="A46" s="295"/>
      <c r="C46" s="297"/>
    </row>
    <row r="47" spans="1:274">
      <c r="A47" s="295"/>
      <c r="C47" s="297"/>
    </row>
    <row r="48" spans="1:274">
      <c r="A48" s="295"/>
      <c r="C48" s="297"/>
    </row>
    <row r="49" spans="1:3">
      <c r="A49" s="295"/>
      <c r="C49" s="297"/>
    </row>
    <row r="50" spans="1:3">
      <c r="A50" s="295"/>
      <c r="C50" s="297"/>
    </row>
    <row r="51" spans="1:3">
      <c r="A51" s="295"/>
      <c r="C51" s="297"/>
    </row>
    <row r="52" spans="1:3">
      <c r="A52" s="295"/>
      <c r="C52" s="297"/>
    </row>
    <row r="53" spans="1:3">
      <c r="A53" s="295"/>
      <c r="C53" s="297"/>
    </row>
    <row r="54" spans="1:3">
      <c r="A54" s="295"/>
      <c r="C54" s="297"/>
    </row>
    <row r="55" spans="1:3">
      <c r="A55" s="295"/>
      <c r="C55" s="297"/>
    </row>
    <row r="56" spans="1:3">
      <c r="A56" s="295"/>
      <c r="C56" s="297"/>
    </row>
    <row r="57" spans="1:3">
      <c r="A57" s="295"/>
      <c r="C57" s="297"/>
    </row>
    <row r="58" spans="1:3">
      <c r="A58" s="295"/>
      <c r="C58" s="297"/>
    </row>
    <row r="59" spans="1:3">
      <c r="A59" s="295"/>
      <c r="C59" s="297"/>
    </row>
    <row r="60" spans="1:3">
      <c r="A60" s="295"/>
      <c r="C60" s="297"/>
    </row>
    <row r="61" spans="1:3">
      <c r="A61" s="295"/>
      <c r="C61" s="297"/>
    </row>
    <row r="62" spans="1:3">
      <c r="A62" s="295"/>
      <c r="C62" s="297"/>
    </row>
    <row r="63" spans="1:3">
      <c r="A63" s="295"/>
      <c r="C63" s="297"/>
    </row>
    <row r="64" spans="1:3">
      <c r="A64" s="295"/>
      <c r="C64" s="297"/>
    </row>
    <row r="65" spans="1:3">
      <c r="A65" s="295"/>
      <c r="C65" s="297"/>
    </row>
    <row r="66" spans="1:3">
      <c r="A66" s="295"/>
      <c r="C66" s="297"/>
    </row>
    <row r="67" spans="1:3">
      <c r="A67" s="295"/>
      <c r="C67" s="297"/>
    </row>
    <row r="68" spans="1:3">
      <c r="A68" s="295"/>
      <c r="C68" s="297"/>
    </row>
    <row r="69" spans="1:3">
      <c r="A69" s="295"/>
      <c r="C69" s="297"/>
    </row>
    <row r="70" spans="1:3">
      <c r="A70" s="295"/>
      <c r="C70" s="297"/>
    </row>
    <row r="71" spans="1:3">
      <c r="A71" s="295"/>
      <c r="C71" s="297"/>
    </row>
    <row r="72" spans="1:3">
      <c r="A72" s="295"/>
      <c r="C72" s="297"/>
    </row>
    <row r="73" spans="1:3">
      <c r="A73" s="295"/>
      <c r="C73" s="297"/>
    </row>
    <row r="74" spans="1:3">
      <c r="A74" s="295"/>
      <c r="C74" s="297"/>
    </row>
    <row r="75" spans="1:3">
      <c r="A75" s="295"/>
      <c r="C75" s="297"/>
    </row>
    <row r="76" spans="1:3">
      <c r="A76" s="295"/>
      <c r="C76" s="297"/>
    </row>
    <row r="77" spans="1:3">
      <c r="A77" s="295"/>
      <c r="C77" s="297"/>
    </row>
    <row r="78" spans="1:3">
      <c r="A78" s="295"/>
      <c r="C78" s="297"/>
    </row>
    <row r="79" spans="1:3">
      <c r="A79" s="295"/>
      <c r="C79" s="297"/>
    </row>
    <row r="80" spans="1:3">
      <c r="A80" s="295"/>
      <c r="C80" s="297"/>
    </row>
    <row r="81" spans="1:3">
      <c r="A81" s="295"/>
      <c r="C81" s="297"/>
    </row>
    <row r="82" spans="1:3">
      <c r="A82" s="295"/>
      <c r="C82" s="297"/>
    </row>
    <row r="83" spans="1:3">
      <c r="A83" s="295"/>
      <c r="C83" s="297"/>
    </row>
    <row r="84" spans="1:3">
      <c r="A84" s="295"/>
      <c r="C84" s="297"/>
    </row>
    <row r="85" spans="1:3">
      <c r="A85" s="295"/>
      <c r="C85" s="297"/>
    </row>
    <row r="86" spans="1:3">
      <c r="A86" s="295"/>
      <c r="C86" s="297"/>
    </row>
    <row r="87" spans="1:3">
      <c r="A87" s="295"/>
      <c r="C87" s="297"/>
    </row>
    <row r="88" spans="1:3">
      <c r="A88" s="295"/>
      <c r="C88" s="297"/>
    </row>
    <row r="89" spans="1:3">
      <c r="A89" s="295"/>
      <c r="C89" s="297"/>
    </row>
  </sheetData>
  <sheetProtection selectLockedCells="1" selectUnlockedCells="1"/>
  <autoFilter ref="A4:AN39"/>
  <mergeCells count="12">
    <mergeCell ref="AK5:AN5"/>
    <mergeCell ref="AC5:AF5"/>
    <mergeCell ref="U5:X5"/>
    <mergeCell ref="M5:P5"/>
    <mergeCell ref="A1:H1"/>
    <mergeCell ref="A2:H2"/>
    <mergeCell ref="A3:H3"/>
    <mergeCell ref="G5:H5"/>
    <mergeCell ref="Q5:T5"/>
    <mergeCell ref="K5:L5"/>
    <mergeCell ref="Y5:AB5"/>
    <mergeCell ref="AG5:AJ5"/>
  </mergeCells>
  <printOptions horizontalCentered="1" gridLines="1"/>
  <pageMargins left="0.15972222222222221" right="0.1701388888888889" top="0.3" bottom="0.27013888888888887" header="0.51180555555555551" footer="0.51180555555555551"/>
  <pageSetup paperSize="9" scale="61"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1"/>
  <sheetViews>
    <sheetView topLeftCell="E1" zoomScale="70" zoomScaleNormal="70" zoomScaleSheetLayoutView="81" zoomScalePageLayoutView="115" workbookViewId="0">
      <selection activeCell="P1" sqref="P1:Q1048576"/>
    </sheetView>
  </sheetViews>
  <sheetFormatPr defaultColWidth="8.85546875" defaultRowHeight="12.75"/>
  <cols>
    <col min="1" max="1" width="7.85546875" style="407" customWidth="1"/>
    <col min="2" max="2" width="18.5703125" style="404" bestFit="1" customWidth="1"/>
    <col min="3" max="3" width="73" style="405" bestFit="1" customWidth="1"/>
    <col min="4" max="4" width="19.42578125" style="405" customWidth="1"/>
    <col min="5" max="5" width="13.5703125" style="407" customWidth="1"/>
    <col min="6" max="7" width="9.85546875" style="408" customWidth="1"/>
    <col min="8" max="8" width="12.28515625" style="408" bestFit="1" customWidth="1"/>
    <col min="9" max="9" width="15.28515625" style="409" bestFit="1" customWidth="1"/>
    <col min="10" max="10" width="12.28515625" style="408" bestFit="1" customWidth="1"/>
    <col min="11" max="11" width="15.28515625" style="409" bestFit="1" customWidth="1"/>
    <col min="12" max="12" width="14.42578125" style="408" bestFit="1" customWidth="1"/>
    <col min="13" max="13" width="15.28515625" style="409" bestFit="1" customWidth="1"/>
    <col min="14" max="14" width="12.28515625" style="408" bestFit="1" customWidth="1"/>
    <col min="15" max="15" width="15.28515625" style="409" bestFit="1" customWidth="1"/>
    <col min="16" max="16" width="12.28515625" style="408" bestFit="1" customWidth="1"/>
    <col min="17" max="17" width="15.28515625" style="409" bestFit="1" customWidth="1"/>
    <col min="18" max="18" width="12.28515625" style="408" bestFit="1" customWidth="1"/>
    <col min="19" max="19" width="15.28515625" style="409" bestFit="1" customWidth="1"/>
    <col min="20" max="20" width="12.28515625" style="408" bestFit="1" customWidth="1"/>
    <col min="21" max="21" width="15.28515625" style="409" bestFit="1" customWidth="1"/>
    <col min="22" max="22" width="12.28515625" style="408" bestFit="1" customWidth="1"/>
    <col min="23" max="23" width="15.28515625" style="409" bestFit="1" customWidth="1"/>
    <col min="24" max="24" width="12.28515625" style="408" bestFit="1" customWidth="1"/>
    <col min="25" max="25" width="15.28515625" style="409" bestFit="1" customWidth="1"/>
    <col min="26" max="240" width="8.85546875" style="380"/>
    <col min="241" max="241" width="7.85546875" style="380" customWidth="1"/>
    <col min="242" max="242" width="65.7109375" style="380" customWidth="1"/>
    <col min="243" max="244" width="7.7109375" style="380" bestFit="1" customWidth="1"/>
    <col min="245" max="245" width="15.42578125" style="380" bestFit="1" customWidth="1"/>
    <col min="246" max="246" width="16.7109375" style="380" customWidth="1"/>
    <col min="247" max="247" width="18.42578125" style="380" customWidth="1"/>
    <col min="248" max="248" width="16" style="380" bestFit="1" customWidth="1"/>
    <col min="249" max="496" width="8.85546875" style="380"/>
    <col min="497" max="497" width="7.85546875" style="380" customWidth="1"/>
    <col min="498" max="498" width="65.7109375" style="380" customWidth="1"/>
    <col min="499" max="500" width="7.7109375" style="380" bestFit="1" customWidth="1"/>
    <col min="501" max="501" width="15.42578125" style="380" bestFit="1" customWidth="1"/>
    <col min="502" max="502" width="16.7109375" style="380" customWidth="1"/>
    <col min="503" max="503" width="18.42578125" style="380" customWidth="1"/>
    <col min="504" max="504" width="16" style="380" bestFit="1" customWidth="1"/>
    <col min="505" max="752" width="8.85546875" style="380"/>
    <col min="753" max="753" width="7.85546875" style="380" customWidth="1"/>
    <col min="754" max="754" width="65.7109375" style="380" customWidth="1"/>
    <col min="755" max="756" width="7.7109375" style="380" bestFit="1" customWidth="1"/>
    <col min="757" max="757" width="15.42578125" style="380" bestFit="1" customWidth="1"/>
    <col min="758" max="758" width="16.7109375" style="380" customWidth="1"/>
    <col min="759" max="759" width="18.42578125" style="380" customWidth="1"/>
    <col min="760" max="760" width="16" style="380" bestFit="1" customWidth="1"/>
    <col min="761" max="1008" width="8.85546875" style="380"/>
    <col min="1009" max="1009" width="7.85546875" style="380" customWidth="1"/>
    <col min="1010" max="1010" width="65.7109375" style="380" customWidth="1"/>
    <col min="1011" max="1012" width="7.7109375" style="380" bestFit="1" customWidth="1"/>
    <col min="1013" max="1013" width="15.42578125" style="380" bestFit="1" customWidth="1"/>
    <col min="1014" max="1014" width="16.7109375" style="380" customWidth="1"/>
    <col min="1015" max="1015" width="18.42578125" style="380" customWidth="1"/>
    <col min="1016" max="1016" width="16" style="380" bestFit="1" customWidth="1"/>
    <col min="1017" max="1264" width="8.85546875" style="380"/>
    <col min="1265" max="1265" width="7.85546875" style="380" customWidth="1"/>
    <col min="1266" max="1266" width="65.7109375" style="380" customWidth="1"/>
    <col min="1267" max="1268" width="7.7109375" style="380" bestFit="1" customWidth="1"/>
    <col min="1269" max="1269" width="15.42578125" style="380" bestFit="1" customWidth="1"/>
    <col min="1270" max="1270" width="16.7109375" style="380" customWidth="1"/>
    <col min="1271" max="1271" width="18.42578125" style="380" customWidth="1"/>
    <col min="1272" max="1272" width="16" style="380" bestFit="1" customWidth="1"/>
    <col min="1273" max="1520" width="8.85546875" style="380"/>
    <col min="1521" max="1521" width="7.85546875" style="380" customWidth="1"/>
    <col min="1522" max="1522" width="65.7109375" style="380" customWidth="1"/>
    <col min="1523" max="1524" width="7.7109375" style="380" bestFit="1" customWidth="1"/>
    <col min="1525" max="1525" width="15.42578125" style="380" bestFit="1" customWidth="1"/>
    <col min="1526" max="1526" width="16.7109375" style="380" customWidth="1"/>
    <col min="1527" max="1527" width="18.42578125" style="380" customWidth="1"/>
    <col min="1528" max="1528" width="16" style="380" bestFit="1" customWidth="1"/>
    <col min="1529" max="1776" width="8.85546875" style="380"/>
    <col min="1777" max="1777" width="7.85546875" style="380" customWidth="1"/>
    <col min="1778" max="1778" width="65.7109375" style="380" customWidth="1"/>
    <col min="1779" max="1780" width="7.7109375" style="380" bestFit="1" customWidth="1"/>
    <col min="1781" max="1781" width="15.42578125" style="380" bestFit="1" customWidth="1"/>
    <col min="1782" max="1782" width="16.7109375" style="380" customWidth="1"/>
    <col min="1783" max="1783" width="18.42578125" style="380" customWidth="1"/>
    <col min="1784" max="1784" width="16" style="380" bestFit="1" customWidth="1"/>
    <col min="1785" max="2032" width="8.85546875" style="380"/>
    <col min="2033" max="2033" width="7.85546875" style="380" customWidth="1"/>
    <col min="2034" max="2034" width="65.7109375" style="380" customWidth="1"/>
    <col min="2035" max="2036" width="7.7109375" style="380" bestFit="1" customWidth="1"/>
    <col min="2037" max="2037" width="15.42578125" style="380" bestFit="1" customWidth="1"/>
    <col min="2038" max="2038" width="16.7109375" style="380" customWidth="1"/>
    <col min="2039" max="2039" width="18.42578125" style="380" customWidth="1"/>
    <col min="2040" max="2040" width="16" style="380" bestFit="1" customWidth="1"/>
    <col min="2041" max="2288" width="8.85546875" style="380"/>
    <col min="2289" max="2289" width="7.85546875" style="380" customWidth="1"/>
    <col min="2290" max="2290" width="65.7109375" style="380" customWidth="1"/>
    <col min="2291" max="2292" width="7.7109375" style="380" bestFit="1" customWidth="1"/>
    <col min="2293" max="2293" width="15.42578125" style="380" bestFit="1" customWidth="1"/>
    <col min="2294" max="2294" width="16.7109375" style="380" customWidth="1"/>
    <col min="2295" max="2295" width="18.42578125" style="380" customWidth="1"/>
    <col min="2296" max="2296" width="16" style="380" bestFit="1" customWidth="1"/>
    <col min="2297" max="2544" width="8.85546875" style="380"/>
    <col min="2545" max="2545" width="7.85546875" style="380" customWidth="1"/>
    <col min="2546" max="2546" width="65.7109375" style="380" customWidth="1"/>
    <col min="2547" max="2548" width="7.7109375" style="380" bestFit="1" customWidth="1"/>
    <col min="2549" max="2549" width="15.42578125" style="380" bestFit="1" customWidth="1"/>
    <col min="2550" max="2550" width="16.7109375" style="380" customWidth="1"/>
    <col min="2551" max="2551" width="18.42578125" style="380" customWidth="1"/>
    <col min="2552" max="2552" width="16" style="380" bestFit="1" customWidth="1"/>
    <col min="2553" max="2800" width="8.85546875" style="380"/>
    <col min="2801" max="2801" width="7.85546875" style="380" customWidth="1"/>
    <col min="2802" max="2802" width="65.7109375" style="380" customWidth="1"/>
    <col min="2803" max="2804" width="7.7109375" style="380" bestFit="1" customWidth="1"/>
    <col min="2805" max="2805" width="15.42578125" style="380" bestFit="1" customWidth="1"/>
    <col min="2806" max="2806" width="16.7109375" style="380" customWidth="1"/>
    <col min="2807" max="2807" width="18.42578125" style="380" customWidth="1"/>
    <col min="2808" max="2808" width="16" style="380" bestFit="1" customWidth="1"/>
    <col min="2809" max="3056" width="8.85546875" style="380"/>
    <col min="3057" max="3057" width="7.85546875" style="380" customWidth="1"/>
    <col min="3058" max="3058" width="65.7109375" style="380" customWidth="1"/>
    <col min="3059" max="3060" width="7.7109375" style="380" bestFit="1" customWidth="1"/>
    <col min="3061" max="3061" width="15.42578125" style="380" bestFit="1" customWidth="1"/>
    <col min="3062" max="3062" width="16.7109375" style="380" customWidth="1"/>
    <col min="3063" max="3063" width="18.42578125" style="380" customWidth="1"/>
    <col min="3064" max="3064" width="16" style="380" bestFit="1" customWidth="1"/>
    <col min="3065" max="3312" width="8.85546875" style="380"/>
    <col min="3313" max="3313" width="7.85546875" style="380" customWidth="1"/>
    <col min="3314" max="3314" width="65.7109375" style="380" customWidth="1"/>
    <col min="3315" max="3316" width="7.7109375" style="380" bestFit="1" customWidth="1"/>
    <col min="3317" max="3317" width="15.42578125" style="380" bestFit="1" customWidth="1"/>
    <col min="3318" max="3318" width="16.7109375" style="380" customWidth="1"/>
    <col min="3319" max="3319" width="18.42578125" style="380" customWidth="1"/>
    <col min="3320" max="3320" width="16" style="380" bestFit="1" customWidth="1"/>
    <col min="3321" max="3568" width="8.85546875" style="380"/>
    <col min="3569" max="3569" width="7.85546875" style="380" customWidth="1"/>
    <col min="3570" max="3570" width="65.7109375" style="380" customWidth="1"/>
    <col min="3571" max="3572" width="7.7109375" style="380" bestFit="1" customWidth="1"/>
    <col min="3573" max="3573" width="15.42578125" style="380" bestFit="1" customWidth="1"/>
    <col min="3574" max="3574" width="16.7109375" style="380" customWidth="1"/>
    <col min="3575" max="3575" width="18.42578125" style="380" customWidth="1"/>
    <col min="3576" max="3576" width="16" style="380" bestFit="1" customWidth="1"/>
    <col min="3577" max="3824" width="8.85546875" style="380"/>
    <col min="3825" max="3825" width="7.85546875" style="380" customWidth="1"/>
    <col min="3826" max="3826" width="65.7109375" style="380" customWidth="1"/>
    <col min="3827" max="3828" width="7.7109375" style="380" bestFit="1" customWidth="1"/>
    <col min="3829" max="3829" width="15.42578125" style="380" bestFit="1" customWidth="1"/>
    <col min="3830" max="3830" width="16.7109375" style="380" customWidth="1"/>
    <col min="3831" max="3831" width="18.42578125" style="380" customWidth="1"/>
    <col min="3832" max="3832" width="16" style="380" bestFit="1" customWidth="1"/>
    <col min="3833" max="4080" width="8.85546875" style="380"/>
    <col min="4081" max="4081" width="7.85546875" style="380" customWidth="1"/>
    <col min="4082" max="4082" width="65.7109375" style="380" customWidth="1"/>
    <col min="4083" max="4084" width="7.7109375" style="380" bestFit="1" customWidth="1"/>
    <col min="4085" max="4085" width="15.42578125" style="380" bestFit="1" customWidth="1"/>
    <col min="4086" max="4086" width="16.7109375" style="380" customWidth="1"/>
    <col min="4087" max="4087" width="18.42578125" style="380" customWidth="1"/>
    <col min="4088" max="4088" width="16" style="380" bestFit="1" customWidth="1"/>
    <col min="4089" max="4336" width="8.85546875" style="380"/>
    <col min="4337" max="4337" width="7.85546875" style="380" customWidth="1"/>
    <col min="4338" max="4338" width="65.7109375" style="380" customWidth="1"/>
    <col min="4339" max="4340" width="7.7109375" style="380" bestFit="1" customWidth="1"/>
    <col min="4341" max="4341" width="15.42578125" style="380" bestFit="1" customWidth="1"/>
    <col min="4342" max="4342" width="16.7109375" style="380" customWidth="1"/>
    <col min="4343" max="4343" width="18.42578125" style="380" customWidth="1"/>
    <col min="4344" max="4344" width="16" style="380" bestFit="1" customWidth="1"/>
    <col min="4345" max="4592" width="8.85546875" style="380"/>
    <col min="4593" max="4593" width="7.85546875" style="380" customWidth="1"/>
    <col min="4594" max="4594" width="65.7109375" style="380" customWidth="1"/>
    <col min="4595" max="4596" width="7.7109375" style="380" bestFit="1" customWidth="1"/>
    <col min="4597" max="4597" width="15.42578125" style="380" bestFit="1" customWidth="1"/>
    <col min="4598" max="4598" width="16.7109375" style="380" customWidth="1"/>
    <col min="4599" max="4599" width="18.42578125" style="380" customWidth="1"/>
    <col min="4600" max="4600" width="16" style="380" bestFit="1" customWidth="1"/>
    <col min="4601" max="4848" width="8.85546875" style="380"/>
    <col min="4849" max="4849" width="7.85546875" style="380" customWidth="1"/>
    <col min="4850" max="4850" width="65.7109375" style="380" customWidth="1"/>
    <col min="4851" max="4852" width="7.7109375" style="380" bestFit="1" customWidth="1"/>
    <col min="4853" max="4853" width="15.42578125" style="380" bestFit="1" customWidth="1"/>
    <col min="4854" max="4854" width="16.7109375" style="380" customWidth="1"/>
    <col min="4855" max="4855" width="18.42578125" style="380" customWidth="1"/>
    <col min="4856" max="4856" width="16" style="380" bestFit="1" customWidth="1"/>
    <col min="4857" max="5104" width="8.85546875" style="380"/>
    <col min="5105" max="5105" width="7.85546875" style="380" customWidth="1"/>
    <col min="5106" max="5106" width="65.7109375" style="380" customWidth="1"/>
    <col min="5107" max="5108" width="7.7109375" style="380" bestFit="1" customWidth="1"/>
    <col min="5109" max="5109" width="15.42578125" style="380" bestFit="1" customWidth="1"/>
    <col min="5110" max="5110" width="16.7109375" style="380" customWidth="1"/>
    <col min="5111" max="5111" width="18.42578125" style="380" customWidth="1"/>
    <col min="5112" max="5112" width="16" style="380" bestFit="1" customWidth="1"/>
    <col min="5113" max="5360" width="8.85546875" style="380"/>
    <col min="5361" max="5361" width="7.85546875" style="380" customWidth="1"/>
    <col min="5362" max="5362" width="65.7109375" style="380" customWidth="1"/>
    <col min="5363" max="5364" width="7.7109375" style="380" bestFit="1" customWidth="1"/>
    <col min="5365" max="5365" width="15.42578125" style="380" bestFit="1" customWidth="1"/>
    <col min="5366" max="5366" width="16.7109375" style="380" customWidth="1"/>
    <col min="5367" max="5367" width="18.42578125" style="380" customWidth="1"/>
    <col min="5368" max="5368" width="16" style="380" bestFit="1" customWidth="1"/>
    <col min="5369" max="5616" width="8.85546875" style="380"/>
    <col min="5617" max="5617" width="7.85546875" style="380" customWidth="1"/>
    <col min="5618" max="5618" width="65.7109375" style="380" customWidth="1"/>
    <col min="5619" max="5620" width="7.7109375" style="380" bestFit="1" customWidth="1"/>
    <col min="5621" max="5621" width="15.42578125" style="380" bestFit="1" customWidth="1"/>
    <col min="5622" max="5622" width="16.7109375" style="380" customWidth="1"/>
    <col min="5623" max="5623" width="18.42578125" style="380" customWidth="1"/>
    <col min="5624" max="5624" width="16" style="380" bestFit="1" customWidth="1"/>
    <col min="5625" max="5872" width="8.85546875" style="380"/>
    <col min="5873" max="5873" width="7.85546875" style="380" customWidth="1"/>
    <col min="5874" max="5874" width="65.7109375" style="380" customWidth="1"/>
    <col min="5875" max="5876" width="7.7109375" style="380" bestFit="1" customWidth="1"/>
    <col min="5877" max="5877" width="15.42578125" style="380" bestFit="1" customWidth="1"/>
    <col min="5878" max="5878" width="16.7109375" style="380" customWidth="1"/>
    <col min="5879" max="5879" width="18.42578125" style="380" customWidth="1"/>
    <col min="5880" max="5880" width="16" style="380" bestFit="1" customWidth="1"/>
    <col min="5881" max="6128" width="8.85546875" style="380"/>
    <col min="6129" max="6129" width="7.85546875" style="380" customWidth="1"/>
    <col min="6130" max="6130" width="65.7109375" style="380" customWidth="1"/>
    <col min="6131" max="6132" width="7.7109375" style="380" bestFit="1" customWidth="1"/>
    <col min="6133" max="6133" width="15.42578125" style="380" bestFit="1" customWidth="1"/>
    <col min="6134" max="6134" width="16.7109375" style="380" customWidth="1"/>
    <col min="6135" max="6135" width="18.42578125" style="380" customWidth="1"/>
    <col min="6136" max="6136" width="16" style="380" bestFit="1" customWidth="1"/>
    <col min="6137" max="6384" width="8.85546875" style="380"/>
    <col min="6385" max="6385" width="7.85546875" style="380" customWidth="1"/>
    <col min="6386" max="6386" width="65.7109375" style="380" customWidth="1"/>
    <col min="6387" max="6388" width="7.7109375" style="380" bestFit="1" customWidth="1"/>
    <col min="6389" max="6389" width="15.42578125" style="380" bestFit="1" customWidth="1"/>
    <col min="6390" max="6390" width="16.7109375" style="380" customWidth="1"/>
    <col min="6391" max="6391" width="18.42578125" style="380" customWidth="1"/>
    <col min="6392" max="6392" width="16" style="380" bestFit="1" customWidth="1"/>
    <col min="6393" max="6640" width="8.85546875" style="380"/>
    <col min="6641" max="6641" width="7.85546875" style="380" customWidth="1"/>
    <col min="6642" max="6642" width="65.7109375" style="380" customWidth="1"/>
    <col min="6643" max="6644" width="7.7109375" style="380" bestFit="1" customWidth="1"/>
    <col min="6645" max="6645" width="15.42578125" style="380" bestFit="1" customWidth="1"/>
    <col min="6646" max="6646" width="16.7109375" style="380" customWidth="1"/>
    <col min="6647" max="6647" width="18.42578125" style="380" customWidth="1"/>
    <col min="6648" max="6648" width="16" style="380" bestFit="1" customWidth="1"/>
    <col min="6649" max="6896" width="8.85546875" style="380"/>
    <col min="6897" max="6897" width="7.85546875" style="380" customWidth="1"/>
    <col min="6898" max="6898" width="65.7109375" style="380" customWidth="1"/>
    <col min="6899" max="6900" width="7.7109375" style="380" bestFit="1" customWidth="1"/>
    <col min="6901" max="6901" width="15.42578125" style="380" bestFit="1" customWidth="1"/>
    <col min="6902" max="6902" width="16.7109375" style="380" customWidth="1"/>
    <col min="6903" max="6903" width="18.42578125" style="380" customWidth="1"/>
    <col min="6904" max="6904" width="16" style="380" bestFit="1" customWidth="1"/>
    <col min="6905" max="7152" width="8.85546875" style="380"/>
    <col min="7153" max="7153" width="7.85546875" style="380" customWidth="1"/>
    <col min="7154" max="7154" width="65.7109375" style="380" customWidth="1"/>
    <col min="7155" max="7156" width="7.7109375" style="380" bestFit="1" customWidth="1"/>
    <col min="7157" max="7157" width="15.42578125" style="380" bestFit="1" customWidth="1"/>
    <col min="7158" max="7158" width="16.7109375" style="380" customWidth="1"/>
    <col min="7159" max="7159" width="18.42578125" style="380" customWidth="1"/>
    <col min="7160" max="7160" width="16" style="380" bestFit="1" customWidth="1"/>
    <col min="7161" max="7408" width="8.85546875" style="380"/>
    <col min="7409" max="7409" width="7.85546875" style="380" customWidth="1"/>
    <col min="7410" max="7410" width="65.7109375" style="380" customWidth="1"/>
    <col min="7411" max="7412" width="7.7109375" style="380" bestFit="1" customWidth="1"/>
    <col min="7413" max="7413" width="15.42578125" style="380" bestFit="1" customWidth="1"/>
    <col min="7414" max="7414" width="16.7109375" style="380" customWidth="1"/>
    <col min="7415" max="7415" width="18.42578125" style="380" customWidth="1"/>
    <col min="7416" max="7416" width="16" style="380" bestFit="1" customWidth="1"/>
    <col min="7417" max="7664" width="8.85546875" style="380"/>
    <col min="7665" max="7665" width="7.85546875" style="380" customWidth="1"/>
    <col min="7666" max="7666" width="65.7109375" style="380" customWidth="1"/>
    <col min="7667" max="7668" width="7.7109375" style="380" bestFit="1" customWidth="1"/>
    <col min="7669" max="7669" width="15.42578125" style="380" bestFit="1" customWidth="1"/>
    <col min="7670" max="7670" width="16.7109375" style="380" customWidth="1"/>
    <col min="7671" max="7671" width="18.42578125" style="380" customWidth="1"/>
    <col min="7672" max="7672" width="16" style="380" bestFit="1" customWidth="1"/>
    <col min="7673" max="7920" width="8.85546875" style="380"/>
    <col min="7921" max="7921" width="7.85546875" style="380" customWidth="1"/>
    <col min="7922" max="7922" width="65.7109375" style="380" customWidth="1"/>
    <col min="7923" max="7924" width="7.7109375" style="380" bestFit="1" customWidth="1"/>
    <col min="7925" max="7925" width="15.42578125" style="380" bestFit="1" customWidth="1"/>
    <col min="7926" max="7926" width="16.7109375" style="380" customWidth="1"/>
    <col min="7927" max="7927" width="18.42578125" style="380" customWidth="1"/>
    <col min="7928" max="7928" width="16" style="380" bestFit="1" customWidth="1"/>
    <col min="7929" max="8176" width="8.85546875" style="380"/>
    <col min="8177" max="8177" width="7.85546875" style="380" customWidth="1"/>
    <col min="8178" max="8178" width="65.7109375" style="380" customWidth="1"/>
    <col min="8179" max="8180" width="7.7109375" style="380" bestFit="1" customWidth="1"/>
    <col min="8181" max="8181" width="15.42578125" style="380" bestFit="1" customWidth="1"/>
    <col min="8182" max="8182" width="16.7109375" style="380" customWidth="1"/>
    <col min="8183" max="8183" width="18.42578125" style="380" customWidth="1"/>
    <col min="8184" max="8184" width="16" style="380" bestFit="1" customWidth="1"/>
    <col min="8185" max="8432" width="8.85546875" style="380"/>
    <col min="8433" max="8433" width="7.85546875" style="380" customWidth="1"/>
    <col min="8434" max="8434" width="65.7109375" style="380" customWidth="1"/>
    <col min="8435" max="8436" width="7.7109375" style="380" bestFit="1" customWidth="1"/>
    <col min="8437" max="8437" width="15.42578125" style="380" bestFit="1" customWidth="1"/>
    <col min="8438" max="8438" width="16.7109375" style="380" customWidth="1"/>
    <col min="8439" max="8439" width="18.42578125" style="380" customWidth="1"/>
    <col min="8440" max="8440" width="16" style="380" bestFit="1" customWidth="1"/>
    <col min="8441" max="8688" width="8.85546875" style="380"/>
    <col min="8689" max="8689" width="7.85546875" style="380" customWidth="1"/>
    <col min="8690" max="8690" width="65.7109375" style="380" customWidth="1"/>
    <col min="8691" max="8692" width="7.7109375" style="380" bestFit="1" customWidth="1"/>
    <col min="8693" max="8693" width="15.42578125" style="380" bestFit="1" customWidth="1"/>
    <col min="8694" max="8694" width="16.7109375" style="380" customWidth="1"/>
    <col min="8695" max="8695" width="18.42578125" style="380" customWidth="1"/>
    <col min="8696" max="8696" width="16" style="380" bestFit="1" customWidth="1"/>
    <col min="8697" max="8944" width="8.85546875" style="380"/>
    <col min="8945" max="8945" width="7.85546875" style="380" customWidth="1"/>
    <col min="8946" max="8946" width="65.7109375" style="380" customWidth="1"/>
    <col min="8947" max="8948" width="7.7109375" style="380" bestFit="1" customWidth="1"/>
    <col min="8949" max="8949" width="15.42578125" style="380" bestFit="1" customWidth="1"/>
    <col min="8950" max="8950" width="16.7109375" style="380" customWidth="1"/>
    <col min="8951" max="8951" width="18.42578125" style="380" customWidth="1"/>
    <col min="8952" max="8952" width="16" style="380" bestFit="1" customWidth="1"/>
    <col min="8953" max="9200" width="8.85546875" style="380"/>
    <col min="9201" max="9201" width="7.85546875" style="380" customWidth="1"/>
    <col min="9202" max="9202" width="65.7109375" style="380" customWidth="1"/>
    <col min="9203" max="9204" width="7.7109375" style="380" bestFit="1" customWidth="1"/>
    <col min="9205" max="9205" width="15.42578125" style="380" bestFit="1" customWidth="1"/>
    <col min="9206" max="9206" width="16.7109375" style="380" customWidth="1"/>
    <col min="9207" max="9207" width="18.42578125" style="380" customWidth="1"/>
    <col min="9208" max="9208" width="16" style="380" bestFit="1" customWidth="1"/>
    <col min="9209" max="9456" width="8.85546875" style="380"/>
    <col min="9457" max="9457" width="7.85546875" style="380" customWidth="1"/>
    <col min="9458" max="9458" width="65.7109375" style="380" customWidth="1"/>
    <col min="9459" max="9460" width="7.7109375" style="380" bestFit="1" customWidth="1"/>
    <col min="9461" max="9461" width="15.42578125" style="380" bestFit="1" customWidth="1"/>
    <col min="9462" max="9462" width="16.7109375" style="380" customWidth="1"/>
    <col min="9463" max="9463" width="18.42578125" style="380" customWidth="1"/>
    <col min="9464" max="9464" width="16" style="380" bestFit="1" customWidth="1"/>
    <col min="9465" max="9712" width="8.85546875" style="380"/>
    <col min="9713" max="9713" width="7.85546875" style="380" customWidth="1"/>
    <col min="9714" max="9714" width="65.7109375" style="380" customWidth="1"/>
    <col min="9715" max="9716" width="7.7109375" style="380" bestFit="1" customWidth="1"/>
    <col min="9717" max="9717" width="15.42578125" style="380" bestFit="1" customWidth="1"/>
    <col min="9718" max="9718" width="16.7109375" style="380" customWidth="1"/>
    <col min="9719" max="9719" width="18.42578125" style="380" customWidth="1"/>
    <col min="9720" max="9720" width="16" style="380" bestFit="1" customWidth="1"/>
    <col min="9721" max="9968" width="8.85546875" style="380"/>
    <col min="9969" max="9969" width="7.85546875" style="380" customWidth="1"/>
    <col min="9970" max="9970" width="65.7109375" style="380" customWidth="1"/>
    <col min="9971" max="9972" width="7.7109375" style="380" bestFit="1" customWidth="1"/>
    <col min="9973" max="9973" width="15.42578125" style="380" bestFit="1" customWidth="1"/>
    <col min="9974" max="9974" width="16.7109375" style="380" customWidth="1"/>
    <col min="9975" max="9975" width="18.42578125" style="380" customWidth="1"/>
    <col min="9976" max="9976" width="16" style="380" bestFit="1" customWidth="1"/>
    <col min="9977" max="10224" width="8.85546875" style="380"/>
    <col min="10225" max="10225" width="7.85546875" style="380" customWidth="1"/>
    <col min="10226" max="10226" width="65.7109375" style="380" customWidth="1"/>
    <col min="10227" max="10228" width="7.7109375" style="380" bestFit="1" customWidth="1"/>
    <col min="10229" max="10229" width="15.42578125" style="380" bestFit="1" customWidth="1"/>
    <col min="10230" max="10230" width="16.7109375" style="380" customWidth="1"/>
    <col min="10231" max="10231" width="18.42578125" style="380" customWidth="1"/>
    <col min="10232" max="10232" width="16" style="380" bestFit="1" customWidth="1"/>
    <col min="10233" max="10480" width="8.85546875" style="380"/>
    <col min="10481" max="10481" width="7.85546875" style="380" customWidth="1"/>
    <col min="10482" max="10482" width="65.7109375" style="380" customWidth="1"/>
    <col min="10483" max="10484" width="7.7109375" style="380" bestFit="1" customWidth="1"/>
    <col min="10485" max="10485" width="15.42578125" style="380" bestFit="1" customWidth="1"/>
    <col min="10486" max="10486" width="16.7109375" style="380" customWidth="1"/>
    <col min="10487" max="10487" width="18.42578125" style="380" customWidth="1"/>
    <col min="10488" max="10488" width="16" style="380" bestFit="1" customWidth="1"/>
    <col min="10489" max="10736" width="8.85546875" style="380"/>
    <col min="10737" max="10737" width="7.85546875" style="380" customWidth="1"/>
    <col min="10738" max="10738" width="65.7109375" style="380" customWidth="1"/>
    <col min="10739" max="10740" width="7.7109375" style="380" bestFit="1" customWidth="1"/>
    <col min="10741" max="10741" width="15.42578125" style="380" bestFit="1" customWidth="1"/>
    <col min="10742" max="10742" width="16.7109375" style="380" customWidth="1"/>
    <col min="10743" max="10743" width="18.42578125" style="380" customWidth="1"/>
    <col min="10744" max="10744" width="16" style="380" bestFit="1" customWidth="1"/>
    <col min="10745" max="10992" width="8.85546875" style="380"/>
    <col min="10993" max="10993" width="7.85546875" style="380" customWidth="1"/>
    <col min="10994" max="10994" width="65.7109375" style="380" customWidth="1"/>
    <col min="10995" max="10996" width="7.7109375" style="380" bestFit="1" customWidth="1"/>
    <col min="10997" max="10997" width="15.42578125" style="380" bestFit="1" customWidth="1"/>
    <col min="10998" max="10998" width="16.7109375" style="380" customWidth="1"/>
    <col min="10999" max="10999" width="18.42578125" style="380" customWidth="1"/>
    <col min="11000" max="11000" width="16" style="380" bestFit="1" customWidth="1"/>
    <col min="11001" max="11248" width="8.85546875" style="380"/>
    <col min="11249" max="11249" width="7.85546875" style="380" customWidth="1"/>
    <col min="11250" max="11250" width="65.7109375" style="380" customWidth="1"/>
    <col min="11251" max="11252" width="7.7109375" style="380" bestFit="1" customWidth="1"/>
    <col min="11253" max="11253" width="15.42578125" style="380" bestFit="1" customWidth="1"/>
    <col min="11254" max="11254" width="16.7109375" style="380" customWidth="1"/>
    <col min="11255" max="11255" width="18.42578125" style="380" customWidth="1"/>
    <col min="11256" max="11256" width="16" style="380" bestFit="1" customWidth="1"/>
    <col min="11257" max="11504" width="8.85546875" style="380"/>
    <col min="11505" max="11505" width="7.85546875" style="380" customWidth="1"/>
    <col min="11506" max="11506" width="65.7109375" style="380" customWidth="1"/>
    <col min="11507" max="11508" width="7.7109375" style="380" bestFit="1" customWidth="1"/>
    <col min="11509" max="11509" width="15.42578125" style="380" bestFit="1" customWidth="1"/>
    <col min="11510" max="11510" width="16.7109375" style="380" customWidth="1"/>
    <col min="11511" max="11511" width="18.42578125" style="380" customWidth="1"/>
    <col min="11512" max="11512" width="16" style="380" bestFit="1" customWidth="1"/>
    <col min="11513" max="11760" width="8.85546875" style="380"/>
    <col min="11761" max="11761" width="7.85546875" style="380" customWidth="1"/>
    <col min="11762" max="11762" width="65.7109375" style="380" customWidth="1"/>
    <col min="11763" max="11764" width="7.7109375" style="380" bestFit="1" customWidth="1"/>
    <col min="11765" max="11765" width="15.42578125" style="380" bestFit="1" customWidth="1"/>
    <col min="11766" max="11766" width="16.7109375" style="380" customWidth="1"/>
    <col min="11767" max="11767" width="18.42578125" style="380" customWidth="1"/>
    <col min="11768" max="11768" width="16" style="380" bestFit="1" customWidth="1"/>
    <col min="11769" max="12016" width="8.85546875" style="380"/>
    <col min="12017" max="12017" width="7.85546875" style="380" customWidth="1"/>
    <col min="12018" max="12018" width="65.7109375" style="380" customWidth="1"/>
    <col min="12019" max="12020" width="7.7109375" style="380" bestFit="1" customWidth="1"/>
    <col min="12021" max="12021" width="15.42578125" style="380" bestFit="1" customWidth="1"/>
    <col min="12022" max="12022" width="16.7109375" style="380" customWidth="1"/>
    <col min="12023" max="12023" width="18.42578125" style="380" customWidth="1"/>
    <col min="12024" max="12024" width="16" style="380" bestFit="1" customWidth="1"/>
    <col min="12025" max="12272" width="8.85546875" style="380"/>
    <col min="12273" max="12273" width="7.85546875" style="380" customWidth="1"/>
    <col min="12274" max="12274" width="65.7109375" style="380" customWidth="1"/>
    <col min="12275" max="12276" width="7.7109375" style="380" bestFit="1" customWidth="1"/>
    <col min="12277" max="12277" width="15.42578125" style="380" bestFit="1" customWidth="1"/>
    <col min="12278" max="12278" width="16.7109375" style="380" customWidth="1"/>
    <col min="12279" max="12279" width="18.42578125" style="380" customWidth="1"/>
    <col min="12280" max="12280" width="16" style="380" bestFit="1" customWidth="1"/>
    <col min="12281" max="12528" width="8.85546875" style="380"/>
    <col min="12529" max="12529" width="7.85546875" style="380" customWidth="1"/>
    <col min="12530" max="12530" width="65.7109375" style="380" customWidth="1"/>
    <col min="12531" max="12532" width="7.7109375" style="380" bestFit="1" customWidth="1"/>
    <col min="12533" max="12533" width="15.42578125" style="380" bestFit="1" customWidth="1"/>
    <col min="12534" max="12534" width="16.7109375" style="380" customWidth="1"/>
    <col min="12535" max="12535" width="18.42578125" style="380" customWidth="1"/>
    <col min="12536" max="12536" width="16" style="380" bestFit="1" customWidth="1"/>
    <col min="12537" max="12784" width="8.85546875" style="380"/>
    <col min="12785" max="12785" width="7.85546875" style="380" customWidth="1"/>
    <col min="12786" max="12786" width="65.7109375" style="380" customWidth="1"/>
    <col min="12787" max="12788" width="7.7109375" style="380" bestFit="1" customWidth="1"/>
    <col min="12789" max="12789" width="15.42578125" style="380" bestFit="1" customWidth="1"/>
    <col min="12790" max="12790" width="16.7109375" style="380" customWidth="1"/>
    <col min="12791" max="12791" width="18.42578125" style="380" customWidth="1"/>
    <col min="12792" max="12792" width="16" style="380" bestFit="1" customWidth="1"/>
    <col min="12793" max="13040" width="8.85546875" style="380"/>
    <col min="13041" max="13041" width="7.85546875" style="380" customWidth="1"/>
    <col min="13042" max="13042" width="65.7109375" style="380" customWidth="1"/>
    <col min="13043" max="13044" width="7.7109375" style="380" bestFit="1" customWidth="1"/>
    <col min="13045" max="13045" width="15.42578125" style="380" bestFit="1" customWidth="1"/>
    <col min="13046" max="13046" width="16.7109375" style="380" customWidth="1"/>
    <col min="13047" max="13047" width="18.42578125" style="380" customWidth="1"/>
    <col min="13048" max="13048" width="16" style="380" bestFit="1" customWidth="1"/>
    <col min="13049" max="13296" width="8.85546875" style="380"/>
    <col min="13297" max="13297" width="7.85546875" style="380" customWidth="1"/>
    <col min="13298" max="13298" width="65.7109375" style="380" customWidth="1"/>
    <col min="13299" max="13300" width="7.7109375" style="380" bestFit="1" customWidth="1"/>
    <col min="13301" max="13301" width="15.42578125" style="380" bestFit="1" customWidth="1"/>
    <col min="13302" max="13302" width="16.7109375" style="380" customWidth="1"/>
    <col min="13303" max="13303" width="18.42578125" style="380" customWidth="1"/>
    <col min="13304" max="13304" width="16" style="380" bestFit="1" customWidth="1"/>
    <col min="13305" max="13552" width="8.85546875" style="380"/>
    <col min="13553" max="13553" width="7.85546875" style="380" customWidth="1"/>
    <col min="13554" max="13554" width="65.7109375" style="380" customWidth="1"/>
    <col min="13555" max="13556" width="7.7109375" style="380" bestFit="1" customWidth="1"/>
    <col min="13557" max="13557" width="15.42578125" style="380" bestFit="1" customWidth="1"/>
    <col min="13558" max="13558" width="16.7109375" style="380" customWidth="1"/>
    <col min="13559" max="13559" width="18.42578125" style="380" customWidth="1"/>
    <col min="13560" max="13560" width="16" style="380" bestFit="1" customWidth="1"/>
    <col min="13561" max="13808" width="8.85546875" style="380"/>
    <col min="13809" max="13809" width="7.85546875" style="380" customWidth="1"/>
    <col min="13810" max="13810" width="65.7109375" style="380" customWidth="1"/>
    <col min="13811" max="13812" width="7.7109375" style="380" bestFit="1" customWidth="1"/>
    <col min="13813" max="13813" width="15.42578125" style="380" bestFit="1" customWidth="1"/>
    <col min="13814" max="13814" width="16.7109375" style="380" customWidth="1"/>
    <col min="13815" max="13815" width="18.42578125" style="380" customWidth="1"/>
    <col min="13816" max="13816" width="16" style="380" bestFit="1" customWidth="1"/>
    <col min="13817" max="14064" width="8.85546875" style="380"/>
    <col min="14065" max="14065" width="7.85546875" style="380" customWidth="1"/>
    <col min="14066" max="14066" width="65.7109375" style="380" customWidth="1"/>
    <col min="14067" max="14068" width="7.7109375" style="380" bestFit="1" customWidth="1"/>
    <col min="14069" max="14069" width="15.42578125" style="380" bestFit="1" customWidth="1"/>
    <col min="14070" max="14070" width="16.7109375" style="380" customWidth="1"/>
    <col min="14071" max="14071" width="18.42578125" style="380" customWidth="1"/>
    <col min="14072" max="14072" width="16" style="380" bestFit="1" customWidth="1"/>
    <col min="14073" max="14320" width="8.85546875" style="380"/>
    <col min="14321" max="14321" width="7.85546875" style="380" customWidth="1"/>
    <col min="14322" max="14322" width="65.7109375" style="380" customWidth="1"/>
    <col min="14323" max="14324" width="7.7109375" style="380" bestFit="1" customWidth="1"/>
    <col min="14325" max="14325" width="15.42578125" style="380" bestFit="1" customWidth="1"/>
    <col min="14326" max="14326" width="16.7109375" style="380" customWidth="1"/>
    <col min="14327" max="14327" width="18.42578125" style="380" customWidth="1"/>
    <col min="14328" max="14328" width="16" style="380" bestFit="1" customWidth="1"/>
    <col min="14329" max="14576" width="8.85546875" style="380"/>
    <col min="14577" max="14577" width="7.85546875" style="380" customWidth="1"/>
    <col min="14578" max="14578" width="65.7109375" style="380" customWidth="1"/>
    <col min="14579" max="14580" width="7.7109375" style="380" bestFit="1" customWidth="1"/>
    <col min="14581" max="14581" width="15.42578125" style="380" bestFit="1" customWidth="1"/>
    <col min="14582" max="14582" width="16.7109375" style="380" customWidth="1"/>
    <col min="14583" max="14583" width="18.42578125" style="380" customWidth="1"/>
    <col min="14584" max="14584" width="16" style="380" bestFit="1" customWidth="1"/>
    <col min="14585" max="14832" width="8.85546875" style="380"/>
    <col min="14833" max="14833" width="7.85546875" style="380" customWidth="1"/>
    <col min="14834" max="14834" width="65.7109375" style="380" customWidth="1"/>
    <col min="14835" max="14836" width="7.7109375" style="380" bestFit="1" customWidth="1"/>
    <col min="14837" max="14837" width="15.42578125" style="380" bestFit="1" customWidth="1"/>
    <col min="14838" max="14838" width="16.7109375" style="380" customWidth="1"/>
    <col min="14839" max="14839" width="18.42578125" style="380" customWidth="1"/>
    <col min="14840" max="14840" width="16" style="380" bestFit="1" customWidth="1"/>
    <col min="14841" max="15088" width="8.85546875" style="380"/>
    <col min="15089" max="15089" width="7.85546875" style="380" customWidth="1"/>
    <col min="15090" max="15090" width="65.7109375" style="380" customWidth="1"/>
    <col min="15091" max="15092" width="7.7109375" style="380" bestFit="1" customWidth="1"/>
    <col min="15093" max="15093" width="15.42578125" style="380" bestFit="1" customWidth="1"/>
    <col min="15094" max="15094" width="16.7109375" style="380" customWidth="1"/>
    <col min="15095" max="15095" width="18.42578125" style="380" customWidth="1"/>
    <col min="15096" max="15096" width="16" style="380" bestFit="1" customWidth="1"/>
    <col min="15097" max="15344" width="8.85546875" style="380"/>
    <col min="15345" max="15345" width="7.85546875" style="380" customWidth="1"/>
    <col min="15346" max="15346" width="65.7109375" style="380" customWidth="1"/>
    <col min="15347" max="15348" width="7.7109375" style="380" bestFit="1" customWidth="1"/>
    <col min="15349" max="15349" width="15.42578125" style="380" bestFit="1" customWidth="1"/>
    <col min="15350" max="15350" width="16.7109375" style="380" customWidth="1"/>
    <col min="15351" max="15351" width="18.42578125" style="380" customWidth="1"/>
    <col min="15352" max="15352" width="16" style="380" bestFit="1" customWidth="1"/>
    <col min="15353" max="15600" width="8.85546875" style="380"/>
    <col min="15601" max="15601" width="7.85546875" style="380" customWidth="1"/>
    <col min="15602" max="15602" width="65.7109375" style="380" customWidth="1"/>
    <col min="15603" max="15604" width="7.7109375" style="380" bestFit="1" customWidth="1"/>
    <col min="15605" max="15605" width="15.42578125" style="380" bestFit="1" customWidth="1"/>
    <col min="15606" max="15606" width="16.7109375" style="380" customWidth="1"/>
    <col min="15607" max="15607" width="18.42578125" style="380" customWidth="1"/>
    <col min="15608" max="15608" width="16" style="380" bestFit="1" customWidth="1"/>
    <col min="15609" max="15856" width="8.85546875" style="380"/>
    <col min="15857" max="15857" width="7.85546875" style="380" customWidth="1"/>
    <col min="15858" max="15858" width="65.7109375" style="380" customWidth="1"/>
    <col min="15859" max="15860" width="7.7109375" style="380" bestFit="1" customWidth="1"/>
    <col min="15861" max="15861" width="15.42578125" style="380" bestFit="1" customWidth="1"/>
    <col min="15862" max="15862" width="16.7109375" style="380" customWidth="1"/>
    <col min="15863" max="15863" width="18.42578125" style="380" customWidth="1"/>
    <col min="15864" max="15864" width="16" style="380" bestFit="1" customWidth="1"/>
    <col min="15865" max="16112" width="8.85546875" style="380"/>
    <col min="16113" max="16113" width="7.85546875" style="380" customWidth="1"/>
    <col min="16114" max="16114" width="65.7109375" style="380" customWidth="1"/>
    <col min="16115" max="16116" width="7.7109375" style="380" bestFit="1" customWidth="1"/>
    <col min="16117" max="16117" width="15.42578125" style="380" bestFit="1" customWidth="1"/>
    <col min="16118" max="16118" width="16.7109375" style="380" customWidth="1"/>
    <col min="16119" max="16119" width="18.42578125" style="380" customWidth="1"/>
    <col min="16120" max="16120" width="16" style="380" bestFit="1" customWidth="1"/>
    <col min="16121" max="16384" width="8.85546875" style="380"/>
  </cols>
  <sheetData>
    <row r="1" spans="1:25" s="300" customFormat="1" ht="20.25" customHeight="1">
      <c r="A1" s="949" t="s">
        <v>40</v>
      </c>
      <c r="B1" s="949"/>
      <c r="C1" s="949"/>
      <c r="D1" s="949"/>
      <c r="E1" s="3" t="s">
        <v>79</v>
      </c>
      <c r="F1" s="950">
        <v>45310</v>
      </c>
      <c r="G1" s="950"/>
      <c r="H1" s="950"/>
      <c r="I1" s="949"/>
      <c r="J1" s="920"/>
      <c r="K1" s="920"/>
    </row>
    <row r="2" spans="1:25" s="306" customFormat="1" ht="16.5" thickBot="1">
      <c r="A2" s="301"/>
      <c r="B2" s="302"/>
      <c r="C2" s="301"/>
      <c r="D2" s="303"/>
      <c r="E2" s="301"/>
      <c r="F2" s="304"/>
      <c r="G2" s="304"/>
      <c r="H2" s="304"/>
      <c r="I2" s="305"/>
      <c r="J2" s="304"/>
      <c r="K2" s="305"/>
      <c r="L2" s="304"/>
      <c r="M2" s="305"/>
      <c r="N2" s="304"/>
      <c r="O2" s="305"/>
      <c r="P2" s="304"/>
      <c r="Q2" s="305"/>
      <c r="R2" s="304"/>
      <c r="S2" s="305"/>
      <c r="T2" s="304"/>
      <c r="U2" s="305"/>
      <c r="V2" s="304"/>
      <c r="W2" s="305"/>
      <c r="X2" s="304"/>
      <c r="Y2" s="305"/>
    </row>
    <row r="3" spans="1:25" s="311" customFormat="1" ht="20.100000000000001" customHeight="1" thickBot="1">
      <c r="A3" s="307" t="s">
        <v>0</v>
      </c>
      <c r="B3" s="307" t="s">
        <v>4</v>
      </c>
      <c r="C3" s="307" t="s">
        <v>1</v>
      </c>
      <c r="D3" s="308" t="s">
        <v>39</v>
      </c>
      <c r="E3" s="308" t="s">
        <v>3</v>
      </c>
      <c r="F3" s="309" t="s">
        <v>2</v>
      </c>
      <c r="G3" s="310" t="s">
        <v>38</v>
      </c>
      <c r="H3" s="309" t="s">
        <v>358</v>
      </c>
      <c r="I3" s="310" t="s">
        <v>359</v>
      </c>
      <c r="J3" s="309" t="s">
        <v>358</v>
      </c>
      <c r="K3" s="310" t="s">
        <v>359</v>
      </c>
      <c r="L3" s="309" t="s">
        <v>358</v>
      </c>
      <c r="M3" s="310" t="s">
        <v>359</v>
      </c>
      <c r="N3" s="309" t="s">
        <v>358</v>
      </c>
      <c r="O3" s="310" t="s">
        <v>359</v>
      </c>
      <c r="P3" s="309" t="s">
        <v>358</v>
      </c>
      <c r="Q3" s="310" t="s">
        <v>359</v>
      </c>
      <c r="R3" s="309" t="s">
        <v>358</v>
      </c>
      <c r="S3" s="310" t="s">
        <v>359</v>
      </c>
      <c r="T3" s="309" t="s">
        <v>358</v>
      </c>
      <c r="U3" s="310" t="s">
        <v>359</v>
      </c>
      <c r="V3" s="309" t="s">
        <v>358</v>
      </c>
      <c r="W3" s="310" t="s">
        <v>359</v>
      </c>
      <c r="X3" s="759" t="s">
        <v>358</v>
      </c>
      <c r="Y3" s="760" t="s">
        <v>359</v>
      </c>
    </row>
    <row r="4" spans="1:25" s="312" customFormat="1" ht="16.5" thickBot="1">
      <c r="A4" s="951" t="s">
        <v>360</v>
      </c>
      <c r="B4" s="952"/>
      <c r="C4" s="952"/>
      <c r="D4" s="952"/>
      <c r="E4" s="952"/>
      <c r="F4" s="952"/>
      <c r="G4" s="953"/>
      <c r="H4" s="953"/>
      <c r="I4" s="954"/>
      <c r="J4" s="921"/>
      <c r="K4" s="921"/>
      <c r="X4" s="761"/>
      <c r="Y4" s="761"/>
    </row>
    <row r="5" spans="1:25" s="312" customFormat="1" ht="15.75">
      <c r="A5" s="313"/>
      <c r="B5" s="314"/>
      <c r="C5" s="315"/>
      <c r="D5" s="316"/>
      <c r="E5" s="317"/>
      <c r="F5" s="318"/>
      <c r="G5" s="318"/>
      <c r="H5" s="931" t="s">
        <v>638</v>
      </c>
      <c r="I5" s="947"/>
      <c r="J5" s="931" t="s">
        <v>636</v>
      </c>
      <c r="K5" s="947"/>
      <c r="L5" s="936" t="s">
        <v>631</v>
      </c>
      <c r="M5" s="947"/>
      <c r="N5" s="936" t="s">
        <v>632</v>
      </c>
      <c r="O5" s="947"/>
      <c r="P5" s="931" t="s">
        <v>639</v>
      </c>
      <c r="Q5" s="947"/>
      <c r="R5" s="931" t="s">
        <v>640</v>
      </c>
      <c r="S5" s="947"/>
      <c r="T5" s="931" t="s">
        <v>641</v>
      </c>
      <c r="U5" s="947"/>
      <c r="V5" s="931" t="s">
        <v>642</v>
      </c>
      <c r="W5" s="947"/>
      <c r="X5" s="933" t="s">
        <v>634</v>
      </c>
      <c r="Y5" s="948"/>
    </row>
    <row r="6" spans="1:25" s="306" customFormat="1" ht="126">
      <c r="A6" s="319">
        <v>1</v>
      </c>
      <c r="B6" s="320" t="s">
        <v>361</v>
      </c>
      <c r="C6" s="4" t="s">
        <v>362</v>
      </c>
      <c r="D6" s="4" t="s">
        <v>363</v>
      </c>
      <c r="E6" s="321"/>
      <c r="G6" s="322"/>
      <c r="I6" s="322"/>
      <c r="K6" s="322"/>
      <c r="M6" s="322"/>
      <c r="O6" s="322"/>
      <c r="Q6" s="322"/>
      <c r="S6" s="322"/>
      <c r="U6" s="322"/>
      <c r="W6" s="322"/>
      <c r="X6" s="761"/>
      <c r="Y6" s="762"/>
    </row>
    <row r="7" spans="1:25" s="306" customFormat="1" ht="15.75">
      <c r="A7" s="319"/>
      <c r="B7" s="323"/>
      <c r="C7" s="5" t="s">
        <v>364</v>
      </c>
      <c r="D7" s="4"/>
      <c r="E7" s="321" t="s">
        <v>365</v>
      </c>
      <c r="F7" s="6" t="s">
        <v>24</v>
      </c>
      <c r="G7" s="324">
        <v>40</v>
      </c>
      <c r="H7" s="6">
        <v>2250</v>
      </c>
      <c r="I7" s="324">
        <f>H7*$G7</f>
        <v>90000</v>
      </c>
      <c r="J7" s="6">
        <v>1800</v>
      </c>
      <c r="K7" s="324">
        <f>J7*$G7</f>
        <v>72000</v>
      </c>
      <c r="L7" s="6">
        <v>2800</v>
      </c>
      <c r="M7" s="324">
        <f>L7*$G7</f>
        <v>112000</v>
      </c>
      <c r="N7" s="6">
        <v>2500</v>
      </c>
      <c r="O7" s="324">
        <f>N7*$G7</f>
        <v>100000</v>
      </c>
      <c r="P7" s="6">
        <v>3850</v>
      </c>
      <c r="Q7" s="324">
        <f>P7*$G7</f>
        <v>154000</v>
      </c>
      <c r="R7" s="6">
        <v>2400</v>
      </c>
      <c r="S7" s="324">
        <f>R7*$G7</f>
        <v>96000</v>
      </c>
      <c r="T7" s="324">
        <v>1850</v>
      </c>
      <c r="U7" s="324">
        <f>T7*$G7</f>
        <v>74000</v>
      </c>
      <c r="V7" s="324">
        <v>1850</v>
      </c>
      <c r="W7" s="324">
        <f>V7*$G7</f>
        <v>74000</v>
      </c>
      <c r="X7" s="763">
        <f>MIN(H7:U7)</f>
        <v>1800</v>
      </c>
      <c r="Y7" s="763">
        <f>X7*$G7</f>
        <v>72000</v>
      </c>
    </row>
    <row r="8" spans="1:25" s="306" customFormat="1" ht="15.75">
      <c r="A8" s="6"/>
      <c r="B8" s="325"/>
      <c r="C8" s="326"/>
      <c r="D8" s="327"/>
      <c r="E8" s="328"/>
      <c r="F8" s="329"/>
      <c r="G8" s="7"/>
      <c r="H8" s="329"/>
      <c r="I8" s="7"/>
      <c r="J8" s="329"/>
      <c r="K8" s="7"/>
      <c r="L8" s="329"/>
      <c r="M8" s="7"/>
      <c r="N8" s="329"/>
      <c r="O8" s="7"/>
      <c r="P8" s="329"/>
      <c r="Q8" s="7"/>
      <c r="R8" s="329"/>
      <c r="S8" s="7"/>
      <c r="T8" s="7"/>
      <c r="U8" s="7"/>
      <c r="V8" s="7"/>
      <c r="W8" s="7"/>
      <c r="X8" s="764"/>
      <c r="Y8" s="764"/>
    </row>
    <row r="9" spans="1:25" s="306" customFormat="1" ht="63">
      <c r="A9" s="6">
        <v>2</v>
      </c>
      <c r="B9" s="8" t="s">
        <v>366</v>
      </c>
      <c r="C9" s="330" t="s">
        <v>367</v>
      </c>
      <c r="D9" s="4" t="s">
        <v>363</v>
      </c>
      <c r="E9" s="9"/>
      <c r="G9" s="331"/>
      <c r="I9" s="331"/>
      <c r="K9" s="331"/>
      <c r="M9" s="331"/>
      <c r="O9" s="331"/>
      <c r="Q9" s="331"/>
      <c r="S9" s="331"/>
      <c r="T9" s="667"/>
      <c r="U9" s="331"/>
      <c r="V9" s="667"/>
      <c r="W9" s="331"/>
      <c r="X9" s="765"/>
      <c r="Y9" s="766"/>
    </row>
    <row r="10" spans="1:25" s="306" customFormat="1" ht="15.75">
      <c r="A10" s="6"/>
      <c r="B10" s="325"/>
      <c r="C10" s="5" t="s">
        <v>19</v>
      </c>
      <c r="D10" s="327"/>
      <c r="E10" s="10" t="s">
        <v>365</v>
      </c>
      <c r="F10" s="6" t="s">
        <v>24</v>
      </c>
      <c r="G10" s="11">
        <v>65</v>
      </c>
      <c r="H10" s="6">
        <v>2850</v>
      </c>
      <c r="I10" s="324">
        <f>H10*$G10</f>
        <v>185250</v>
      </c>
      <c r="J10" s="6">
        <v>2750</v>
      </c>
      <c r="K10" s="324">
        <f>J10*$G10</f>
        <v>178750</v>
      </c>
      <c r="L10" s="6">
        <v>4000</v>
      </c>
      <c r="M10" s="324">
        <f>L10*$G10</f>
        <v>260000</v>
      </c>
      <c r="N10" s="6">
        <v>3500</v>
      </c>
      <c r="O10" s="324">
        <f>N10*$G10</f>
        <v>227500</v>
      </c>
      <c r="P10" s="6">
        <v>7200</v>
      </c>
      <c r="Q10" s="324">
        <f>P10*$G10</f>
        <v>468000</v>
      </c>
      <c r="R10" s="6">
        <v>3800</v>
      </c>
      <c r="S10" s="324">
        <f>R10*$G10</f>
        <v>247000</v>
      </c>
      <c r="T10" s="11">
        <v>3400</v>
      </c>
      <c r="U10" s="324">
        <f>T10*$G10</f>
        <v>221000</v>
      </c>
      <c r="V10" s="11">
        <v>2850</v>
      </c>
      <c r="W10" s="324">
        <f>V10*$G10</f>
        <v>185250</v>
      </c>
      <c r="X10" s="763">
        <f>MIN(H10:U10)</f>
        <v>2750</v>
      </c>
      <c r="Y10" s="763">
        <f>X10*$G10</f>
        <v>178750</v>
      </c>
    </row>
    <row r="11" spans="1:25" s="306" customFormat="1" ht="16.5" thickBot="1">
      <c r="A11" s="332"/>
      <c r="B11" s="333"/>
      <c r="C11" s="334"/>
      <c r="D11" s="335"/>
      <c r="E11" s="336"/>
      <c r="F11" s="337"/>
      <c r="G11" s="338"/>
      <c r="H11" s="337"/>
      <c r="I11" s="338"/>
      <c r="J11" s="337"/>
      <c r="K11" s="338"/>
      <c r="L11" s="337"/>
      <c r="M11" s="338"/>
      <c r="N11" s="337"/>
      <c r="O11" s="338"/>
      <c r="P11" s="337"/>
      <c r="Q11" s="338"/>
      <c r="R11" s="337"/>
      <c r="S11" s="338"/>
      <c r="T11" s="7"/>
      <c r="U11" s="338"/>
      <c r="V11" s="7"/>
      <c r="W11" s="338"/>
      <c r="X11" s="764"/>
      <c r="Y11" s="767"/>
    </row>
    <row r="12" spans="1:25" s="343" customFormat="1" ht="16.5" thickBot="1">
      <c r="A12" s="339" t="s">
        <v>368</v>
      </c>
      <c r="B12" s="340"/>
      <c r="C12" s="340"/>
      <c r="D12" s="340"/>
      <c r="E12" s="340"/>
      <c r="F12" s="340"/>
      <c r="G12" s="341"/>
      <c r="H12" s="342"/>
      <c r="I12" s="341"/>
      <c r="J12" s="342"/>
      <c r="K12" s="341"/>
      <c r="L12" s="342"/>
      <c r="M12" s="341"/>
      <c r="N12" s="342"/>
      <c r="O12" s="341"/>
      <c r="P12" s="342"/>
      <c r="Q12" s="341"/>
      <c r="R12" s="342"/>
      <c r="S12" s="341"/>
      <c r="T12" s="668"/>
      <c r="U12" s="341"/>
      <c r="V12" s="668"/>
      <c r="W12" s="341"/>
      <c r="X12" s="768"/>
      <c r="Y12" s="769"/>
    </row>
    <row r="13" spans="1:25" s="349" customFormat="1" ht="15.75">
      <c r="A13" s="344"/>
      <c r="B13" s="345"/>
      <c r="C13" s="346"/>
      <c r="D13" s="347"/>
      <c r="E13" s="347"/>
      <c r="F13" s="313"/>
      <c r="G13" s="348"/>
      <c r="H13" s="313"/>
      <c r="I13" s="348"/>
      <c r="J13" s="313"/>
      <c r="K13" s="348"/>
      <c r="L13" s="313"/>
      <c r="M13" s="348"/>
      <c r="N13" s="313"/>
      <c r="O13" s="348"/>
      <c r="P13" s="313"/>
      <c r="Q13" s="348"/>
      <c r="R13" s="313"/>
      <c r="S13" s="348"/>
      <c r="T13" s="669"/>
      <c r="U13" s="348"/>
      <c r="V13" s="669"/>
      <c r="W13" s="348"/>
      <c r="X13" s="770"/>
      <c r="Y13" s="771"/>
    </row>
    <row r="14" spans="1:25" s="349" customFormat="1" ht="146.25" customHeight="1">
      <c r="A14" s="350">
        <v>1</v>
      </c>
      <c r="B14" s="8" t="s">
        <v>369</v>
      </c>
      <c r="C14" s="351" t="s">
        <v>370</v>
      </c>
      <c r="D14" s="321" t="s">
        <v>5</v>
      </c>
      <c r="E14" s="321" t="s">
        <v>5</v>
      </c>
      <c r="F14" s="6" t="s">
        <v>24</v>
      </c>
      <c r="G14" s="352">
        <v>255</v>
      </c>
      <c r="H14" s="6">
        <v>650</v>
      </c>
      <c r="I14" s="324">
        <f>H14*$G14</f>
        <v>165750</v>
      </c>
      <c r="J14" s="6">
        <v>390</v>
      </c>
      <c r="K14" s="324">
        <f>J14*$G14</f>
        <v>99450</v>
      </c>
      <c r="L14" s="6">
        <v>450</v>
      </c>
      <c r="M14" s="324">
        <f>L14*$G14</f>
        <v>114750</v>
      </c>
      <c r="N14" s="6">
        <v>400</v>
      </c>
      <c r="O14" s="324">
        <f>N14*$G14</f>
        <v>102000</v>
      </c>
      <c r="P14" s="6">
        <v>950</v>
      </c>
      <c r="Q14" s="324">
        <f>P14*$G14</f>
        <v>242250</v>
      </c>
      <c r="R14" s="6">
        <v>450</v>
      </c>
      <c r="S14" s="324">
        <f>R14*$G14</f>
        <v>114750</v>
      </c>
      <c r="T14" s="670">
        <v>550</v>
      </c>
      <c r="U14" s="324">
        <f>T14*$G14</f>
        <v>140250</v>
      </c>
      <c r="V14" s="670">
        <v>475</v>
      </c>
      <c r="W14" s="324">
        <f>V14*$G14</f>
        <v>121125</v>
      </c>
      <c r="X14" s="763">
        <f>MIN(H14:U14)</f>
        <v>390</v>
      </c>
      <c r="Y14" s="763">
        <f>X14*$G14</f>
        <v>99450</v>
      </c>
    </row>
    <row r="15" spans="1:25" s="356" customFormat="1" ht="15.75">
      <c r="A15" s="353"/>
      <c r="B15" s="354"/>
      <c r="C15" s="12"/>
      <c r="D15" s="355"/>
      <c r="E15" s="355"/>
      <c r="F15" s="329"/>
      <c r="G15" s="4"/>
      <c r="H15" s="329"/>
      <c r="I15" s="4"/>
      <c r="J15" s="329"/>
      <c r="K15" s="4"/>
      <c r="L15" s="329"/>
      <c r="M15" s="4"/>
      <c r="N15" s="329"/>
      <c r="O15" s="4"/>
      <c r="P15" s="329"/>
      <c r="Q15" s="4"/>
      <c r="R15" s="329"/>
      <c r="S15" s="4"/>
      <c r="T15" s="4"/>
      <c r="U15" s="4"/>
      <c r="V15" s="4"/>
      <c r="W15" s="4"/>
      <c r="X15" s="772"/>
      <c r="Y15" s="772"/>
    </row>
    <row r="16" spans="1:25" s="349" customFormat="1" ht="63">
      <c r="A16" s="319">
        <v>2</v>
      </c>
      <c r="B16" s="320" t="s">
        <v>371</v>
      </c>
      <c r="C16" s="4" t="s">
        <v>372</v>
      </c>
      <c r="D16" s="321" t="s">
        <v>5</v>
      </c>
      <c r="E16" s="321" t="s">
        <v>5</v>
      </c>
      <c r="F16" s="6" t="s">
        <v>24</v>
      </c>
      <c r="G16" s="324">
        <v>40</v>
      </c>
      <c r="H16" s="6">
        <v>700</v>
      </c>
      <c r="I16" s="324">
        <f>H16*$G16</f>
        <v>28000</v>
      </c>
      <c r="J16" s="6">
        <v>450</v>
      </c>
      <c r="K16" s="324">
        <f>J16*$G16</f>
        <v>18000</v>
      </c>
      <c r="L16" s="6">
        <v>450</v>
      </c>
      <c r="M16" s="324">
        <f>L16*$G16</f>
        <v>18000</v>
      </c>
      <c r="N16" s="6">
        <v>450</v>
      </c>
      <c r="O16" s="324">
        <f>N16*$G16</f>
        <v>18000</v>
      </c>
      <c r="P16" s="6">
        <v>650</v>
      </c>
      <c r="Q16" s="324">
        <f>P16*$G16</f>
        <v>26000</v>
      </c>
      <c r="R16" s="6">
        <v>550</v>
      </c>
      <c r="S16" s="324">
        <f>R16*$G16</f>
        <v>22000</v>
      </c>
      <c r="T16" s="324">
        <v>485</v>
      </c>
      <c r="U16" s="324">
        <f>T16*$G16</f>
        <v>19400</v>
      </c>
      <c r="V16" s="324">
        <v>450</v>
      </c>
      <c r="W16" s="324">
        <f>V16*$G16</f>
        <v>18000</v>
      </c>
      <c r="X16" s="763">
        <f>MIN(H16:U16)</f>
        <v>450</v>
      </c>
      <c r="Y16" s="763">
        <f>X16*$G16</f>
        <v>18000</v>
      </c>
    </row>
    <row r="17" spans="1:25" s="349" customFormat="1" ht="15.75">
      <c r="A17" s="319"/>
      <c r="B17" s="321"/>
      <c r="C17" s="4"/>
      <c r="D17" s="4"/>
      <c r="E17" s="321"/>
      <c r="F17" s="6"/>
      <c r="G17" s="324"/>
      <c r="H17" s="6"/>
      <c r="I17" s="324"/>
      <c r="J17" s="6"/>
      <c r="K17" s="324"/>
      <c r="L17" s="6"/>
      <c r="M17" s="324"/>
      <c r="N17" s="6"/>
      <c r="O17" s="324"/>
      <c r="P17" s="6"/>
      <c r="Q17" s="324"/>
      <c r="R17" s="6"/>
      <c r="S17" s="324"/>
      <c r="T17" s="324"/>
      <c r="U17" s="324"/>
      <c r="V17" s="324"/>
      <c r="W17" s="324"/>
      <c r="X17" s="763"/>
      <c r="Y17" s="763"/>
    </row>
    <row r="18" spans="1:25" s="349" customFormat="1" ht="63">
      <c r="A18" s="357">
        <v>3</v>
      </c>
      <c r="B18" s="320" t="s">
        <v>373</v>
      </c>
      <c r="C18" s="4" t="s">
        <v>374</v>
      </c>
      <c r="D18" s="321" t="s">
        <v>5</v>
      </c>
      <c r="E18" s="321" t="s">
        <v>5</v>
      </c>
      <c r="F18" s="6" t="s">
        <v>24</v>
      </c>
      <c r="G18" s="324">
        <v>200</v>
      </c>
      <c r="H18" s="6">
        <v>650</v>
      </c>
      <c r="I18" s="324">
        <f>H18*$G18</f>
        <v>130000</v>
      </c>
      <c r="J18" s="6">
        <v>300</v>
      </c>
      <c r="K18" s="324">
        <f>J18*$G18</f>
        <v>60000</v>
      </c>
      <c r="L18" s="6">
        <v>300</v>
      </c>
      <c r="M18" s="324">
        <f>L18*$G18</f>
        <v>60000</v>
      </c>
      <c r="N18" s="6">
        <v>300</v>
      </c>
      <c r="O18" s="324">
        <f>N18*$G18</f>
        <v>60000</v>
      </c>
      <c r="P18" s="6">
        <v>450</v>
      </c>
      <c r="Q18" s="324">
        <f>P18*$G18</f>
        <v>90000</v>
      </c>
      <c r="R18" s="6">
        <v>350</v>
      </c>
      <c r="S18" s="324">
        <f>R18*$G18</f>
        <v>70000</v>
      </c>
      <c r="T18" s="324">
        <v>3150</v>
      </c>
      <c r="U18" s="324">
        <f>T18*$G18</f>
        <v>630000</v>
      </c>
      <c r="V18" s="324">
        <v>2750</v>
      </c>
      <c r="W18" s="324">
        <f>V18*$G18</f>
        <v>550000</v>
      </c>
      <c r="X18" s="763">
        <f>MIN(H18:U18)</f>
        <v>300</v>
      </c>
      <c r="Y18" s="763">
        <f>X18*$G18</f>
        <v>60000</v>
      </c>
    </row>
    <row r="19" spans="1:25" s="349" customFormat="1" ht="15.75">
      <c r="A19" s="350"/>
      <c r="B19" s="358"/>
      <c r="C19" s="359"/>
      <c r="D19" s="9"/>
      <c r="E19" s="9"/>
      <c r="F19" s="6"/>
      <c r="G19" s="324"/>
      <c r="H19" s="6"/>
      <c r="I19" s="324"/>
      <c r="J19" s="6"/>
      <c r="K19" s="324"/>
      <c r="L19" s="6"/>
      <c r="M19" s="324"/>
      <c r="N19" s="6"/>
      <c r="O19" s="324"/>
      <c r="P19" s="6"/>
      <c r="Q19" s="324"/>
      <c r="R19" s="6"/>
      <c r="S19" s="324"/>
      <c r="T19" s="324"/>
      <c r="U19" s="324"/>
      <c r="V19" s="324"/>
      <c r="W19" s="324"/>
      <c r="X19" s="763"/>
      <c r="Y19" s="763"/>
    </row>
    <row r="20" spans="1:25" s="306" customFormat="1" ht="63">
      <c r="A20" s="6">
        <v>4</v>
      </c>
      <c r="B20" s="13" t="s">
        <v>375</v>
      </c>
      <c r="C20" s="351" t="s">
        <v>376</v>
      </c>
      <c r="D20" s="321" t="s">
        <v>5</v>
      </c>
      <c r="E20" s="321" t="s">
        <v>5</v>
      </c>
      <c r="F20" s="6" t="s">
        <v>24</v>
      </c>
      <c r="G20" s="360">
        <v>5</v>
      </c>
      <c r="H20" s="6">
        <v>2500</v>
      </c>
      <c r="I20" s="324">
        <f>H20*$G20</f>
        <v>12500</v>
      </c>
      <c r="J20" s="6">
        <v>300</v>
      </c>
      <c r="K20" s="324">
        <f>J20*$G20</f>
        <v>1500</v>
      </c>
      <c r="L20" s="6">
        <v>300</v>
      </c>
      <c r="M20" s="324">
        <f>L20*$G20</f>
        <v>1500</v>
      </c>
      <c r="N20" s="6">
        <v>300</v>
      </c>
      <c r="O20" s="324">
        <f>N20*$G20</f>
        <v>1500</v>
      </c>
      <c r="P20" s="6">
        <v>450</v>
      </c>
      <c r="Q20" s="324">
        <f>P20*$G20</f>
        <v>2250</v>
      </c>
      <c r="R20" s="6">
        <v>350</v>
      </c>
      <c r="S20" s="324">
        <f>R20*$G20</f>
        <v>1750</v>
      </c>
      <c r="T20" s="671">
        <v>750</v>
      </c>
      <c r="U20" s="324">
        <f>T20*$G20</f>
        <v>3750</v>
      </c>
      <c r="V20" s="671">
        <v>450</v>
      </c>
      <c r="W20" s="324">
        <f>V20*$G20</f>
        <v>2250</v>
      </c>
      <c r="X20" s="763">
        <f>MIN(H20:U20)</f>
        <v>300</v>
      </c>
      <c r="Y20" s="763">
        <f>X20*$G20</f>
        <v>1500</v>
      </c>
    </row>
    <row r="21" spans="1:25" s="306" customFormat="1" ht="16.5" thickBot="1">
      <c r="A21" s="332"/>
      <c r="B21" s="361"/>
      <c r="C21" s="362"/>
      <c r="D21" s="362"/>
      <c r="E21" s="332"/>
      <c r="F21" s="363"/>
      <c r="G21" s="362"/>
      <c r="H21" s="363"/>
      <c r="I21" s="362"/>
      <c r="J21" s="363"/>
      <c r="K21" s="362"/>
      <c r="L21" s="363"/>
      <c r="M21" s="362"/>
      <c r="N21" s="363"/>
      <c r="O21" s="362"/>
      <c r="P21" s="363"/>
      <c r="Q21" s="362"/>
      <c r="R21" s="363"/>
      <c r="S21" s="362"/>
      <c r="T21" s="365"/>
      <c r="U21" s="362"/>
      <c r="V21" s="365"/>
      <c r="W21" s="362"/>
      <c r="X21" s="774"/>
      <c r="Y21" s="775"/>
    </row>
    <row r="22" spans="1:25" s="306" customFormat="1" ht="16.5" thickBot="1">
      <c r="A22" s="339" t="s">
        <v>377</v>
      </c>
      <c r="B22" s="340"/>
      <c r="C22" s="340"/>
      <c r="D22" s="340"/>
      <c r="E22" s="340"/>
      <c r="F22" s="340"/>
      <c r="G22" s="341"/>
      <c r="H22" s="342"/>
      <c r="I22" s="341"/>
      <c r="J22" s="342"/>
      <c r="K22" s="341"/>
      <c r="L22" s="342"/>
      <c r="M22" s="341"/>
      <c r="N22" s="342"/>
      <c r="O22" s="341"/>
      <c r="P22" s="342"/>
      <c r="Q22" s="341"/>
      <c r="R22" s="342"/>
      <c r="S22" s="341"/>
      <c r="T22" s="668"/>
      <c r="U22" s="341"/>
      <c r="V22" s="668"/>
      <c r="W22" s="341"/>
      <c r="X22" s="768"/>
      <c r="Y22" s="769"/>
    </row>
    <row r="23" spans="1:25" s="306" customFormat="1" ht="15.75">
      <c r="A23" s="364" t="s">
        <v>378</v>
      </c>
      <c r="B23" s="364"/>
      <c r="C23" s="364"/>
      <c r="D23" s="364"/>
      <c r="E23" s="364"/>
      <c r="F23" s="364"/>
      <c r="G23" s="364"/>
      <c r="H23" s="364"/>
      <c r="I23" s="364"/>
      <c r="J23" s="364"/>
      <c r="K23" s="364"/>
      <c r="L23" s="364"/>
      <c r="M23" s="364"/>
      <c r="N23" s="364"/>
      <c r="O23" s="364"/>
      <c r="P23" s="364"/>
      <c r="Q23" s="364"/>
      <c r="R23" s="364"/>
      <c r="S23" s="364"/>
      <c r="T23" s="672"/>
      <c r="U23" s="364"/>
      <c r="V23" s="672"/>
      <c r="W23" s="364"/>
      <c r="X23" s="776"/>
      <c r="Y23" s="777"/>
    </row>
    <row r="24" spans="1:25" s="306" customFormat="1" ht="15.75">
      <c r="A24" s="6"/>
      <c r="B24" s="11"/>
      <c r="C24" s="7"/>
      <c r="D24" s="365"/>
      <c r="E24" s="11"/>
      <c r="F24" s="366"/>
      <c r="G24" s="331"/>
      <c r="H24" s="366"/>
      <c r="I24" s="331"/>
      <c r="J24" s="366"/>
      <c r="K24" s="331"/>
      <c r="L24" s="366"/>
      <c r="M24" s="331"/>
      <c r="N24" s="366"/>
      <c r="O24" s="331"/>
      <c r="P24" s="366"/>
      <c r="Q24" s="331"/>
      <c r="R24" s="366"/>
      <c r="S24" s="331"/>
      <c r="T24" s="667"/>
      <c r="U24" s="331"/>
      <c r="V24" s="667"/>
      <c r="W24" s="331"/>
      <c r="X24" s="765"/>
      <c r="Y24" s="766"/>
    </row>
    <row r="25" spans="1:25" s="306" customFormat="1" ht="196.5" customHeight="1">
      <c r="A25" s="6">
        <v>1</v>
      </c>
      <c r="B25" s="11" t="s">
        <v>379</v>
      </c>
      <c r="C25" s="367" t="s">
        <v>380</v>
      </c>
      <c r="D25" s="7" t="s">
        <v>381</v>
      </c>
      <c r="E25" s="11" t="s">
        <v>382</v>
      </c>
      <c r="F25" s="366" t="s">
        <v>383</v>
      </c>
      <c r="G25" s="331">
        <v>1</v>
      </c>
      <c r="H25" s="366">
        <v>42000</v>
      </c>
      <c r="I25" s="324">
        <f>H25*$G25</f>
        <v>42000</v>
      </c>
      <c r="J25" s="366">
        <v>27000</v>
      </c>
      <c r="K25" s="324">
        <f>J25*$G25</f>
        <v>27000</v>
      </c>
      <c r="L25" s="366">
        <v>28000</v>
      </c>
      <c r="M25" s="324">
        <f>L25*$G25</f>
        <v>28000</v>
      </c>
      <c r="N25" s="366">
        <v>28000</v>
      </c>
      <c r="O25" s="324">
        <f>N25*$G25</f>
        <v>28000</v>
      </c>
      <c r="P25" s="366">
        <v>25000</v>
      </c>
      <c r="Q25" s="324">
        <f>P25*$G25</f>
        <v>25000</v>
      </c>
      <c r="R25" s="366">
        <v>25000</v>
      </c>
      <c r="S25" s="324">
        <f>R25*$G25</f>
        <v>25000</v>
      </c>
      <c r="T25" s="667">
        <v>55000</v>
      </c>
      <c r="U25" s="324">
        <f>T25*$G25</f>
        <v>55000</v>
      </c>
      <c r="V25" s="667">
        <v>45000</v>
      </c>
      <c r="W25" s="324">
        <f>V25*$G25</f>
        <v>45000</v>
      </c>
      <c r="X25" s="763">
        <f>MIN(H25:U25)</f>
        <v>25000</v>
      </c>
      <c r="Y25" s="763">
        <f>X25*$G25</f>
        <v>25000</v>
      </c>
    </row>
    <row r="26" spans="1:25" s="306" customFormat="1" ht="15.75">
      <c r="A26" s="368"/>
      <c r="B26" s="11"/>
      <c r="C26" s="367"/>
      <c r="D26" s="365"/>
      <c r="E26" s="11"/>
      <c r="F26" s="366"/>
      <c r="G26" s="331"/>
      <c r="H26" s="366"/>
      <c r="I26" s="331"/>
      <c r="J26" s="366"/>
      <c r="K26" s="331"/>
      <c r="L26" s="366"/>
      <c r="M26" s="331"/>
      <c r="N26" s="366"/>
      <c r="O26" s="331"/>
      <c r="P26" s="366"/>
      <c r="Q26" s="331"/>
      <c r="R26" s="366"/>
      <c r="S26" s="331"/>
      <c r="T26" s="667"/>
      <c r="U26" s="331"/>
      <c r="V26" s="667"/>
      <c r="W26" s="331"/>
      <c r="X26" s="765"/>
      <c r="Y26" s="766"/>
    </row>
    <row r="27" spans="1:25" s="306" customFormat="1" ht="126">
      <c r="A27" s="369">
        <v>2</v>
      </c>
      <c r="B27" s="11" t="s">
        <v>384</v>
      </c>
      <c r="C27" s="14" t="s">
        <v>385</v>
      </c>
      <c r="D27" s="321" t="s">
        <v>5</v>
      </c>
      <c r="E27" s="11" t="s">
        <v>386</v>
      </c>
      <c r="F27" s="370" t="s">
        <v>8</v>
      </c>
      <c r="G27" s="371">
        <v>1</v>
      </c>
      <c r="H27" s="370">
        <v>13500</v>
      </c>
      <c r="I27" s="324">
        <f>H27*$G27</f>
        <v>13500</v>
      </c>
      <c r="J27" s="370">
        <v>6500</v>
      </c>
      <c r="K27" s="324">
        <f>J27*$G27</f>
        <v>6500</v>
      </c>
      <c r="L27" s="370">
        <v>4000</v>
      </c>
      <c r="M27" s="324">
        <f>L27*$G27</f>
        <v>4000</v>
      </c>
      <c r="N27" s="370">
        <v>4000</v>
      </c>
      <c r="O27" s="324">
        <f>N27*$G27</f>
        <v>4000</v>
      </c>
      <c r="P27" s="370">
        <v>8500</v>
      </c>
      <c r="Q27" s="324">
        <f>P27*$G27</f>
        <v>8500</v>
      </c>
      <c r="R27" s="370">
        <v>6000</v>
      </c>
      <c r="S27" s="324">
        <f>R27*$G27</f>
        <v>6000</v>
      </c>
      <c r="T27" s="371">
        <v>10500</v>
      </c>
      <c r="U27" s="324">
        <f>T27*$G27</f>
        <v>10500</v>
      </c>
      <c r="V27" s="371">
        <v>5200</v>
      </c>
      <c r="W27" s="324">
        <f>V27*$G27</f>
        <v>5200</v>
      </c>
      <c r="X27" s="763">
        <f>MIN(H27:U27)</f>
        <v>4000</v>
      </c>
      <c r="Y27" s="763">
        <f>X27*$G27</f>
        <v>4000</v>
      </c>
    </row>
    <row r="28" spans="1:25" s="306" customFormat="1" ht="15.75">
      <c r="A28" s="368"/>
      <c r="B28" s="11"/>
      <c r="C28" s="372"/>
      <c r="D28" s="373"/>
      <c r="E28" s="11"/>
      <c r="F28" s="370"/>
      <c r="G28" s="371"/>
      <c r="H28" s="370"/>
      <c r="I28" s="371"/>
      <c r="J28" s="370"/>
      <c r="K28" s="371"/>
      <c r="L28" s="370"/>
      <c r="M28" s="371"/>
      <c r="N28" s="370"/>
      <c r="O28" s="371"/>
      <c r="P28" s="370"/>
      <c r="Q28" s="371"/>
      <c r="R28" s="370"/>
      <c r="S28" s="371"/>
      <c r="T28" s="371"/>
      <c r="U28" s="371"/>
      <c r="V28" s="371"/>
      <c r="W28" s="371"/>
      <c r="X28" s="778"/>
      <c r="Y28" s="778"/>
    </row>
    <row r="29" spans="1:25" s="306" customFormat="1" ht="94.5">
      <c r="A29" s="6">
        <v>3</v>
      </c>
      <c r="B29" s="6" t="s">
        <v>387</v>
      </c>
      <c r="C29" s="7" t="s">
        <v>388</v>
      </c>
      <c r="D29" s="7" t="s">
        <v>389</v>
      </c>
      <c r="E29" s="11" t="s">
        <v>390</v>
      </c>
      <c r="F29" s="370" t="s">
        <v>8</v>
      </c>
      <c r="G29" s="331">
        <v>2</v>
      </c>
      <c r="H29" s="370">
        <v>18000</v>
      </c>
      <c r="I29" s="324">
        <f>H29*$G29</f>
        <v>36000</v>
      </c>
      <c r="J29" s="370">
        <v>14500</v>
      </c>
      <c r="K29" s="324">
        <f>J29*$G29</f>
        <v>29000</v>
      </c>
      <c r="L29" s="370">
        <v>15600</v>
      </c>
      <c r="M29" s="324">
        <f>L29*$G29</f>
        <v>31200</v>
      </c>
      <c r="N29" s="370">
        <v>15600</v>
      </c>
      <c r="O29" s="324">
        <f>N29*$G29</f>
        <v>31200</v>
      </c>
      <c r="P29" s="370">
        <v>12500</v>
      </c>
      <c r="Q29" s="324">
        <f>P29*$G29</f>
        <v>25000</v>
      </c>
      <c r="R29" s="370">
        <v>12500</v>
      </c>
      <c r="S29" s="324">
        <f>R29*$G29</f>
        <v>25000</v>
      </c>
      <c r="T29" s="667">
        <v>13500</v>
      </c>
      <c r="U29" s="324">
        <f>T29*$G29</f>
        <v>27000</v>
      </c>
      <c r="V29" s="667">
        <v>13500</v>
      </c>
      <c r="W29" s="324">
        <f>V29*$G29</f>
        <v>27000</v>
      </c>
      <c r="X29" s="763">
        <f>MIN(H29:U29)</f>
        <v>12500</v>
      </c>
      <c r="Y29" s="763">
        <f>X29*$G29</f>
        <v>25000</v>
      </c>
    </row>
    <row r="30" spans="1:25" s="306" customFormat="1" ht="15.75">
      <c r="A30" s="6"/>
      <c r="B30" s="13"/>
      <c r="C30" s="374"/>
      <c r="D30" s="365"/>
      <c r="E30" s="6"/>
      <c r="F30" s="366"/>
      <c r="G30" s="331"/>
      <c r="H30" s="366"/>
      <c r="I30" s="331"/>
      <c r="J30" s="366"/>
      <c r="K30" s="331"/>
      <c r="L30" s="366"/>
      <c r="M30" s="331"/>
      <c r="N30" s="366"/>
      <c r="O30" s="331"/>
      <c r="P30" s="366"/>
      <c r="Q30" s="331"/>
      <c r="R30" s="366"/>
      <c r="S30" s="331"/>
      <c r="T30" s="667"/>
      <c r="U30" s="331"/>
      <c r="V30" s="667"/>
      <c r="W30" s="331"/>
      <c r="X30" s="765"/>
      <c r="Y30" s="766"/>
    </row>
    <row r="31" spans="1:25" s="306" customFormat="1" ht="13.5" customHeight="1">
      <c r="A31" s="375" t="s">
        <v>391</v>
      </c>
      <c r="B31" s="375"/>
      <c r="C31" s="375"/>
      <c r="D31" s="375"/>
      <c r="E31" s="375"/>
      <c r="F31" s="375"/>
      <c r="G31" s="375"/>
      <c r="H31" s="375"/>
      <c r="I31" s="375"/>
      <c r="J31" s="375"/>
      <c r="K31" s="375"/>
      <c r="L31" s="375"/>
      <c r="M31" s="375"/>
      <c r="N31" s="375"/>
      <c r="O31" s="375"/>
      <c r="P31" s="375"/>
      <c r="Q31" s="375"/>
      <c r="R31" s="375"/>
      <c r="S31" s="375"/>
      <c r="T31" s="672"/>
      <c r="U31" s="375"/>
      <c r="V31" s="672"/>
      <c r="W31" s="375"/>
      <c r="X31" s="776"/>
      <c r="Y31" s="779"/>
    </row>
    <row r="32" spans="1:25" s="306" customFormat="1" ht="15.75">
      <c r="A32" s="6"/>
      <c r="B32" s="13"/>
      <c r="C32" s="365"/>
      <c r="D32" s="365"/>
      <c r="E32" s="6"/>
      <c r="F32" s="366"/>
      <c r="G32" s="365"/>
      <c r="H32" s="366"/>
      <c r="I32" s="365"/>
      <c r="J32" s="366"/>
      <c r="K32" s="365"/>
      <c r="L32" s="366"/>
      <c r="M32" s="365"/>
      <c r="N32" s="366"/>
      <c r="O32" s="365"/>
      <c r="P32" s="366"/>
      <c r="Q32" s="365"/>
      <c r="R32" s="366"/>
      <c r="S32" s="365"/>
      <c r="T32" s="365"/>
      <c r="U32" s="365"/>
      <c r="V32" s="365"/>
      <c r="W32" s="365"/>
      <c r="X32" s="774"/>
      <c r="Y32" s="774"/>
    </row>
    <row r="33" spans="1:25" s="306" customFormat="1" ht="106.5" customHeight="1">
      <c r="A33" s="6">
        <v>1</v>
      </c>
      <c r="B33" s="13" t="s">
        <v>392</v>
      </c>
      <c r="C33" s="367" t="s">
        <v>393</v>
      </c>
      <c r="D33" s="7" t="s">
        <v>394</v>
      </c>
      <c r="E33" s="6"/>
      <c r="F33" s="366"/>
      <c r="G33" s="365"/>
      <c r="H33" s="366"/>
      <c r="I33" s="365"/>
      <c r="J33" s="366"/>
      <c r="K33" s="365"/>
      <c r="L33" s="366"/>
      <c r="M33" s="365"/>
      <c r="N33" s="366"/>
      <c r="O33" s="365"/>
      <c r="P33" s="366"/>
      <c r="Q33" s="365"/>
      <c r="R33" s="366"/>
      <c r="S33" s="365"/>
      <c r="T33" s="365"/>
      <c r="U33" s="365"/>
      <c r="V33" s="365"/>
      <c r="W33" s="365"/>
      <c r="X33" s="774"/>
      <c r="Y33" s="774"/>
    </row>
    <row r="34" spans="1:25" s="306" customFormat="1" ht="79.5" customHeight="1">
      <c r="A34" s="6"/>
      <c r="B34" s="376" t="s">
        <v>395</v>
      </c>
      <c r="C34" s="367" t="s">
        <v>396</v>
      </c>
      <c r="D34" s="365"/>
      <c r="E34" s="11" t="s">
        <v>397</v>
      </c>
      <c r="F34" s="6" t="s">
        <v>398</v>
      </c>
      <c r="G34" s="360">
        <v>4.75</v>
      </c>
      <c r="H34" s="6">
        <v>55000</v>
      </c>
      <c r="I34" s="324">
        <f>H34*$G34</f>
        <v>261250</v>
      </c>
      <c r="J34" s="6">
        <v>25000</v>
      </c>
      <c r="K34" s="324">
        <f>J34*$G34</f>
        <v>118750</v>
      </c>
      <c r="L34" s="6">
        <v>165000</v>
      </c>
      <c r="M34" s="324">
        <f>L34*$G34</f>
        <v>783750</v>
      </c>
      <c r="N34" s="6">
        <v>95000</v>
      </c>
      <c r="O34" s="324">
        <f>N34*$G34</f>
        <v>451250</v>
      </c>
      <c r="P34" s="6">
        <v>38000</v>
      </c>
      <c r="Q34" s="324">
        <f>P34*$G34</f>
        <v>180500</v>
      </c>
      <c r="R34" s="6">
        <v>34000</v>
      </c>
      <c r="S34" s="324">
        <f>R34*$G34</f>
        <v>161500</v>
      </c>
      <c r="T34" s="671">
        <v>16500</v>
      </c>
      <c r="U34" s="324">
        <f>T34*$G34</f>
        <v>78375</v>
      </c>
      <c r="V34" s="671">
        <v>16500</v>
      </c>
      <c r="W34" s="324">
        <f>V34*$G34</f>
        <v>78375</v>
      </c>
      <c r="X34" s="763">
        <f>MIN(H34:U34)</f>
        <v>16500</v>
      </c>
      <c r="Y34" s="763">
        <f>X34*$G34</f>
        <v>78375</v>
      </c>
    </row>
    <row r="35" spans="1:25" s="306" customFormat="1" ht="27.75" customHeight="1">
      <c r="A35" s="6"/>
      <c r="B35" s="376" t="s">
        <v>399</v>
      </c>
      <c r="C35" s="367" t="s">
        <v>400</v>
      </c>
      <c r="D35" s="365"/>
      <c r="E35" s="11" t="s">
        <v>401</v>
      </c>
      <c r="F35" s="366" t="s">
        <v>24</v>
      </c>
      <c r="G35" s="360">
        <v>4.2699999999999996</v>
      </c>
      <c r="H35" s="366">
        <v>15500</v>
      </c>
      <c r="I35" s="324">
        <f>H35*$G35</f>
        <v>66185</v>
      </c>
      <c r="J35" s="366">
        <v>12100</v>
      </c>
      <c r="K35" s="324">
        <f>J35*$G35</f>
        <v>51666.999999999993</v>
      </c>
      <c r="L35" s="366">
        <v>17500</v>
      </c>
      <c r="M35" s="324">
        <f>L35*$G35</f>
        <v>74724.999999999985</v>
      </c>
      <c r="N35" s="366">
        <v>15600</v>
      </c>
      <c r="O35" s="324">
        <f>N35*$G35</f>
        <v>66612</v>
      </c>
      <c r="P35" s="366">
        <v>16500</v>
      </c>
      <c r="Q35" s="324">
        <f>P35*$G35</f>
        <v>70455</v>
      </c>
      <c r="R35" s="366">
        <v>14500</v>
      </c>
      <c r="S35" s="324">
        <f>R35*$G35</f>
        <v>61914.999999999993</v>
      </c>
      <c r="T35" s="671">
        <v>12100</v>
      </c>
      <c r="U35" s="324">
        <f>T35*$G35</f>
        <v>51666.999999999993</v>
      </c>
      <c r="V35" s="671">
        <v>12100</v>
      </c>
      <c r="W35" s="324">
        <f>V35*$G35</f>
        <v>51666.999999999993</v>
      </c>
      <c r="X35" s="763">
        <f>MIN(H35:U35)</f>
        <v>12100</v>
      </c>
      <c r="Y35" s="763">
        <f>X35*$G35</f>
        <v>51666.999999999993</v>
      </c>
    </row>
    <row r="36" spans="1:25" s="306" customFormat="1" ht="15.75">
      <c r="A36" s="6"/>
      <c r="B36" s="376"/>
      <c r="C36" s="365" t="s">
        <v>402</v>
      </c>
      <c r="D36" s="365"/>
      <c r="E36" s="6"/>
      <c r="F36" s="366"/>
      <c r="G36" s="6"/>
      <c r="H36" s="366"/>
      <c r="I36" s="6"/>
      <c r="J36" s="366"/>
      <c r="K36" s="6"/>
      <c r="L36" s="366"/>
      <c r="M36" s="6"/>
      <c r="N36" s="366"/>
      <c r="O36" s="6"/>
      <c r="P36" s="366"/>
      <c r="Q36" s="6"/>
      <c r="R36" s="366"/>
      <c r="S36" s="6"/>
      <c r="T36" s="6"/>
      <c r="U36" s="6"/>
      <c r="V36" s="6"/>
      <c r="W36" s="6"/>
      <c r="X36" s="780"/>
      <c r="Y36" s="780"/>
    </row>
    <row r="37" spans="1:25" s="306" customFormat="1" ht="35.25" customHeight="1">
      <c r="A37" s="6"/>
      <c r="B37" s="376" t="s">
        <v>403</v>
      </c>
      <c r="C37" s="367" t="s">
        <v>404</v>
      </c>
      <c r="D37" s="365"/>
      <c r="E37" s="11" t="s">
        <v>405</v>
      </c>
      <c r="F37" s="366" t="s">
        <v>24</v>
      </c>
      <c r="G37" s="360">
        <v>5.25</v>
      </c>
      <c r="H37" s="366">
        <v>16000</v>
      </c>
      <c r="I37" s="324">
        <f>H37*$G37</f>
        <v>84000</v>
      </c>
      <c r="J37" s="366">
        <v>12500</v>
      </c>
      <c r="K37" s="324">
        <f>J37*$G37</f>
        <v>65625</v>
      </c>
      <c r="L37" s="366">
        <v>14500</v>
      </c>
      <c r="M37" s="324">
        <f>L37*$G37</f>
        <v>76125</v>
      </c>
      <c r="N37" s="366">
        <v>12500</v>
      </c>
      <c r="O37" s="324">
        <f>N37*$G37</f>
        <v>65625</v>
      </c>
      <c r="P37" s="366">
        <v>16500</v>
      </c>
      <c r="Q37" s="324">
        <f>P37*$G37</f>
        <v>86625</v>
      </c>
      <c r="R37" s="366">
        <v>14500</v>
      </c>
      <c r="S37" s="324">
        <f>R37*$G37</f>
        <v>76125</v>
      </c>
      <c r="T37" s="671">
        <v>12800</v>
      </c>
      <c r="U37" s="324">
        <f>T37*$G37</f>
        <v>67200</v>
      </c>
      <c r="V37" s="671">
        <v>12500</v>
      </c>
      <c r="W37" s="324">
        <f>V37*$G37</f>
        <v>65625</v>
      </c>
      <c r="X37" s="763">
        <f>MIN(H37:U37)</f>
        <v>12500</v>
      </c>
      <c r="Y37" s="763">
        <f>X37*$G37</f>
        <v>65625</v>
      </c>
    </row>
    <row r="38" spans="1:25" s="306" customFormat="1" ht="15.75">
      <c r="A38" s="6"/>
      <c r="B38" s="376" t="s">
        <v>406</v>
      </c>
      <c r="C38" s="367" t="s">
        <v>407</v>
      </c>
      <c r="D38" s="365"/>
      <c r="E38" s="6"/>
      <c r="F38" s="6" t="s">
        <v>398</v>
      </c>
      <c r="G38" s="360">
        <v>4.5</v>
      </c>
      <c r="H38" s="6">
        <v>3200</v>
      </c>
      <c r="I38" s="324">
        <f>H38*$G38</f>
        <v>14400</v>
      </c>
      <c r="J38" s="6">
        <v>1850</v>
      </c>
      <c r="K38" s="324">
        <f>J38*$G38</f>
        <v>8325</v>
      </c>
      <c r="L38" s="6">
        <v>2400</v>
      </c>
      <c r="M38" s="324">
        <f>L38*$G38</f>
        <v>10800</v>
      </c>
      <c r="N38" s="6">
        <v>1700</v>
      </c>
      <c r="O38" s="324">
        <f>N38*$G38</f>
        <v>7650</v>
      </c>
      <c r="P38" s="6">
        <v>1800</v>
      </c>
      <c r="Q38" s="324">
        <f>P38*$G38</f>
        <v>8100</v>
      </c>
      <c r="R38" s="6">
        <v>1800</v>
      </c>
      <c r="S38" s="324">
        <f>R38*$G38</f>
        <v>8100</v>
      </c>
      <c r="T38" s="671">
        <v>1450</v>
      </c>
      <c r="U38" s="324">
        <f>T38*$G38</f>
        <v>6525</v>
      </c>
      <c r="V38" s="671">
        <v>1450</v>
      </c>
      <c r="W38" s="324">
        <f>V38*$G38</f>
        <v>6525</v>
      </c>
      <c r="X38" s="763">
        <f>MIN(H38:U38)</f>
        <v>1450</v>
      </c>
      <c r="Y38" s="763">
        <f>X38*$G38</f>
        <v>6525</v>
      </c>
    </row>
    <row r="39" spans="1:25" s="306" customFormat="1" ht="15.75">
      <c r="A39" s="6"/>
      <c r="B39" s="376" t="s">
        <v>408</v>
      </c>
      <c r="C39" s="377" t="s">
        <v>409</v>
      </c>
      <c r="D39" s="365"/>
      <c r="E39" s="6"/>
      <c r="F39" s="6" t="s">
        <v>398</v>
      </c>
      <c r="G39" s="360">
        <v>4.75</v>
      </c>
      <c r="H39" s="6">
        <v>1850</v>
      </c>
      <c r="I39" s="324">
        <f>H39*$G39</f>
        <v>8787.5</v>
      </c>
      <c r="J39" s="6">
        <v>1450</v>
      </c>
      <c r="K39" s="324">
        <f>J39*$G39</f>
        <v>6887.5</v>
      </c>
      <c r="L39" s="6">
        <v>1500</v>
      </c>
      <c r="M39" s="324">
        <f>L39*$G39</f>
        <v>7125</v>
      </c>
      <c r="N39" s="6">
        <v>1200</v>
      </c>
      <c r="O39" s="324">
        <f>N39*$G39</f>
        <v>5700</v>
      </c>
      <c r="P39" s="6">
        <v>3000</v>
      </c>
      <c r="Q39" s="324">
        <f>P39*$G39</f>
        <v>14250</v>
      </c>
      <c r="R39" s="6">
        <v>1800</v>
      </c>
      <c r="S39" s="324">
        <f>R39*$G39</f>
        <v>8550</v>
      </c>
      <c r="T39" s="671">
        <v>1450</v>
      </c>
      <c r="U39" s="324">
        <f>T39*$G39</f>
        <v>6887.5</v>
      </c>
      <c r="V39" s="671">
        <v>1200</v>
      </c>
      <c r="W39" s="324">
        <f>V39*$G39</f>
        <v>5700</v>
      </c>
      <c r="X39" s="763">
        <f>MIN(H39:U39)</f>
        <v>1200</v>
      </c>
      <c r="Y39" s="763">
        <f>X39*$G39</f>
        <v>5700</v>
      </c>
    </row>
    <row r="40" spans="1:25" s="306" customFormat="1" ht="111" customHeight="1">
      <c r="A40" s="6"/>
      <c r="B40" s="376" t="s">
        <v>410</v>
      </c>
      <c r="C40" s="378" t="s">
        <v>411</v>
      </c>
      <c r="D40" s="365"/>
      <c r="E40" s="11" t="s">
        <v>397</v>
      </c>
      <c r="F40" s="366" t="s">
        <v>24</v>
      </c>
      <c r="G40" s="360">
        <v>4.75</v>
      </c>
      <c r="H40" s="366">
        <v>54000</v>
      </c>
      <c r="I40" s="324">
        <f>H40*$G40</f>
        <v>256500</v>
      </c>
      <c r="J40" s="366">
        <v>25000</v>
      </c>
      <c r="K40" s="324">
        <f>J40*$G40</f>
        <v>118750</v>
      </c>
      <c r="L40" s="366">
        <v>155000</v>
      </c>
      <c r="M40" s="324">
        <f>L40*$G40</f>
        <v>736250</v>
      </c>
      <c r="N40" s="366">
        <v>95000</v>
      </c>
      <c r="O40" s="324">
        <f>N40*$G40</f>
        <v>451250</v>
      </c>
      <c r="P40" s="366">
        <v>34000</v>
      </c>
      <c r="Q40" s="324">
        <f>P40*$G40</f>
        <v>161500</v>
      </c>
      <c r="R40" s="366">
        <v>32000</v>
      </c>
      <c r="S40" s="324">
        <f>R40*$G40</f>
        <v>152000</v>
      </c>
      <c r="T40" s="671">
        <v>16500</v>
      </c>
      <c r="U40" s="324">
        <f>T40*$G40</f>
        <v>78375</v>
      </c>
      <c r="V40" s="671">
        <v>16500</v>
      </c>
      <c r="W40" s="324">
        <f>V40*$G40</f>
        <v>78375</v>
      </c>
      <c r="X40" s="763">
        <f>MIN(H40:U40)</f>
        <v>16500</v>
      </c>
      <c r="Y40" s="763">
        <f>X40*$G40</f>
        <v>78375</v>
      </c>
    </row>
    <row r="41" spans="1:25" s="306" customFormat="1" ht="15.75">
      <c r="A41" s="6"/>
      <c r="B41" s="376"/>
      <c r="C41" s="377"/>
      <c r="D41" s="365"/>
      <c r="E41" s="6"/>
      <c r="F41" s="6"/>
      <c r="G41" s="360"/>
      <c r="H41" s="6"/>
      <c r="I41" s="360"/>
      <c r="J41" s="6"/>
      <c r="K41" s="360"/>
      <c r="L41" s="6"/>
      <c r="M41" s="360"/>
      <c r="N41" s="6"/>
      <c r="O41" s="360"/>
      <c r="P41" s="6"/>
      <c r="Q41" s="360"/>
      <c r="R41" s="6"/>
      <c r="S41" s="360"/>
      <c r="T41" s="671"/>
      <c r="U41" s="360"/>
      <c r="V41" s="671"/>
      <c r="W41" s="360"/>
      <c r="X41" s="773"/>
      <c r="Y41" s="781"/>
    </row>
    <row r="42" spans="1:25" s="306" customFormat="1" ht="71.25" customHeight="1">
      <c r="A42" s="6">
        <v>2</v>
      </c>
      <c r="B42" s="13" t="s">
        <v>412</v>
      </c>
      <c r="C42" s="367" t="s">
        <v>413</v>
      </c>
      <c r="D42" s="7" t="s">
        <v>389</v>
      </c>
      <c r="E42" s="6"/>
      <c r="F42" s="366" t="s">
        <v>24</v>
      </c>
      <c r="G42" s="360">
        <v>2</v>
      </c>
      <c r="H42" s="366">
        <v>44000</v>
      </c>
      <c r="I42" s="324">
        <f>H42*$G42</f>
        <v>88000</v>
      </c>
      <c r="J42" s="366">
        <v>22000</v>
      </c>
      <c r="K42" s="324">
        <f>J42*$G42</f>
        <v>44000</v>
      </c>
      <c r="L42" s="366">
        <v>35000</v>
      </c>
      <c r="M42" s="324">
        <f>L42*$G42</f>
        <v>70000</v>
      </c>
      <c r="N42" s="366">
        <v>30000</v>
      </c>
      <c r="O42" s="324">
        <f>N42*$G42</f>
        <v>60000</v>
      </c>
      <c r="P42" s="366">
        <v>15000</v>
      </c>
      <c r="Q42" s="324">
        <f>P42*$G42</f>
        <v>30000</v>
      </c>
      <c r="R42" s="366">
        <v>15000</v>
      </c>
      <c r="S42" s="324">
        <f>R42*$G42</f>
        <v>30000</v>
      </c>
      <c r="T42" s="671">
        <v>12500</v>
      </c>
      <c r="U42" s="324">
        <f>T42*$G42</f>
        <v>25000</v>
      </c>
      <c r="V42" s="671">
        <v>12500</v>
      </c>
      <c r="W42" s="324">
        <f>V42*$G42</f>
        <v>25000</v>
      </c>
      <c r="X42" s="763">
        <f>MIN(H42:U42)</f>
        <v>12500</v>
      </c>
      <c r="Y42" s="763">
        <f>X42*$G42</f>
        <v>25000</v>
      </c>
    </row>
    <row r="43" spans="1:25" s="306" customFormat="1" ht="15.75">
      <c r="A43" s="6"/>
      <c r="B43" s="376"/>
      <c r="C43" s="365"/>
      <c r="D43" s="365"/>
      <c r="E43" s="6"/>
      <c r="F43" s="366"/>
      <c r="G43" s="6"/>
      <c r="H43" s="366"/>
      <c r="I43" s="6"/>
      <c r="J43" s="366"/>
      <c r="K43" s="6"/>
      <c r="L43" s="366"/>
      <c r="M43" s="6"/>
      <c r="N43" s="366"/>
      <c r="O43" s="6"/>
      <c r="P43" s="366"/>
      <c r="Q43" s="6"/>
      <c r="R43" s="366"/>
      <c r="S43" s="6"/>
      <c r="T43" s="6"/>
      <c r="U43" s="6"/>
      <c r="V43" s="6"/>
      <c r="W43" s="6"/>
      <c r="X43" s="780"/>
      <c r="Y43" s="780"/>
    </row>
    <row r="44" spans="1:25" s="306" customFormat="1" ht="110.25">
      <c r="A44" s="6">
        <v>3</v>
      </c>
      <c r="B44" s="13" t="s">
        <v>414</v>
      </c>
      <c r="C44" s="7" t="s">
        <v>415</v>
      </c>
      <c r="D44" s="7" t="s">
        <v>64</v>
      </c>
      <c r="E44" s="6"/>
      <c r="F44" s="366"/>
      <c r="G44" s="365"/>
      <c r="H44" s="366"/>
      <c r="I44" s="365"/>
      <c r="J44" s="366"/>
      <c r="K44" s="365"/>
      <c r="L44" s="366"/>
      <c r="M44" s="365"/>
      <c r="N44" s="366"/>
      <c r="O44" s="365"/>
      <c r="P44" s="366"/>
      <c r="Q44" s="365"/>
      <c r="R44" s="366"/>
      <c r="S44" s="365"/>
      <c r="T44" s="365"/>
      <c r="U44" s="365"/>
      <c r="V44" s="365"/>
      <c r="W44" s="365"/>
      <c r="X44" s="774"/>
      <c r="Y44" s="774"/>
    </row>
    <row r="45" spans="1:25" s="306" customFormat="1" ht="31.5">
      <c r="A45" s="6"/>
      <c r="B45" s="376" t="s">
        <v>395</v>
      </c>
      <c r="C45" s="7" t="s">
        <v>416</v>
      </c>
      <c r="D45" s="365"/>
      <c r="E45" s="11" t="s">
        <v>417</v>
      </c>
      <c r="F45" s="366" t="s">
        <v>24</v>
      </c>
      <c r="G45" s="360">
        <v>7.6</v>
      </c>
      <c r="H45" s="366">
        <v>7500</v>
      </c>
      <c r="I45" s="324">
        <f t="shared" ref="I45:M48" si="0">H45*$G45</f>
        <v>57000</v>
      </c>
      <c r="J45" s="366">
        <v>3500</v>
      </c>
      <c r="K45" s="324">
        <f t="shared" ref="K45:K48" si="1">J45*$G45</f>
        <v>26600</v>
      </c>
      <c r="L45" s="366">
        <v>8700</v>
      </c>
      <c r="M45" s="324">
        <f t="shared" si="0"/>
        <v>66120</v>
      </c>
      <c r="N45" s="366">
        <v>8700</v>
      </c>
      <c r="O45" s="324">
        <f t="shared" ref="O45:O48" si="2">N45*$G45</f>
        <v>66120</v>
      </c>
      <c r="P45" s="366">
        <v>2527.5</v>
      </c>
      <c r="Q45" s="324">
        <f t="shared" ref="Q45:Q48" si="3">P45*$G45</f>
        <v>19209</v>
      </c>
      <c r="R45" s="366">
        <v>2527.5</v>
      </c>
      <c r="S45" s="324">
        <f t="shared" ref="S45:S48" si="4">R45*$G45</f>
        <v>19209</v>
      </c>
      <c r="T45" s="671">
        <v>6500</v>
      </c>
      <c r="U45" s="324">
        <f t="shared" ref="U45:U48" si="5">T45*$G45</f>
        <v>49400</v>
      </c>
      <c r="V45" s="671">
        <v>30350</v>
      </c>
      <c r="W45" s="324">
        <f t="shared" ref="W45:W48" si="6">V45*$G45</f>
        <v>230660</v>
      </c>
      <c r="X45" s="763">
        <f>MIN(H45:U45)</f>
        <v>2527.5</v>
      </c>
      <c r="Y45" s="763">
        <f t="shared" ref="Y45:Y48" si="7">X45*$G45</f>
        <v>19209</v>
      </c>
    </row>
    <row r="46" spans="1:25" s="306" customFormat="1" ht="33" customHeight="1">
      <c r="A46" s="6"/>
      <c r="B46" s="376" t="s">
        <v>399</v>
      </c>
      <c r="C46" s="7" t="s">
        <v>418</v>
      </c>
      <c r="D46" s="365"/>
      <c r="E46" s="11" t="s">
        <v>417</v>
      </c>
      <c r="F46" s="366" t="s">
        <v>24</v>
      </c>
      <c r="G46" s="360">
        <v>7.6</v>
      </c>
      <c r="H46" s="366">
        <v>6500</v>
      </c>
      <c r="I46" s="324">
        <f t="shared" si="0"/>
        <v>49400</v>
      </c>
      <c r="J46" s="366">
        <v>3250</v>
      </c>
      <c r="K46" s="324">
        <f t="shared" si="1"/>
        <v>24700</v>
      </c>
      <c r="L46" s="366">
        <v>3500</v>
      </c>
      <c r="M46" s="324">
        <f t="shared" si="0"/>
        <v>26600</v>
      </c>
      <c r="N46" s="366">
        <v>3500</v>
      </c>
      <c r="O46" s="324">
        <f t="shared" si="2"/>
        <v>26600</v>
      </c>
      <c r="P46" s="366">
        <v>2750</v>
      </c>
      <c r="Q46" s="324">
        <f t="shared" si="3"/>
        <v>20900</v>
      </c>
      <c r="R46" s="366">
        <v>2750</v>
      </c>
      <c r="S46" s="324">
        <f t="shared" si="4"/>
        <v>20900</v>
      </c>
      <c r="T46" s="671">
        <v>6000</v>
      </c>
      <c r="U46" s="324">
        <f t="shared" si="5"/>
        <v>45600</v>
      </c>
      <c r="V46" s="671">
        <v>5500</v>
      </c>
      <c r="W46" s="324">
        <f t="shared" si="6"/>
        <v>41800</v>
      </c>
      <c r="X46" s="763">
        <f>MIN(H46:U46)</f>
        <v>2750</v>
      </c>
      <c r="Y46" s="763">
        <f t="shared" si="7"/>
        <v>20900</v>
      </c>
    </row>
    <row r="47" spans="1:25" s="306" customFormat="1" ht="47.25">
      <c r="A47" s="6"/>
      <c r="B47" s="376" t="s">
        <v>403</v>
      </c>
      <c r="C47" s="7" t="s">
        <v>419</v>
      </c>
      <c r="D47" s="365"/>
      <c r="E47" s="6"/>
      <c r="F47" s="366" t="s">
        <v>24</v>
      </c>
      <c r="G47" s="360">
        <v>5.5</v>
      </c>
      <c r="H47" s="366">
        <v>5500</v>
      </c>
      <c r="I47" s="324">
        <f t="shared" si="0"/>
        <v>30250</v>
      </c>
      <c r="J47" s="366">
        <v>3350</v>
      </c>
      <c r="K47" s="324">
        <f t="shared" si="1"/>
        <v>18425</v>
      </c>
      <c r="L47" s="366">
        <v>3800</v>
      </c>
      <c r="M47" s="324">
        <f t="shared" si="0"/>
        <v>20900</v>
      </c>
      <c r="N47" s="366">
        <v>3800</v>
      </c>
      <c r="O47" s="324">
        <f t="shared" si="2"/>
        <v>20900</v>
      </c>
      <c r="P47" s="366">
        <v>4312</v>
      </c>
      <c r="Q47" s="324">
        <f t="shared" si="3"/>
        <v>23716</v>
      </c>
      <c r="R47" s="366">
        <v>3600</v>
      </c>
      <c r="S47" s="324">
        <f t="shared" si="4"/>
        <v>19800</v>
      </c>
      <c r="T47" s="671">
        <v>3350</v>
      </c>
      <c r="U47" s="324">
        <f t="shared" si="5"/>
        <v>18425</v>
      </c>
      <c r="V47" s="671">
        <v>3350</v>
      </c>
      <c r="W47" s="324">
        <f t="shared" si="6"/>
        <v>18425</v>
      </c>
      <c r="X47" s="763">
        <f>MIN(H47:U47)</f>
        <v>3350</v>
      </c>
      <c r="Y47" s="763">
        <f t="shared" si="7"/>
        <v>18425</v>
      </c>
    </row>
    <row r="48" spans="1:25" s="306" customFormat="1" ht="31.5" customHeight="1">
      <c r="A48" s="6"/>
      <c r="B48" s="376" t="s">
        <v>406</v>
      </c>
      <c r="C48" s="7" t="s">
        <v>420</v>
      </c>
      <c r="D48" s="365"/>
      <c r="E48" s="6"/>
      <c r="F48" s="366" t="s">
        <v>24</v>
      </c>
      <c r="G48" s="360">
        <v>4.9000000000000004</v>
      </c>
      <c r="H48" s="366">
        <v>4500</v>
      </c>
      <c r="I48" s="324">
        <f t="shared" si="0"/>
        <v>22050</v>
      </c>
      <c r="J48" s="366">
        <v>2250</v>
      </c>
      <c r="K48" s="324">
        <f t="shared" si="1"/>
        <v>11025</v>
      </c>
      <c r="L48" s="366">
        <v>1650</v>
      </c>
      <c r="M48" s="324">
        <f t="shared" si="0"/>
        <v>8085.0000000000009</v>
      </c>
      <c r="N48" s="366">
        <v>1650</v>
      </c>
      <c r="O48" s="324">
        <f t="shared" si="2"/>
        <v>8085.0000000000009</v>
      </c>
      <c r="P48" s="366">
        <v>3080</v>
      </c>
      <c r="Q48" s="324">
        <f t="shared" si="3"/>
        <v>15092.000000000002</v>
      </c>
      <c r="R48" s="366">
        <v>1950</v>
      </c>
      <c r="S48" s="324">
        <f t="shared" si="4"/>
        <v>9555</v>
      </c>
      <c r="T48" s="671">
        <v>2250</v>
      </c>
      <c r="U48" s="324">
        <f t="shared" si="5"/>
        <v>11025</v>
      </c>
      <c r="V48" s="671">
        <v>1650</v>
      </c>
      <c r="W48" s="324">
        <f t="shared" si="6"/>
        <v>8085.0000000000009</v>
      </c>
      <c r="X48" s="763">
        <f>MIN(H48:U48)</f>
        <v>1650</v>
      </c>
      <c r="Y48" s="763">
        <f t="shared" si="7"/>
        <v>8085.0000000000009</v>
      </c>
    </row>
    <row r="49" spans="1:25" s="306" customFormat="1" ht="19.5" customHeight="1">
      <c r="A49" s="6"/>
      <c r="B49" s="376"/>
      <c r="C49" s="7"/>
      <c r="D49" s="365"/>
      <c r="E49" s="6"/>
      <c r="F49" s="366"/>
      <c r="G49" s="6"/>
      <c r="H49" s="366"/>
      <c r="I49" s="6"/>
      <c r="J49" s="366"/>
      <c r="K49" s="6"/>
      <c r="L49" s="366"/>
      <c r="M49" s="6"/>
      <c r="N49" s="366"/>
      <c r="O49" s="6"/>
      <c r="P49" s="366"/>
      <c r="Q49" s="6"/>
      <c r="R49" s="366"/>
      <c r="S49" s="6"/>
      <c r="T49" s="6"/>
      <c r="U49" s="6"/>
      <c r="V49" s="6"/>
      <c r="W49" s="6"/>
      <c r="X49" s="780"/>
      <c r="Y49" s="780"/>
    </row>
    <row r="50" spans="1:25" s="306" customFormat="1" ht="126">
      <c r="A50" s="6">
        <v>4</v>
      </c>
      <c r="B50" s="379" t="s">
        <v>421</v>
      </c>
      <c r="C50" s="367" t="s">
        <v>422</v>
      </c>
      <c r="D50" s="7" t="s">
        <v>65</v>
      </c>
      <c r="E50" s="6"/>
      <c r="F50" s="366" t="s">
        <v>24</v>
      </c>
      <c r="G50" s="360">
        <v>120</v>
      </c>
      <c r="H50" s="366">
        <v>3500</v>
      </c>
      <c r="I50" s="324">
        <f>H50*$G50</f>
        <v>420000</v>
      </c>
      <c r="J50" s="366">
        <v>2100</v>
      </c>
      <c r="K50" s="324">
        <f>J50*$G50</f>
        <v>252000</v>
      </c>
      <c r="L50" s="366">
        <v>2450</v>
      </c>
      <c r="M50" s="324">
        <f>L50*$G50</f>
        <v>294000</v>
      </c>
      <c r="N50" s="366">
        <v>2000</v>
      </c>
      <c r="O50" s="324">
        <f>N50*$G50</f>
        <v>240000</v>
      </c>
      <c r="P50" s="366">
        <v>4400</v>
      </c>
      <c r="Q50" s="324">
        <f>P50*$G50</f>
        <v>528000</v>
      </c>
      <c r="R50" s="366">
        <v>3600</v>
      </c>
      <c r="S50" s="324">
        <f>R50*$G50</f>
        <v>432000</v>
      </c>
      <c r="T50" s="671">
        <v>5500</v>
      </c>
      <c r="U50" s="324">
        <f>T50*$G50</f>
        <v>660000</v>
      </c>
      <c r="V50" s="671">
        <v>5000</v>
      </c>
      <c r="W50" s="324">
        <f>V50*$G50</f>
        <v>600000</v>
      </c>
      <c r="X50" s="763">
        <f>MIN(H50:U50)</f>
        <v>2000</v>
      </c>
      <c r="Y50" s="763">
        <f>X50*$G50</f>
        <v>240000</v>
      </c>
    </row>
    <row r="51" spans="1:25" s="306" customFormat="1" ht="15.75">
      <c r="A51" s="368"/>
      <c r="B51" s="379"/>
      <c r="C51" s="367"/>
      <c r="D51" s="7"/>
      <c r="E51" s="6"/>
      <c r="F51" s="366"/>
      <c r="G51" s="360"/>
      <c r="H51" s="366"/>
      <c r="I51" s="360"/>
      <c r="J51" s="366"/>
      <c r="K51" s="360"/>
      <c r="L51" s="366"/>
      <c r="M51" s="360"/>
      <c r="N51" s="366"/>
      <c r="O51" s="360"/>
      <c r="P51" s="366"/>
      <c r="Q51" s="360"/>
      <c r="R51" s="366"/>
      <c r="S51" s="360"/>
      <c r="T51" s="671"/>
      <c r="U51" s="360"/>
      <c r="V51" s="671"/>
      <c r="W51" s="360"/>
      <c r="X51" s="773"/>
      <c r="Y51" s="781"/>
    </row>
    <row r="52" spans="1:25" s="306" customFormat="1" ht="79.5" thickBot="1">
      <c r="A52" s="368">
        <v>5</v>
      </c>
      <c r="B52" s="379" t="s">
        <v>423</v>
      </c>
      <c r="C52" s="367" t="s">
        <v>424</v>
      </c>
      <c r="D52" s="6" t="s">
        <v>365</v>
      </c>
      <c r="E52" s="6"/>
      <c r="F52" s="366" t="s">
        <v>2</v>
      </c>
      <c r="G52" s="360">
        <v>30</v>
      </c>
      <c r="H52" s="366">
        <v>4200</v>
      </c>
      <c r="I52" s="324">
        <f>H52*$G52</f>
        <v>126000</v>
      </c>
      <c r="J52" s="366">
        <v>950</v>
      </c>
      <c r="K52" s="324">
        <f>J52*$G52</f>
        <v>28500</v>
      </c>
      <c r="L52" s="366">
        <v>1500</v>
      </c>
      <c r="M52" s="324">
        <f>L52*$G52</f>
        <v>45000</v>
      </c>
      <c r="N52" s="366">
        <v>1500</v>
      </c>
      <c r="O52" s="324">
        <f>N52*$G52</f>
        <v>45000</v>
      </c>
      <c r="P52" s="366">
        <v>950</v>
      </c>
      <c r="Q52" s="324">
        <f>P52*$G52</f>
        <v>28500</v>
      </c>
      <c r="R52" s="366"/>
      <c r="S52" s="324">
        <f>R52*$G52</f>
        <v>0</v>
      </c>
      <c r="T52" s="671">
        <v>7600</v>
      </c>
      <c r="U52" s="324">
        <f>T52*$G52</f>
        <v>228000</v>
      </c>
      <c r="V52" s="671">
        <v>3550</v>
      </c>
      <c r="W52" s="324">
        <f>V52*$G52</f>
        <v>106500</v>
      </c>
      <c r="X52" s="763">
        <f>MIN(H52:U52)</f>
        <v>0</v>
      </c>
      <c r="Y52" s="763">
        <f>X52*$G52</f>
        <v>0</v>
      </c>
    </row>
    <row r="53" spans="1:25" ht="16.5" thickBot="1">
      <c r="A53" s="339" t="s">
        <v>425</v>
      </c>
      <c r="B53" s="340"/>
      <c r="C53" s="340"/>
      <c r="D53" s="340"/>
      <c r="E53" s="340"/>
      <c r="F53" s="340"/>
      <c r="G53" s="341"/>
      <c r="H53" s="342"/>
      <c r="I53" s="341"/>
      <c r="J53" s="342"/>
      <c r="K53" s="341"/>
      <c r="L53" s="342"/>
      <c r="M53" s="341"/>
      <c r="N53" s="342"/>
      <c r="O53" s="341"/>
      <c r="P53" s="342"/>
      <c r="Q53" s="341"/>
      <c r="R53" s="342"/>
      <c r="S53" s="341"/>
      <c r="T53" s="668"/>
      <c r="U53" s="341"/>
      <c r="V53" s="668"/>
      <c r="W53" s="341"/>
      <c r="X53" s="768"/>
      <c r="Y53" s="769"/>
    </row>
    <row r="54" spans="1:25" ht="15.75">
      <c r="A54" s="381"/>
      <c r="B54" s="379"/>
      <c r="C54" s="382"/>
      <c r="D54" s="383"/>
      <c r="E54" s="384"/>
      <c r="F54" s="385"/>
      <c r="G54" s="383"/>
      <c r="H54" s="385"/>
      <c r="I54" s="383"/>
      <c r="J54" s="385"/>
      <c r="K54" s="383"/>
      <c r="L54" s="385"/>
      <c r="M54" s="383"/>
      <c r="N54" s="385"/>
      <c r="O54" s="383"/>
      <c r="P54" s="385"/>
      <c r="Q54" s="383"/>
      <c r="R54" s="385"/>
      <c r="S54" s="383"/>
      <c r="T54" s="388"/>
      <c r="U54" s="383"/>
      <c r="V54" s="388"/>
      <c r="W54" s="383"/>
      <c r="X54" s="782"/>
      <c r="Y54" s="783"/>
    </row>
    <row r="55" spans="1:25" ht="31.5">
      <c r="A55" s="386">
        <v>1</v>
      </c>
      <c r="B55" s="320" t="s">
        <v>426</v>
      </c>
      <c r="C55" s="387" t="s">
        <v>427</v>
      </c>
      <c r="D55" s="388"/>
      <c r="E55" s="389"/>
      <c r="F55" s="390"/>
      <c r="G55" s="388"/>
      <c r="H55" s="390"/>
      <c r="I55" s="388"/>
      <c r="J55" s="390"/>
      <c r="K55" s="388"/>
      <c r="L55" s="390"/>
      <c r="M55" s="388"/>
      <c r="N55" s="390"/>
      <c r="O55" s="388"/>
      <c r="P55" s="390"/>
      <c r="Q55" s="388"/>
      <c r="R55" s="390"/>
      <c r="S55" s="388"/>
      <c r="T55" s="388"/>
      <c r="U55" s="388"/>
      <c r="V55" s="388"/>
      <c r="W55" s="388"/>
      <c r="X55" s="782"/>
      <c r="Y55" s="782"/>
    </row>
    <row r="56" spans="1:25" ht="15.75">
      <c r="A56" s="386"/>
      <c r="B56" s="391"/>
      <c r="C56" s="387" t="s">
        <v>428</v>
      </c>
      <c r="D56" s="388"/>
      <c r="E56" s="389"/>
      <c r="F56" s="366" t="s">
        <v>24</v>
      </c>
      <c r="G56" s="360">
        <v>45</v>
      </c>
      <c r="H56" s="366">
        <v>3200</v>
      </c>
      <c r="I56" s="324">
        <f>H56*$G56</f>
        <v>144000</v>
      </c>
      <c r="J56" s="366">
        <v>2300</v>
      </c>
      <c r="K56" s="324">
        <f>J56*$G56</f>
        <v>103500</v>
      </c>
      <c r="L56" s="366">
        <v>2800</v>
      </c>
      <c r="M56" s="324">
        <f>L56*$G56</f>
        <v>126000</v>
      </c>
      <c r="N56" s="366">
        <v>2600</v>
      </c>
      <c r="O56" s="324">
        <f>N56*$G56</f>
        <v>117000</v>
      </c>
      <c r="P56" s="360">
        <f>325*11</f>
        <v>3575</v>
      </c>
      <c r="Q56" s="324">
        <f>P56*$G56</f>
        <v>160875</v>
      </c>
      <c r="R56" s="360">
        <v>2800</v>
      </c>
      <c r="S56" s="324">
        <f>R56*$G56</f>
        <v>126000</v>
      </c>
      <c r="T56" s="671">
        <v>1885</v>
      </c>
      <c r="U56" s="324">
        <f>T56*$G56</f>
        <v>84825</v>
      </c>
      <c r="V56" s="671">
        <v>1885</v>
      </c>
      <c r="W56" s="324">
        <f>V56*$G56</f>
        <v>84825</v>
      </c>
      <c r="X56" s="763">
        <f>MIN(H56:U56)</f>
        <v>1885</v>
      </c>
      <c r="Y56" s="763">
        <f>X56*$G56</f>
        <v>84825</v>
      </c>
    </row>
    <row r="57" spans="1:25" ht="15.75">
      <c r="A57" s="392"/>
      <c r="B57" s="391"/>
      <c r="C57" s="387"/>
      <c r="D57" s="388"/>
      <c r="E57" s="389"/>
      <c r="F57" s="366"/>
      <c r="G57" s="360"/>
      <c r="H57" s="366"/>
      <c r="I57" s="360"/>
      <c r="J57" s="366"/>
      <c r="K57" s="360"/>
      <c r="L57" s="366"/>
      <c r="M57" s="360"/>
      <c r="N57" s="366"/>
      <c r="O57" s="360"/>
      <c r="P57" s="360"/>
      <c r="Q57" s="360"/>
      <c r="R57" s="360"/>
      <c r="S57" s="360"/>
      <c r="T57" s="671"/>
      <c r="U57" s="360"/>
      <c r="V57" s="671"/>
      <c r="W57" s="360"/>
      <c r="X57" s="773"/>
      <c r="Y57" s="781"/>
    </row>
    <row r="58" spans="1:25" ht="31.5">
      <c r="A58" s="6">
        <v>2</v>
      </c>
      <c r="B58" s="13" t="s">
        <v>429</v>
      </c>
      <c r="C58" s="393" t="s">
        <v>430</v>
      </c>
      <c r="D58" s="388"/>
      <c r="E58" s="389"/>
      <c r="F58" s="366" t="s">
        <v>24</v>
      </c>
      <c r="G58" s="360">
        <v>7.5</v>
      </c>
      <c r="H58" s="366">
        <v>7500</v>
      </c>
      <c r="I58" s="324">
        <f>H58*$G58</f>
        <v>56250</v>
      </c>
      <c r="J58" s="366">
        <v>3250</v>
      </c>
      <c r="K58" s="324">
        <f>J58*$G58</f>
        <v>24375</v>
      </c>
      <c r="L58" s="366">
        <v>7600</v>
      </c>
      <c r="M58" s="324">
        <f>L58*$G58</f>
        <v>57000</v>
      </c>
      <c r="N58" s="366">
        <v>6500</v>
      </c>
      <c r="O58" s="324">
        <f>N58*$G58</f>
        <v>48750</v>
      </c>
      <c r="P58" s="360">
        <v>2400</v>
      </c>
      <c r="Q58" s="324">
        <f>P58*$G58</f>
        <v>18000</v>
      </c>
      <c r="R58" s="360">
        <v>2400</v>
      </c>
      <c r="S58" s="324">
        <f>R58*$G58</f>
        <v>18000</v>
      </c>
      <c r="T58" s="671">
        <v>4500</v>
      </c>
      <c r="U58" s="324">
        <f>T58*$G58</f>
        <v>33750</v>
      </c>
      <c r="V58" s="671">
        <v>3200</v>
      </c>
      <c r="W58" s="324">
        <f>V58*$G58</f>
        <v>24000</v>
      </c>
      <c r="X58" s="763">
        <f>MIN(H58:U58)</f>
        <v>2400</v>
      </c>
      <c r="Y58" s="763">
        <f>X58*$G58</f>
        <v>18000</v>
      </c>
    </row>
    <row r="59" spans="1:25" ht="15.75">
      <c r="A59" s="311"/>
      <c r="B59" s="394"/>
      <c r="C59" s="395"/>
      <c r="D59" s="396"/>
      <c r="E59" s="397"/>
      <c r="F59" s="398"/>
      <c r="G59" s="399"/>
      <c r="H59" s="398"/>
      <c r="I59" s="590">
        <f>SUM(I6:I58)</f>
        <v>2387072.5</v>
      </c>
      <c r="J59" s="398"/>
      <c r="K59" s="590">
        <f>SUM(K6:K58)</f>
        <v>1395329.5</v>
      </c>
      <c r="L59" s="398"/>
      <c r="M59" s="590">
        <f>SUM(M6:M58)</f>
        <v>3031930</v>
      </c>
      <c r="N59" s="398"/>
      <c r="O59" s="590">
        <f>SUM(O6:O58)</f>
        <v>2252742</v>
      </c>
      <c r="P59" s="398"/>
      <c r="Q59" s="635">
        <f>SUM(Q6:Q58)</f>
        <v>2406722</v>
      </c>
      <c r="R59" s="398"/>
      <c r="S59" s="635">
        <f>SUM(S6:S58)</f>
        <v>1751154</v>
      </c>
      <c r="T59" s="398"/>
      <c r="U59" s="635">
        <f>SUM(U6:U58)</f>
        <v>2625954.5</v>
      </c>
      <c r="V59" s="398"/>
      <c r="W59" s="635">
        <f>SUM(W6:W58)</f>
        <v>2453387</v>
      </c>
      <c r="X59" s="784"/>
      <c r="Y59" s="785">
        <f>SUM(Y6:Y58)</f>
        <v>1204411</v>
      </c>
    </row>
    <row r="60" spans="1:25" ht="15.75">
      <c r="A60" s="400"/>
      <c r="B60" s="401"/>
      <c r="C60" s="402"/>
      <c r="D60" s="388"/>
      <c r="E60" s="389"/>
      <c r="F60" s="366"/>
      <c r="G60" s="360"/>
      <c r="H60" s="366"/>
      <c r="I60" s="360"/>
      <c r="J60" s="366"/>
      <c r="K60" s="360"/>
      <c r="L60" s="366"/>
      <c r="M60" s="591"/>
      <c r="N60" s="366"/>
      <c r="O60" s="591"/>
      <c r="P60" s="366"/>
      <c r="Q60" s="591"/>
      <c r="R60" s="366"/>
      <c r="S60" s="591"/>
      <c r="T60" s="366"/>
      <c r="U60" s="591"/>
      <c r="V60" s="366"/>
      <c r="W60" s="591"/>
      <c r="X60" s="366"/>
      <c r="Y60" s="591"/>
    </row>
    <row r="61" spans="1:25">
      <c r="A61" s="403"/>
      <c r="D61" s="388"/>
      <c r="E61" s="389"/>
      <c r="F61" s="390"/>
      <c r="G61" s="388"/>
      <c r="H61" s="390"/>
      <c r="I61" s="388"/>
      <c r="J61" s="390"/>
      <c r="K61" s="388"/>
      <c r="L61" s="390"/>
      <c r="M61" s="388"/>
      <c r="N61" s="390"/>
      <c r="O61" s="388"/>
      <c r="P61" s="390"/>
      <c r="Q61" s="388"/>
      <c r="R61" s="390"/>
      <c r="S61" s="388"/>
      <c r="T61" s="390"/>
      <c r="U61" s="388"/>
      <c r="V61" s="390"/>
      <c r="W61" s="388"/>
      <c r="X61" s="390"/>
      <c r="Y61" s="388"/>
    </row>
    <row r="62" spans="1:25">
      <c r="A62" s="403"/>
      <c r="E62" s="403"/>
      <c r="F62" s="406"/>
      <c r="G62" s="406"/>
      <c r="H62" s="406"/>
      <c r="I62" s="405"/>
      <c r="J62" s="406"/>
      <c r="K62" s="405"/>
      <c r="L62" s="406"/>
      <c r="M62" s="405"/>
      <c r="N62" s="406"/>
      <c r="O62" s="405"/>
      <c r="P62" s="406"/>
      <c r="Q62" s="405"/>
      <c r="R62" s="406"/>
      <c r="S62" s="405"/>
      <c r="T62" s="406"/>
      <c r="U62" s="405"/>
      <c r="V62" s="406"/>
      <c r="W62" s="405"/>
      <c r="X62" s="406"/>
      <c r="Y62" s="405"/>
    </row>
    <row r="63" spans="1:25">
      <c r="A63" s="403"/>
      <c r="E63" s="403"/>
      <c r="F63" s="406"/>
      <c r="G63" s="406"/>
      <c r="H63" s="406"/>
      <c r="I63" s="405"/>
      <c r="J63" s="406"/>
      <c r="K63" s="405"/>
      <c r="L63" s="406"/>
      <c r="M63" s="592"/>
      <c r="N63" s="406"/>
      <c r="O63" s="592"/>
      <c r="P63" s="406"/>
      <c r="Q63" s="592"/>
      <c r="R63" s="406"/>
      <c r="S63" s="592"/>
      <c r="T63" s="406"/>
      <c r="U63" s="592"/>
      <c r="V63" s="406"/>
      <c r="W63" s="592"/>
      <c r="X63" s="406"/>
      <c r="Y63" s="592"/>
    </row>
    <row r="64" spans="1:25">
      <c r="A64" s="403"/>
      <c r="E64" s="403"/>
      <c r="F64" s="406"/>
      <c r="G64" s="406"/>
      <c r="H64" s="406"/>
      <c r="I64" s="405"/>
      <c r="J64" s="406"/>
      <c r="K64" s="405"/>
      <c r="L64" s="406"/>
      <c r="M64" s="405"/>
      <c r="N64" s="406"/>
      <c r="O64" s="405"/>
      <c r="P64" s="406"/>
      <c r="Q64" s="405"/>
      <c r="R64" s="406"/>
      <c r="S64" s="405"/>
      <c r="T64" s="406"/>
      <c r="U64" s="405"/>
      <c r="V64" s="406"/>
      <c r="W64" s="405"/>
      <c r="X64" s="406"/>
      <c r="Y64" s="405"/>
    </row>
    <row r="65" spans="1:25">
      <c r="A65" s="403"/>
      <c r="E65" s="403"/>
      <c r="F65" s="406"/>
      <c r="G65" s="406"/>
      <c r="H65" s="406"/>
      <c r="I65" s="405"/>
      <c r="J65" s="406"/>
      <c r="K65" s="405"/>
      <c r="L65" s="406"/>
      <c r="M65" s="405"/>
      <c r="N65" s="406"/>
      <c r="O65" s="405"/>
      <c r="P65" s="406"/>
      <c r="Q65" s="405"/>
      <c r="R65" s="406"/>
      <c r="S65" s="405"/>
      <c r="T65" s="406"/>
      <c r="U65" s="405"/>
      <c r="V65" s="406"/>
      <c r="W65" s="405"/>
      <c r="X65" s="406"/>
      <c r="Y65" s="405"/>
    </row>
    <row r="66" spans="1:25">
      <c r="A66" s="403"/>
      <c r="E66" s="403"/>
      <c r="F66" s="406"/>
      <c r="G66" s="406"/>
      <c r="H66" s="406"/>
      <c r="I66" s="405"/>
      <c r="J66" s="406"/>
      <c r="K66" s="405"/>
      <c r="L66" s="406"/>
      <c r="M66" s="405"/>
      <c r="N66" s="406"/>
      <c r="O66" s="405"/>
      <c r="P66" s="406"/>
      <c r="Q66" s="405"/>
      <c r="R66" s="406"/>
      <c r="S66" s="405"/>
      <c r="T66" s="406"/>
      <c r="U66" s="405"/>
      <c r="V66" s="406"/>
      <c r="W66" s="405"/>
      <c r="X66" s="406"/>
      <c r="Y66" s="405"/>
    </row>
    <row r="67" spans="1:25">
      <c r="A67" s="403"/>
      <c r="E67" s="403"/>
      <c r="F67" s="406"/>
      <c r="G67" s="406"/>
      <c r="H67" s="406"/>
      <c r="I67" s="405"/>
      <c r="J67" s="406"/>
      <c r="K67" s="405"/>
      <c r="L67" s="406"/>
      <c r="M67" s="405"/>
      <c r="N67" s="406"/>
      <c r="O67" s="405"/>
      <c r="P67" s="406"/>
      <c r="Q67" s="405"/>
      <c r="R67" s="406"/>
      <c r="S67" s="405"/>
      <c r="T67" s="406"/>
      <c r="U67" s="405"/>
      <c r="V67" s="406"/>
      <c r="W67" s="405"/>
      <c r="X67" s="406"/>
      <c r="Y67" s="405"/>
    </row>
    <row r="68" spans="1:25">
      <c r="A68" s="403"/>
      <c r="E68" s="403"/>
      <c r="F68" s="406"/>
      <c r="G68" s="406"/>
      <c r="H68" s="406"/>
      <c r="I68" s="405"/>
      <c r="J68" s="406"/>
      <c r="K68" s="405"/>
      <c r="L68" s="406"/>
      <c r="M68" s="405"/>
      <c r="N68" s="406"/>
      <c r="O68" s="405"/>
      <c r="P68" s="406"/>
      <c r="Q68" s="405"/>
      <c r="R68" s="406"/>
      <c r="S68" s="405"/>
      <c r="T68" s="406"/>
      <c r="U68" s="405"/>
      <c r="V68" s="406"/>
      <c r="W68" s="405"/>
      <c r="X68" s="406"/>
      <c r="Y68" s="405"/>
    </row>
    <row r="69" spans="1:25">
      <c r="A69" s="403"/>
      <c r="E69" s="403"/>
      <c r="F69" s="406"/>
      <c r="G69" s="406"/>
      <c r="H69" s="406"/>
      <c r="I69" s="405"/>
      <c r="J69" s="406"/>
      <c r="K69" s="405"/>
      <c r="L69" s="406"/>
      <c r="M69" s="405"/>
      <c r="N69" s="406"/>
      <c r="O69" s="405"/>
      <c r="P69" s="406"/>
      <c r="Q69" s="405"/>
      <c r="R69" s="406"/>
      <c r="S69" s="405"/>
      <c r="T69" s="406"/>
      <c r="U69" s="405"/>
      <c r="V69" s="406"/>
      <c r="W69" s="405"/>
      <c r="X69" s="406"/>
      <c r="Y69" s="405"/>
    </row>
    <row r="70" spans="1:25">
      <c r="A70" s="403"/>
      <c r="E70" s="403"/>
      <c r="F70" s="406"/>
      <c r="G70" s="406"/>
      <c r="H70" s="406"/>
      <c r="I70" s="405"/>
      <c r="J70" s="406"/>
      <c r="K70" s="405"/>
      <c r="L70" s="406"/>
      <c r="M70" s="405"/>
      <c r="N70" s="406"/>
      <c r="O70" s="405"/>
      <c r="P70" s="406"/>
      <c r="Q70" s="405"/>
      <c r="R70" s="406"/>
      <c r="S70" s="405"/>
      <c r="T70" s="406"/>
      <c r="U70" s="405"/>
      <c r="V70" s="406"/>
      <c r="W70" s="405"/>
      <c r="X70" s="406"/>
      <c r="Y70" s="405"/>
    </row>
    <row r="71" spans="1:25">
      <c r="A71" s="403"/>
      <c r="E71" s="403"/>
      <c r="F71" s="406"/>
      <c r="G71" s="406"/>
      <c r="H71" s="406"/>
      <c r="I71" s="405"/>
      <c r="J71" s="406"/>
      <c r="K71" s="405"/>
      <c r="L71" s="406"/>
      <c r="M71" s="405"/>
      <c r="N71" s="406"/>
      <c r="O71" s="405"/>
      <c r="P71" s="406"/>
      <c r="Q71" s="405"/>
      <c r="R71" s="406"/>
      <c r="S71" s="405"/>
      <c r="T71" s="406"/>
      <c r="U71" s="405"/>
      <c r="V71" s="406"/>
      <c r="W71" s="405"/>
      <c r="X71" s="406"/>
      <c r="Y71" s="405"/>
    </row>
    <row r="72" spans="1:25">
      <c r="A72" s="403"/>
      <c r="E72" s="403"/>
      <c r="F72" s="406"/>
      <c r="G72" s="406"/>
      <c r="H72" s="406"/>
      <c r="I72" s="405"/>
      <c r="J72" s="406"/>
      <c r="K72" s="405"/>
      <c r="L72" s="406"/>
      <c r="M72" s="405"/>
      <c r="N72" s="406"/>
      <c r="O72" s="405"/>
      <c r="P72" s="406"/>
      <c r="Q72" s="405"/>
      <c r="R72" s="406"/>
      <c r="S72" s="405"/>
      <c r="T72" s="406"/>
      <c r="U72" s="405"/>
      <c r="V72" s="406"/>
      <c r="W72" s="405"/>
      <c r="X72" s="406"/>
      <c r="Y72" s="405"/>
    </row>
    <row r="73" spans="1:25">
      <c r="A73" s="403"/>
      <c r="E73" s="403"/>
      <c r="F73" s="406"/>
      <c r="G73" s="406"/>
      <c r="H73" s="406"/>
      <c r="I73" s="405"/>
      <c r="J73" s="406"/>
      <c r="K73" s="405"/>
      <c r="L73" s="406"/>
      <c r="M73" s="405"/>
      <c r="N73" s="406"/>
      <c r="O73" s="405"/>
      <c r="P73" s="406"/>
      <c r="Q73" s="405"/>
      <c r="R73" s="406"/>
      <c r="S73" s="405"/>
      <c r="T73" s="406"/>
      <c r="U73" s="405"/>
      <c r="V73" s="406"/>
      <c r="W73" s="405"/>
      <c r="X73" s="406"/>
      <c r="Y73" s="405"/>
    </row>
    <row r="74" spans="1:25">
      <c r="A74" s="403"/>
      <c r="E74" s="403"/>
      <c r="F74" s="406"/>
      <c r="G74" s="406"/>
      <c r="H74" s="406"/>
      <c r="I74" s="405"/>
      <c r="J74" s="406"/>
      <c r="K74" s="405"/>
      <c r="L74" s="406"/>
      <c r="M74" s="405"/>
      <c r="N74" s="406"/>
      <c r="O74" s="405"/>
      <c r="P74" s="406"/>
      <c r="Q74" s="405"/>
      <c r="R74" s="406"/>
      <c r="S74" s="405"/>
      <c r="T74" s="406"/>
      <c r="U74" s="405"/>
      <c r="V74" s="406"/>
      <c r="W74" s="405"/>
      <c r="X74" s="406"/>
      <c r="Y74" s="405"/>
    </row>
    <row r="75" spans="1:25">
      <c r="A75" s="403"/>
      <c r="E75" s="403"/>
      <c r="F75" s="406"/>
      <c r="G75" s="406"/>
      <c r="H75" s="406"/>
      <c r="I75" s="405"/>
      <c r="J75" s="406"/>
      <c r="K75" s="405"/>
      <c r="L75" s="406"/>
      <c r="M75" s="405"/>
      <c r="N75" s="406"/>
      <c r="O75" s="405"/>
      <c r="P75" s="406"/>
      <c r="Q75" s="405"/>
      <c r="R75" s="406"/>
      <c r="S75" s="405"/>
      <c r="T75" s="406"/>
      <c r="U75" s="405"/>
      <c r="V75" s="406"/>
      <c r="W75" s="405"/>
      <c r="X75" s="406"/>
      <c r="Y75" s="405"/>
    </row>
    <row r="76" spans="1:25">
      <c r="A76" s="403"/>
      <c r="E76" s="403"/>
      <c r="F76" s="406"/>
      <c r="G76" s="406"/>
      <c r="H76" s="406"/>
      <c r="I76" s="405"/>
      <c r="J76" s="406"/>
      <c r="K76" s="405"/>
      <c r="L76" s="406"/>
      <c r="M76" s="405"/>
      <c r="N76" s="406"/>
      <c r="O76" s="405"/>
      <c r="P76" s="406"/>
      <c r="Q76" s="405"/>
      <c r="R76" s="406"/>
      <c r="S76" s="405"/>
      <c r="T76" s="406"/>
      <c r="U76" s="405"/>
      <c r="V76" s="406"/>
      <c r="W76" s="405"/>
      <c r="X76" s="406"/>
      <c r="Y76" s="405"/>
    </row>
    <row r="77" spans="1:25">
      <c r="A77" s="403"/>
      <c r="E77" s="403"/>
      <c r="F77" s="406"/>
      <c r="G77" s="406"/>
      <c r="H77" s="406"/>
      <c r="I77" s="405"/>
      <c r="J77" s="406"/>
      <c r="K77" s="405"/>
      <c r="L77" s="406"/>
      <c r="M77" s="405"/>
      <c r="N77" s="406"/>
      <c r="O77" s="405"/>
      <c r="P77" s="406"/>
      <c r="Q77" s="405"/>
      <c r="R77" s="406"/>
      <c r="S77" s="405"/>
      <c r="T77" s="406"/>
      <c r="U77" s="405"/>
      <c r="V77" s="406"/>
      <c r="W77" s="405"/>
      <c r="X77" s="406"/>
      <c r="Y77" s="405"/>
    </row>
    <row r="78" spans="1:25">
      <c r="A78" s="403"/>
      <c r="E78" s="403"/>
      <c r="F78" s="406"/>
      <c r="G78" s="406"/>
      <c r="H78" s="406"/>
      <c r="I78" s="405"/>
      <c r="J78" s="406"/>
      <c r="K78" s="405"/>
      <c r="L78" s="406"/>
      <c r="M78" s="405"/>
      <c r="N78" s="406"/>
      <c r="O78" s="405"/>
      <c r="P78" s="406"/>
      <c r="Q78" s="405"/>
      <c r="R78" s="406"/>
      <c r="S78" s="405"/>
      <c r="T78" s="406"/>
      <c r="U78" s="405"/>
      <c r="V78" s="406"/>
      <c r="W78" s="405"/>
      <c r="X78" s="406"/>
      <c r="Y78" s="405"/>
    </row>
    <row r="79" spans="1:25">
      <c r="A79" s="403"/>
      <c r="E79" s="403"/>
      <c r="F79" s="406"/>
      <c r="G79" s="406"/>
      <c r="H79" s="406"/>
      <c r="I79" s="405"/>
      <c r="J79" s="406"/>
      <c r="K79" s="405"/>
      <c r="L79" s="406"/>
      <c r="M79" s="405"/>
      <c r="N79" s="406"/>
      <c r="O79" s="405"/>
      <c r="P79" s="406"/>
      <c r="Q79" s="405"/>
      <c r="R79" s="406"/>
      <c r="S79" s="405"/>
      <c r="T79" s="406"/>
      <c r="U79" s="405"/>
      <c r="V79" s="406"/>
      <c r="W79" s="405"/>
      <c r="X79" s="406"/>
      <c r="Y79" s="405"/>
    </row>
    <row r="80" spans="1:25">
      <c r="A80" s="403"/>
      <c r="E80" s="403"/>
      <c r="F80" s="406"/>
      <c r="G80" s="406"/>
      <c r="H80" s="406"/>
      <c r="I80" s="405"/>
      <c r="J80" s="406"/>
      <c r="K80" s="405"/>
      <c r="L80" s="406"/>
      <c r="M80" s="405"/>
      <c r="N80" s="406"/>
      <c r="O80" s="405"/>
      <c r="P80" s="406"/>
      <c r="Q80" s="405"/>
      <c r="R80" s="406"/>
      <c r="S80" s="405"/>
      <c r="T80" s="406"/>
      <c r="U80" s="405"/>
      <c r="V80" s="406"/>
      <c r="W80" s="405"/>
      <c r="X80" s="406"/>
      <c r="Y80" s="405"/>
    </row>
    <row r="81" spans="1:25">
      <c r="A81" s="403"/>
      <c r="E81" s="403"/>
      <c r="F81" s="406"/>
      <c r="G81" s="406"/>
      <c r="H81" s="406"/>
      <c r="I81" s="405"/>
      <c r="J81" s="406"/>
      <c r="K81" s="405"/>
      <c r="L81" s="406"/>
      <c r="M81" s="405"/>
      <c r="N81" s="406"/>
      <c r="O81" s="405"/>
      <c r="P81" s="406"/>
      <c r="Q81" s="405"/>
      <c r="R81" s="406"/>
      <c r="S81" s="405"/>
      <c r="T81" s="406"/>
      <c r="U81" s="405"/>
      <c r="V81" s="406"/>
      <c r="W81" s="405"/>
      <c r="X81" s="406"/>
      <c r="Y81" s="405"/>
    </row>
    <row r="82" spans="1:25">
      <c r="A82" s="403"/>
      <c r="E82" s="403"/>
      <c r="F82" s="406"/>
      <c r="G82" s="406"/>
      <c r="H82" s="406"/>
      <c r="I82" s="405"/>
      <c r="J82" s="406"/>
      <c r="K82" s="405"/>
      <c r="L82" s="406"/>
      <c r="M82" s="405"/>
      <c r="N82" s="406"/>
      <c r="O82" s="405"/>
      <c r="P82" s="406"/>
      <c r="Q82" s="405"/>
      <c r="R82" s="406"/>
      <c r="S82" s="405"/>
      <c r="T82" s="406"/>
      <c r="U82" s="405"/>
      <c r="V82" s="406"/>
      <c r="W82" s="405"/>
      <c r="X82" s="406"/>
      <c r="Y82" s="405"/>
    </row>
    <row r="83" spans="1:25">
      <c r="A83" s="403"/>
      <c r="E83" s="403"/>
      <c r="F83" s="406"/>
      <c r="G83" s="406"/>
      <c r="H83" s="406"/>
      <c r="I83" s="405"/>
      <c r="J83" s="406"/>
      <c r="K83" s="405"/>
      <c r="L83" s="406"/>
      <c r="M83" s="405"/>
      <c r="N83" s="406"/>
      <c r="O83" s="405"/>
      <c r="P83" s="406"/>
      <c r="Q83" s="405"/>
      <c r="R83" s="406"/>
      <c r="S83" s="405"/>
      <c r="T83" s="406"/>
      <c r="U83" s="405"/>
      <c r="V83" s="406"/>
      <c r="W83" s="405"/>
      <c r="X83" s="406"/>
      <c r="Y83" s="405"/>
    </row>
    <row r="84" spans="1:25">
      <c r="A84" s="403"/>
      <c r="E84" s="403"/>
      <c r="F84" s="406"/>
      <c r="G84" s="406"/>
      <c r="H84" s="406"/>
      <c r="I84" s="405"/>
      <c r="J84" s="406"/>
      <c r="K84" s="405"/>
      <c r="L84" s="406"/>
      <c r="M84" s="405"/>
      <c r="N84" s="406"/>
      <c r="O84" s="405"/>
      <c r="P84" s="406"/>
      <c r="Q84" s="405"/>
      <c r="R84" s="406"/>
      <c r="S84" s="405"/>
      <c r="T84" s="406"/>
      <c r="U84" s="405"/>
      <c r="V84" s="406"/>
      <c r="W84" s="405"/>
      <c r="X84" s="406"/>
      <c r="Y84" s="405"/>
    </row>
    <row r="85" spans="1:25">
      <c r="A85" s="403"/>
      <c r="E85" s="403"/>
      <c r="F85" s="406"/>
      <c r="G85" s="406"/>
      <c r="H85" s="406"/>
      <c r="I85" s="405"/>
      <c r="J85" s="406"/>
      <c r="K85" s="405"/>
      <c r="L85" s="406"/>
      <c r="M85" s="405"/>
      <c r="N85" s="406"/>
      <c r="O85" s="405"/>
      <c r="P85" s="406"/>
      <c r="Q85" s="405"/>
      <c r="R85" s="406"/>
      <c r="S85" s="405"/>
      <c r="T85" s="406"/>
      <c r="U85" s="405"/>
      <c r="V85" s="406"/>
      <c r="W85" s="405"/>
      <c r="X85" s="406"/>
      <c r="Y85" s="405"/>
    </row>
    <row r="86" spans="1:25">
      <c r="A86" s="403"/>
      <c r="E86" s="403"/>
      <c r="F86" s="406"/>
      <c r="G86" s="406"/>
      <c r="H86" s="406"/>
      <c r="I86" s="405"/>
      <c r="J86" s="406"/>
      <c r="K86" s="405"/>
      <c r="L86" s="406"/>
      <c r="M86" s="405"/>
      <c r="N86" s="406"/>
      <c r="O86" s="405"/>
      <c r="P86" s="406"/>
      <c r="Q86" s="405"/>
      <c r="R86" s="406"/>
      <c r="S86" s="405"/>
      <c r="T86" s="406"/>
      <c r="U86" s="405"/>
      <c r="V86" s="406"/>
      <c r="W86" s="405"/>
      <c r="X86" s="406"/>
      <c r="Y86" s="405"/>
    </row>
    <row r="87" spans="1:25">
      <c r="A87" s="403"/>
      <c r="E87" s="403"/>
      <c r="F87" s="406"/>
      <c r="G87" s="406"/>
      <c r="H87" s="406"/>
      <c r="I87" s="405"/>
      <c r="J87" s="406"/>
      <c r="K87" s="405"/>
      <c r="L87" s="406"/>
      <c r="M87" s="405"/>
      <c r="N87" s="406"/>
      <c r="O87" s="405"/>
      <c r="P87" s="406"/>
      <c r="Q87" s="405"/>
      <c r="R87" s="406"/>
      <c r="S87" s="405"/>
      <c r="T87" s="406"/>
      <c r="U87" s="405"/>
      <c r="V87" s="406"/>
      <c r="W87" s="405"/>
      <c r="X87" s="406"/>
      <c r="Y87" s="405"/>
    </row>
    <row r="88" spans="1:25">
      <c r="A88" s="403"/>
      <c r="E88" s="403"/>
      <c r="F88" s="406"/>
      <c r="G88" s="406"/>
      <c r="H88" s="406"/>
      <c r="I88" s="405"/>
      <c r="J88" s="406"/>
      <c r="K88" s="405"/>
      <c r="L88" s="406"/>
      <c r="M88" s="405"/>
      <c r="N88" s="406"/>
      <c r="O88" s="405"/>
      <c r="P88" s="406"/>
      <c r="Q88" s="405"/>
      <c r="R88" s="406"/>
      <c r="S88" s="405"/>
      <c r="T88" s="406"/>
      <c r="U88" s="405"/>
      <c r="V88" s="406"/>
      <c r="W88" s="405"/>
      <c r="X88" s="406"/>
      <c r="Y88" s="405"/>
    </row>
    <row r="89" spans="1:25">
      <c r="A89" s="403"/>
      <c r="E89" s="403"/>
      <c r="F89" s="406"/>
      <c r="G89" s="406"/>
      <c r="H89" s="406"/>
      <c r="I89" s="405"/>
      <c r="J89" s="406"/>
      <c r="K89" s="405"/>
      <c r="L89" s="406"/>
      <c r="M89" s="405"/>
      <c r="N89" s="406"/>
      <c r="O89" s="405"/>
      <c r="P89" s="406"/>
      <c r="Q89" s="405"/>
      <c r="R89" s="406"/>
      <c r="S89" s="405"/>
      <c r="T89" s="406"/>
      <c r="U89" s="405"/>
      <c r="V89" s="406"/>
      <c r="W89" s="405"/>
      <c r="X89" s="406"/>
      <c r="Y89" s="405"/>
    </row>
    <row r="90" spans="1:25">
      <c r="A90" s="403"/>
      <c r="E90" s="403"/>
      <c r="F90" s="406"/>
      <c r="G90" s="406"/>
      <c r="H90" s="406"/>
      <c r="I90" s="405"/>
      <c r="J90" s="406"/>
      <c r="K90" s="405"/>
      <c r="L90" s="406"/>
      <c r="M90" s="405"/>
      <c r="N90" s="406"/>
      <c r="O90" s="405"/>
      <c r="P90" s="406"/>
      <c r="Q90" s="405"/>
      <c r="R90" s="406"/>
      <c r="S90" s="405"/>
      <c r="T90" s="406"/>
      <c r="U90" s="405"/>
      <c r="V90" s="406"/>
      <c r="W90" s="405"/>
      <c r="X90" s="406"/>
      <c r="Y90" s="405"/>
    </row>
    <row r="91" spans="1:25">
      <c r="A91" s="403"/>
      <c r="E91" s="403"/>
      <c r="F91" s="406"/>
      <c r="G91" s="406"/>
      <c r="H91" s="406"/>
      <c r="I91" s="405"/>
      <c r="J91" s="406"/>
      <c r="K91" s="405"/>
      <c r="L91" s="406"/>
      <c r="M91" s="405"/>
      <c r="N91" s="406"/>
      <c r="O91" s="405"/>
      <c r="P91" s="406"/>
      <c r="Q91" s="405"/>
      <c r="R91" s="406"/>
      <c r="S91" s="405"/>
      <c r="T91" s="406"/>
      <c r="U91" s="405"/>
      <c r="V91" s="406"/>
      <c r="W91" s="405"/>
      <c r="X91" s="406"/>
      <c r="Y91" s="405"/>
    </row>
    <row r="92" spans="1:25">
      <c r="A92" s="403"/>
      <c r="E92" s="403"/>
      <c r="F92" s="406"/>
      <c r="G92" s="406"/>
      <c r="H92" s="406"/>
      <c r="I92" s="405"/>
      <c r="J92" s="406"/>
      <c r="K92" s="405"/>
      <c r="L92" s="406"/>
      <c r="M92" s="405"/>
      <c r="N92" s="406"/>
      <c r="O92" s="405"/>
      <c r="P92" s="406"/>
      <c r="Q92" s="405"/>
      <c r="R92" s="406"/>
      <c r="S92" s="405"/>
      <c r="T92" s="406"/>
      <c r="U92" s="405"/>
      <c r="V92" s="406"/>
      <c r="W92" s="405"/>
      <c r="X92" s="406"/>
      <c r="Y92" s="405"/>
    </row>
    <row r="93" spans="1:25">
      <c r="A93" s="403"/>
      <c r="E93" s="403"/>
      <c r="F93" s="406"/>
      <c r="G93" s="406"/>
      <c r="H93" s="406"/>
      <c r="I93" s="405"/>
      <c r="J93" s="406"/>
      <c r="K93" s="405"/>
      <c r="L93" s="406"/>
      <c r="M93" s="405"/>
      <c r="N93" s="406"/>
      <c r="O93" s="405"/>
      <c r="P93" s="406"/>
      <c r="Q93" s="405"/>
      <c r="R93" s="406"/>
      <c r="S93" s="405"/>
      <c r="T93" s="406"/>
      <c r="U93" s="405"/>
      <c r="V93" s="406"/>
      <c r="W93" s="405"/>
      <c r="X93" s="406"/>
      <c r="Y93" s="405"/>
    </row>
    <row r="94" spans="1:25">
      <c r="A94" s="403"/>
      <c r="E94" s="403"/>
      <c r="F94" s="406"/>
      <c r="G94" s="406"/>
      <c r="H94" s="406"/>
      <c r="I94" s="405"/>
      <c r="J94" s="406"/>
      <c r="K94" s="405"/>
      <c r="L94" s="406"/>
      <c r="M94" s="405"/>
      <c r="N94" s="406"/>
      <c r="O94" s="405"/>
      <c r="P94" s="406"/>
      <c r="Q94" s="405"/>
      <c r="R94" s="406"/>
      <c r="S94" s="405"/>
      <c r="T94" s="406"/>
      <c r="U94" s="405"/>
      <c r="V94" s="406"/>
      <c r="W94" s="405"/>
      <c r="X94" s="406"/>
      <c r="Y94" s="405"/>
    </row>
    <row r="95" spans="1:25">
      <c r="A95" s="403"/>
      <c r="E95" s="403"/>
      <c r="F95" s="406"/>
      <c r="G95" s="406"/>
      <c r="H95" s="406"/>
      <c r="I95" s="405"/>
      <c r="J95" s="406"/>
      <c r="K95" s="405"/>
      <c r="L95" s="406"/>
      <c r="M95" s="405"/>
      <c r="N95" s="406"/>
      <c r="O95" s="405"/>
      <c r="P95" s="406"/>
      <c r="Q95" s="405"/>
      <c r="R95" s="406"/>
      <c r="S95" s="405"/>
      <c r="T95" s="406"/>
      <c r="U95" s="405"/>
      <c r="V95" s="406"/>
      <c r="W95" s="405"/>
      <c r="X95" s="406"/>
      <c r="Y95" s="405"/>
    </row>
    <row r="96" spans="1:25">
      <c r="A96" s="403"/>
      <c r="E96" s="403"/>
      <c r="F96" s="406"/>
      <c r="G96" s="406"/>
      <c r="H96" s="406"/>
      <c r="I96" s="405"/>
      <c r="J96" s="406"/>
      <c r="K96" s="405"/>
      <c r="L96" s="406"/>
      <c r="M96" s="405"/>
      <c r="N96" s="406"/>
      <c r="O96" s="405"/>
      <c r="P96" s="406"/>
      <c r="Q96" s="405"/>
      <c r="R96" s="406"/>
      <c r="S96" s="405"/>
      <c r="T96" s="406"/>
      <c r="U96" s="405"/>
      <c r="V96" s="406"/>
      <c r="W96" s="405"/>
      <c r="X96" s="406"/>
      <c r="Y96" s="405"/>
    </row>
    <row r="97" spans="1:25">
      <c r="A97" s="403"/>
      <c r="E97" s="403"/>
      <c r="F97" s="406"/>
      <c r="G97" s="406"/>
      <c r="H97" s="406"/>
      <c r="I97" s="405"/>
      <c r="J97" s="406"/>
      <c r="K97" s="405"/>
      <c r="L97" s="406"/>
      <c r="M97" s="405"/>
      <c r="N97" s="406"/>
      <c r="O97" s="405"/>
      <c r="P97" s="406"/>
      <c r="Q97" s="405"/>
      <c r="R97" s="406"/>
      <c r="S97" s="405"/>
      <c r="T97" s="406"/>
      <c r="U97" s="405"/>
      <c r="V97" s="406"/>
      <c r="W97" s="405"/>
      <c r="X97" s="406"/>
      <c r="Y97" s="405"/>
    </row>
    <row r="98" spans="1:25">
      <c r="A98" s="403"/>
      <c r="E98" s="403"/>
      <c r="F98" s="406"/>
      <c r="G98" s="406"/>
      <c r="H98" s="406"/>
      <c r="I98" s="405"/>
      <c r="J98" s="406"/>
      <c r="K98" s="405"/>
      <c r="L98" s="406"/>
      <c r="M98" s="405"/>
      <c r="N98" s="406"/>
      <c r="O98" s="405"/>
      <c r="P98" s="406"/>
      <c r="Q98" s="405"/>
      <c r="R98" s="406"/>
      <c r="S98" s="405"/>
      <c r="T98" s="406"/>
      <c r="U98" s="405"/>
      <c r="V98" s="406"/>
      <c r="W98" s="405"/>
      <c r="X98" s="406"/>
      <c r="Y98" s="405"/>
    </row>
    <row r="99" spans="1:25">
      <c r="A99" s="403"/>
      <c r="E99" s="403"/>
      <c r="F99" s="406"/>
      <c r="G99" s="406"/>
      <c r="H99" s="406"/>
      <c r="I99" s="405"/>
      <c r="J99" s="406"/>
      <c r="K99" s="405"/>
      <c r="L99" s="406"/>
      <c r="M99" s="405"/>
      <c r="N99" s="406"/>
      <c r="O99" s="405"/>
      <c r="P99" s="406"/>
      <c r="Q99" s="405"/>
      <c r="R99" s="406"/>
      <c r="S99" s="405"/>
      <c r="T99" s="406"/>
      <c r="U99" s="405"/>
      <c r="V99" s="406"/>
      <c r="W99" s="405"/>
      <c r="X99" s="406"/>
      <c r="Y99" s="405"/>
    </row>
    <row r="100" spans="1:25">
      <c r="A100" s="403"/>
      <c r="E100" s="403"/>
      <c r="F100" s="406"/>
      <c r="G100" s="406"/>
      <c r="H100" s="406"/>
      <c r="I100" s="405"/>
      <c r="J100" s="406"/>
      <c r="K100" s="405"/>
      <c r="L100" s="406"/>
      <c r="M100" s="405"/>
      <c r="N100" s="406"/>
      <c r="O100" s="405"/>
      <c r="P100" s="406"/>
      <c r="Q100" s="405"/>
      <c r="R100" s="406"/>
      <c r="S100" s="405"/>
      <c r="T100" s="406"/>
      <c r="U100" s="405"/>
      <c r="V100" s="406"/>
      <c r="W100" s="405"/>
      <c r="X100" s="406"/>
      <c r="Y100" s="405"/>
    </row>
    <row r="101" spans="1:25">
      <c r="A101" s="403"/>
      <c r="E101" s="403"/>
      <c r="F101" s="406"/>
      <c r="G101" s="406"/>
      <c r="H101" s="406"/>
      <c r="I101" s="405"/>
      <c r="J101" s="406"/>
      <c r="K101" s="405"/>
      <c r="L101" s="406"/>
      <c r="M101" s="405"/>
      <c r="N101" s="406"/>
      <c r="O101" s="405"/>
      <c r="P101" s="406"/>
      <c r="Q101" s="405"/>
      <c r="R101" s="406"/>
      <c r="S101" s="405"/>
      <c r="T101" s="406"/>
      <c r="U101" s="405"/>
      <c r="V101" s="406"/>
      <c r="W101" s="405"/>
      <c r="X101" s="406"/>
      <c r="Y101" s="405"/>
    </row>
    <row r="102" spans="1:25">
      <c r="A102" s="403"/>
      <c r="E102" s="403"/>
      <c r="F102" s="406"/>
      <c r="G102" s="406"/>
      <c r="H102" s="406"/>
      <c r="I102" s="405"/>
      <c r="J102" s="406"/>
      <c r="K102" s="405"/>
      <c r="L102" s="406"/>
      <c r="M102" s="405"/>
      <c r="N102" s="406"/>
      <c r="O102" s="405"/>
      <c r="P102" s="406"/>
      <c r="Q102" s="405"/>
      <c r="R102" s="406"/>
      <c r="S102" s="405"/>
      <c r="T102" s="406"/>
      <c r="U102" s="405"/>
      <c r="V102" s="406"/>
      <c r="W102" s="405"/>
      <c r="X102" s="406"/>
      <c r="Y102" s="405"/>
    </row>
    <row r="103" spans="1:25">
      <c r="A103" s="403"/>
      <c r="E103" s="403"/>
      <c r="F103" s="406"/>
      <c r="G103" s="406"/>
      <c r="H103" s="406"/>
      <c r="I103" s="405"/>
      <c r="J103" s="406"/>
      <c r="K103" s="405"/>
      <c r="L103" s="406"/>
      <c r="M103" s="405"/>
      <c r="N103" s="406"/>
      <c r="O103" s="405"/>
      <c r="P103" s="406"/>
      <c r="Q103" s="405"/>
      <c r="R103" s="406"/>
      <c r="S103" s="405"/>
      <c r="T103" s="406"/>
      <c r="U103" s="405"/>
      <c r="V103" s="406"/>
      <c r="W103" s="405"/>
      <c r="X103" s="406"/>
      <c r="Y103" s="405"/>
    </row>
    <row r="104" spans="1:25">
      <c r="A104" s="403"/>
      <c r="E104" s="403"/>
      <c r="F104" s="406"/>
      <c r="G104" s="406"/>
      <c r="H104" s="406"/>
      <c r="I104" s="405"/>
      <c r="J104" s="406"/>
      <c r="K104" s="405"/>
      <c r="L104" s="406"/>
      <c r="M104" s="405"/>
      <c r="N104" s="406"/>
      <c r="O104" s="405"/>
      <c r="P104" s="406"/>
      <c r="Q104" s="405"/>
      <c r="R104" s="406"/>
      <c r="S104" s="405"/>
      <c r="T104" s="406"/>
      <c r="U104" s="405"/>
      <c r="V104" s="406"/>
      <c r="W104" s="405"/>
      <c r="X104" s="406"/>
      <c r="Y104" s="405"/>
    </row>
    <row r="105" spans="1:25">
      <c r="A105" s="403"/>
      <c r="E105" s="403"/>
      <c r="F105" s="406"/>
      <c r="G105" s="406"/>
      <c r="H105" s="406"/>
      <c r="I105" s="405"/>
      <c r="J105" s="406"/>
      <c r="K105" s="405"/>
      <c r="L105" s="406"/>
      <c r="M105" s="405"/>
      <c r="N105" s="406"/>
      <c r="O105" s="405"/>
      <c r="P105" s="406"/>
      <c r="Q105" s="405"/>
      <c r="R105" s="406"/>
      <c r="S105" s="405"/>
      <c r="T105" s="406"/>
      <c r="U105" s="405"/>
      <c r="V105" s="406"/>
      <c r="W105" s="405"/>
      <c r="X105" s="406"/>
      <c r="Y105" s="405"/>
    </row>
    <row r="106" spans="1:25">
      <c r="A106" s="403"/>
      <c r="E106" s="403"/>
      <c r="F106" s="406"/>
      <c r="G106" s="406"/>
      <c r="H106" s="406"/>
      <c r="I106" s="405"/>
      <c r="J106" s="406"/>
      <c r="K106" s="405"/>
      <c r="L106" s="406"/>
      <c r="M106" s="405"/>
      <c r="N106" s="406"/>
      <c r="O106" s="405"/>
      <c r="P106" s="406"/>
      <c r="Q106" s="405"/>
      <c r="R106" s="406"/>
      <c r="S106" s="405"/>
      <c r="T106" s="406"/>
      <c r="U106" s="405"/>
      <c r="V106" s="406"/>
      <c r="W106" s="405"/>
      <c r="X106" s="406"/>
      <c r="Y106" s="405"/>
    </row>
    <row r="107" spans="1:25">
      <c r="A107" s="403"/>
      <c r="E107" s="403"/>
      <c r="F107" s="406"/>
      <c r="G107" s="406"/>
      <c r="H107" s="406"/>
      <c r="I107" s="405"/>
      <c r="J107" s="406"/>
      <c r="K107" s="405"/>
      <c r="L107" s="406"/>
      <c r="M107" s="405"/>
      <c r="N107" s="406"/>
      <c r="O107" s="405"/>
      <c r="P107" s="406"/>
      <c r="Q107" s="405"/>
      <c r="R107" s="406"/>
      <c r="S107" s="405"/>
      <c r="T107" s="406"/>
      <c r="U107" s="405"/>
      <c r="V107" s="406"/>
      <c r="W107" s="405"/>
      <c r="X107" s="406"/>
      <c r="Y107" s="405"/>
    </row>
    <row r="108" spans="1:25">
      <c r="A108" s="403"/>
      <c r="E108" s="403"/>
      <c r="F108" s="406"/>
      <c r="G108" s="406"/>
      <c r="H108" s="406"/>
      <c r="I108" s="405"/>
      <c r="J108" s="406"/>
      <c r="K108" s="405"/>
      <c r="L108" s="406"/>
      <c r="M108" s="405"/>
      <c r="N108" s="406"/>
      <c r="O108" s="405"/>
      <c r="P108" s="406"/>
      <c r="Q108" s="405"/>
      <c r="R108" s="406"/>
      <c r="S108" s="405"/>
      <c r="T108" s="406"/>
      <c r="U108" s="405"/>
      <c r="V108" s="406"/>
      <c r="W108" s="405"/>
      <c r="X108" s="406"/>
      <c r="Y108" s="405"/>
    </row>
    <row r="109" spans="1:25">
      <c r="A109" s="403"/>
      <c r="E109" s="403"/>
      <c r="F109" s="406"/>
      <c r="G109" s="406"/>
      <c r="H109" s="406"/>
      <c r="I109" s="405"/>
      <c r="J109" s="406"/>
      <c r="K109" s="405"/>
      <c r="L109" s="406"/>
      <c r="M109" s="405"/>
      <c r="N109" s="406"/>
      <c r="O109" s="405"/>
      <c r="P109" s="406"/>
      <c r="Q109" s="405"/>
      <c r="R109" s="406"/>
      <c r="S109" s="405"/>
      <c r="T109" s="406"/>
      <c r="U109" s="405"/>
      <c r="V109" s="406"/>
      <c r="W109" s="405"/>
      <c r="X109" s="406"/>
      <c r="Y109" s="405"/>
    </row>
    <row r="110" spans="1:25">
      <c r="A110" s="403"/>
      <c r="E110" s="403"/>
      <c r="F110" s="406"/>
      <c r="G110" s="406"/>
      <c r="H110" s="406"/>
      <c r="I110" s="405"/>
      <c r="J110" s="406"/>
      <c r="K110" s="405"/>
      <c r="L110" s="406"/>
      <c r="M110" s="405"/>
      <c r="N110" s="406"/>
      <c r="O110" s="405"/>
      <c r="P110" s="406"/>
      <c r="Q110" s="405"/>
      <c r="R110" s="406"/>
      <c r="S110" s="405"/>
      <c r="T110" s="406"/>
      <c r="U110" s="405"/>
      <c r="V110" s="406"/>
      <c r="W110" s="405"/>
      <c r="X110" s="406"/>
      <c r="Y110" s="405"/>
    </row>
    <row r="111" spans="1:25">
      <c r="A111" s="403"/>
      <c r="E111" s="403"/>
      <c r="F111" s="406"/>
      <c r="G111" s="406"/>
      <c r="H111" s="406"/>
      <c r="I111" s="405"/>
      <c r="J111" s="406"/>
      <c r="K111" s="405"/>
      <c r="L111" s="406"/>
      <c r="M111" s="405"/>
      <c r="N111" s="406"/>
      <c r="O111" s="405"/>
      <c r="P111" s="406"/>
      <c r="Q111" s="405"/>
      <c r="R111" s="406"/>
      <c r="S111" s="405"/>
      <c r="T111" s="406"/>
      <c r="U111" s="405"/>
      <c r="V111" s="406"/>
      <c r="W111" s="405"/>
      <c r="X111" s="406"/>
      <c r="Y111" s="405"/>
    </row>
    <row r="112" spans="1:25">
      <c r="A112" s="403"/>
      <c r="E112" s="403"/>
      <c r="F112" s="406"/>
      <c r="G112" s="406"/>
      <c r="H112" s="406"/>
      <c r="I112" s="405"/>
      <c r="J112" s="406"/>
      <c r="K112" s="405"/>
      <c r="L112" s="406"/>
      <c r="M112" s="405"/>
      <c r="N112" s="406"/>
      <c r="O112" s="405"/>
      <c r="P112" s="406"/>
      <c r="Q112" s="405"/>
      <c r="R112" s="406"/>
      <c r="S112" s="405"/>
      <c r="T112" s="406"/>
      <c r="U112" s="405"/>
      <c r="V112" s="406"/>
      <c r="W112" s="405"/>
      <c r="X112" s="406"/>
      <c r="Y112" s="405"/>
    </row>
    <row r="113" spans="1:25">
      <c r="A113" s="403"/>
      <c r="E113" s="403"/>
      <c r="F113" s="406"/>
      <c r="G113" s="406"/>
      <c r="H113" s="406"/>
      <c r="I113" s="405"/>
      <c r="J113" s="406"/>
      <c r="K113" s="405"/>
      <c r="L113" s="406"/>
      <c r="M113" s="405"/>
      <c r="N113" s="406"/>
      <c r="O113" s="405"/>
      <c r="P113" s="406"/>
      <c r="Q113" s="405"/>
      <c r="R113" s="406"/>
      <c r="S113" s="405"/>
      <c r="T113" s="406"/>
      <c r="U113" s="405"/>
      <c r="V113" s="406"/>
      <c r="W113" s="405"/>
      <c r="X113" s="406"/>
      <c r="Y113" s="405"/>
    </row>
    <row r="114" spans="1:25">
      <c r="A114" s="403"/>
      <c r="E114" s="403"/>
      <c r="F114" s="406"/>
      <c r="G114" s="406"/>
      <c r="H114" s="406"/>
      <c r="I114" s="405"/>
      <c r="J114" s="406"/>
      <c r="K114" s="405"/>
      <c r="L114" s="406"/>
      <c r="M114" s="405"/>
      <c r="N114" s="406"/>
      <c r="O114" s="405"/>
      <c r="P114" s="406"/>
      <c r="Q114" s="405"/>
      <c r="R114" s="406"/>
      <c r="S114" s="405"/>
      <c r="T114" s="406"/>
      <c r="U114" s="405"/>
      <c r="V114" s="406"/>
      <c r="W114" s="405"/>
      <c r="X114" s="406"/>
      <c r="Y114" s="405"/>
    </row>
    <row r="115" spans="1:25">
      <c r="A115" s="403"/>
      <c r="E115" s="403"/>
      <c r="F115" s="406"/>
      <c r="G115" s="406"/>
      <c r="H115" s="406"/>
      <c r="I115" s="405"/>
      <c r="J115" s="406"/>
      <c r="K115" s="405"/>
      <c r="L115" s="406"/>
      <c r="M115" s="405"/>
      <c r="N115" s="406"/>
      <c r="O115" s="405"/>
      <c r="P115" s="406"/>
      <c r="Q115" s="405"/>
      <c r="R115" s="406"/>
      <c r="S115" s="405"/>
      <c r="T115" s="406"/>
      <c r="U115" s="405"/>
      <c r="V115" s="406"/>
      <c r="W115" s="405"/>
      <c r="X115" s="406"/>
      <c r="Y115" s="405"/>
    </row>
    <row r="116" spans="1:25">
      <c r="A116" s="403"/>
      <c r="E116" s="403"/>
      <c r="F116" s="406"/>
      <c r="G116" s="406"/>
      <c r="H116" s="406"/>
      <c r="I116" s="405"/>
      <c r="J116" s="406"/>
      <c r="K116" s="405"/>
      <c r="L116" s="406"/>
      <c r="M116" s="405"/>
      <c r="N116" s="406"/>
      <c r="O116" s="405"/>
      <c r="P116" s="406"/>
      <c r="Q116" s="405"/>
      <c r="R116" s="406"/>
      <c r="S116" s="405"/>
      <c r="T116" s="406"/>
      <c r="U116" s="405"/>
      <c r="V116" s="406"/>
      <c r="W116" s="405"/>
      <c r="X116" s="406"/>
      <c r="Y116" s="405"/>
    </row>
    <row r="117" spans="1:25">
      <c r="A117" s="403"/>
      <c r="E117" s="403"/>
      <c r="F117" s="406"/>
      <c r="G117" s="406"/>
      <c r="H117" s="406"/>
      <c r="I117" s="405"/>
      <c r="J117" s="406"/>
      <c r="K117" s="405"/>
      <c r="L117" s="406"/>
      <c r="M117" s="405"/>
      <c r="N117" s="406"/>
      <c r="O117" s="405"/>
      <c r="P117" s="406"/>
      <c r="Q117" s="405"/>
      <c r="R117" s="406"/>
      <c r="S117" s="405"/>
      <c r="T117" s="406"/>
      <c r="U117" s="405"/>
      <c r="V117" s="406"/>
      <c r="W117" s="405"/>
      <c r="X117" s="406"/>
      <c r="Y117" s="405"/>
    </row>
    <row r="118" spans="1:25">
      <c r="A118" s="403"/>
      <c r="E118" s="403"/>
      <c r="F118" s="406"/>
      <c r="G118" s="406"/>
      <c r="H118" s="406"/>
      <c r="I118" s="405"/>
      <c r="J118" s="406"/>
      <c r="K118" s="405"/>
      <c r="L118" s="406"/>
      <c r="M118" s="405"/>
      <c r="N118" s="406"/>
      <c r="O118" s="405"/>
      <c r="P118" s="406"/>
      <c r="Q118" s="405"/>
      <c r="R118" s="406"/>
      <c r="S118" s="405"/>
      <c r="T118" s="406"/>
      <c r="U118" s="405"/>
      <c r="V118" s="406"/>
      <c r="W118" s="405"/>
      <c r="X118" s="406"/>
      <c r="Y118" s="405"/>
    </row>
    <row r="119" spans="1:25">
      <c r="A119" s="403"/>
      <c r="E119" s="403"/>
      <c r="F119" s="406"/>
      <c r="G119" s="406"/>
      <c r="H119" s="406"/>
      <c r="I119" s="405"/>
      <c r="J119" s="406"/>
      <c r="K119" s="405"/>
      <c r="L119" s="406"/>
      <c r="M119" s="405"/>
      <c r="N119" s="406"/>
      <c r="O119" s="405"/>
      <c r="P119" s="406"/>
      <c r="Q119" s="405"/>
      <c r="R119" s="406"/>
      <c r="S119" s="405"/>
      <c r="T119" s="406"/>
      <c r="U119" s="405"/>
      <c r="V119" s="406"/>
      <c r="W119" s="405"/>
      <c r="X119" s="406"/>
      <c r="Y119" s="405"/>
    </row>
    <row r="120" spans="1:25">
      <c r="A120" s="403"/>
      <c r="E120" s="403"/>
      <c r="F120" s="406"/>
      <c r="G120" s="406"/>
      <c r="H120" s="406"/>
      <c r="I120" s="405"/>
      <c r="J120" s="406"/>
      <c r="K120" s="405"/>
      <c r="L120" s="406"/>
      <c r="M120" s="405"/>
      <c r="N120" s="406"/>
      <c r="O120" s="405"/>
      <c r="P120" s="406"/>
      <c r="Q120" s="405"/>
      <c r="R120" s="406"/>
      <c r="S120" s="405"/>
      <c r="T120" s="406"/>
      <c r="U120" s="405"/>
      <c r="V120" s="406"/>
      <c r="W120" s="405"/>
      <c r="X120" s="406"/>
      <c r="Y120" s="405"/>
    </row>
    <row r="121" spans="1:25">
      <c r="A121" s="403"/>
      <c r="E121" s="403"/>
      <c r="F121" s="406"/>
      <c r="G121" s="406"/>
      <c r="H121" s="406"/>
      <c r="I121" s="405"/>
      <c r="J121" s="406"/>
      <c r="K121" s="405"/>
      <c r="L121" s="406"/>
      <c r="M121" s="405"/>
      <c r="N121" s="406"/>
      <c r="O121" s="405"/>
      <c r="P121" s="406"/>
      <c r="Q121" s="405"/>
      <c r="R121" s="406"/>
      <c r="S121" s="405"/>
      <c r="T121" s="406"/>
      <c r="U121" s="405"/>
      <c r="V121" s="406"/>
      <c r="W121" s="405"/>
      <c r="X121" s="406"/>
      <c r="Y121" s="405"/>
    </row>
    <row r="122" spans="1:25">
      <c r="A122" s="403"/>
      <c r="E122" s="403"/>
      <c r="F122" s="406"/>
      <c r="G122" s="406"/>
      <c r="H122" s="406"/>
      <c r="I122" s="405"/>
      <c r="J122" s="406"/>
      <c r="K122" s="405"/>
      <c r="L122" s="406"/>
      <c r="M122" s="405"/>
      <c r="N122" s="406"/>
      <c r="O122" s="405"/>
      <c r="P122" s="406"/>
      <c r="Q122" s="405"/>
      <c r="R122" s="406"/>
      <c r="S122" s="405"/>
      <c r="T122" s="406"/>
      <c r="U122" s="405"/>
      <c r="V122" s="406"/>
      <c r="W122" s="405"/>
      <c r="X122" s="406"/>
      <c r="Y122" s="405"/>
    </row>
    <row r="123" spans="1:25">
      <c r="A123" s="403"/>
      <c r="E123" s="403"/>
      <c r="F123" s="406"/>
      <c r="G123" s="406"/>
      <c r="H123" s="406"/>
      <c r="I123" s="405"/>
      <c r="J123" s="406"/>
      <c r="K123" s="405"/>
      <c r="L123" s="406"/>
      <c r="M123" s="405"/>
      <c r="N123" s="406"/>
      <c r="O123" s="405"/>
      <c r="P123" s="406"/>
      <c r="Q123" s="405"/>
      <c r="R123" s="406"/>
      <c r="S123" s="405"/>
      <c r="T123" s="406"/>
      <c r="U123" s="405"/>
      <c r="V123" s="406"/>
      <c r="W123" s="405"/>
      <c r="X123" s="406"/>
      <c r="Y123" s="405"/>
    </row>
    <row r="124" spans="1:25">
      <c r="A124" s="403"/>
      <c r="E124" s="403"/>
      <c r="F124" s="406"/>
      <c r="G124" s="406"/>
      <c r="H124" s="406"/>
      <c r="I124" s="405"/>
      <c r="J124" s="406"/>
      <c r="K124" s="405"/>
      <c r="L124" s="406"/>
      <c r="M124" s="405"/>
      <c r="N124" s="406"/>
      <c r="O124" s="405"/>
      <c r="P124" s="406"/>
      <c r="Q124" s="405"/>
      <c r="R124" s="406"/>
      <c r="S124" s="405"/>
      <c r="T124" s="406"/>
      <c r="U124" s="405"/>
      <c r="V124" s="406"/>
      <c r="W124" s="405"/>
      <c r="X124" s="406"/>
      <c r="Y124" s="405"/>
    </row>
    <row r="125" spans="1:25">
      <c r="A125" s="403"/>
      <c r="E125" s="403"/>
      <c r="F125" s="406"/>
      <c r="G125" s="406"/>
      <c r="H125" s="406"/>
      <c r="I125" s="405"/>
      <c r="J125" s="406"/>
      <c r="K125" s="405"/>
      <c r="L125" s="406"/>
      <c r="M125" s="405"/>
      <c r="N125" s="406"/>
      <c r="O125" s="405"/>
      <c r="P125" s="406"/>
      <c r="Q125" s="405"/>
      <c r="R125" s="406"/>
      <c r="S125" s="405"/>
      <c r="T125" s="406"/>
      <c r="U125" s="405"/>
      <c r="V125" s="406"/>
      <c r="W125" s="405"/>
      <c r="X125" s="406"/>
      <c r="Y125" s="405"/>
    </row>
    <row r="126" spans="1:25">
      <c r="A126" s="403"/>
      <c r="E126" s="403"/>
      <c r="F126" s="406"/>
      <c r="G126" s="406"/>
      <c r="H126" s="406"/>
      <c r="I126" s="405"/>
      <c r="J126" s="406"/>
      <c r="K126" s="405"/>
      <c r="L126" s="406"/>
      <c r="M126" s="405"/>
      <c r="N126" s="406"/>
      <c r="O126" s="405"/>
      <c r="P126" s="406"/>
      <c r="Q126" s="405"/>
      <c r="R126" s="406"/>
      <c r="S126" s="405"/>
      <c r="T126" s="406"/>
      <c r="U126" s="405"/>
      <c r="V126" s="406"/>
      <c r="W126" s="405"/>
      <c r="X126" s="406"/>
      <c r="Y126" s="405"/>
    </row>
    <row r="127" spans="1:25">
      <c r="A127" s="403"/>
      <c r="E127" s="403"/>
      <c r="F127" s="406"/>
      <c r="G127" s="406"/>
      <c r="H127" s="406"/>
      <c r="I127" s="405"/>
      <c r="J127" s="406"/>
      <c r="K127" s="405"/>
      <c r="L127" s="406"/>
      <c r="M127" s="405"/>
      <c r="N127" s="406"/>
      <c r="O127" s="405"/>
      <c r="P127" s="406"/>
      <c r="Q127" s="405"/>
      <c r="R127" s="406"/>
      <c r="S127" s="405"/>
      <c r="T127" s="406"/>
      <c r="U127" s="405"/>
      <c r="V127" s="406"/>
      <c r="W127" s="405"/>
      <c r="X127" s="406"/>
      <c r="Y127" s="405"/>
    </row>
    <row r="128" spans="1:25">
      <c r="A128" s="403"/>
      <c r="E128" s="403"/>
      <c r="F128" s="406"/>
      <c r="G128" s="406"/>
      <c r="H128" s="406"/>
      <c r="I128" s="405"/>
      <c r="J128" s="406"/>
      <c r="K128" s="405"/>
      <c r="L128" s="406"/>
      <c r="M128" s="405"/>
      <c r="N128" s="406"/>
      <c r="O128" s="405"/>
      <c r="P128" s="406"/>
      <c r="Q128" s="405"/>
      <c r="R128" s="406"/>
      <c r="S128" s="405"/>
      <c r="T128" s="406"/>
      <c r="U128" s="405"/>
      <c r="V128" s="406"/>
      <c r="W128" s="405"/>
      <c r="X128" s="406"/>
      <c r="Y128" s="405"/>
    </row>
    <row r="129" spans="1:25">
      <c r="A129" s="403"/>
      <c r="E129" s="403"/>
      <c r="F129" s="406"/>
      <c r="G129" s="406"/>
      <c r="H129" s="406"/>
      <c r="I129" s="405"/>
      <c r="J129" s="406"/>
      <c r="K129" s="405"/>
      <c r="L129" s="406"/>
      <c r="M129" s="405"/>
      <c r="N129" s="406"/>
      <c r="O129" s="405"/>
      <c r="P129" s="406"/>
      <c r="Q129" s="405"/>
      <c r="R129" s="406"/>
      <c r="S129" s="405"/>
      <c r="T129" s="406"/>
      <c r="U129" s="405"/>
      <c r="V129" s="406"/>
      <c r="W129" s="405"/>
      <c r="X129" s="406"/>
      <c r="Y129" s="405"/>
    </row>
    <row r="130" spans="1:25">
      <c r="A130" s="403"/>
      <c r="E130" s="403"/>
      <c r="F130" s="406"/>
      <c r="G130" s="406"/>
      <c r="H130" s="406"/>
      <c r="I130" s="405"/>
      <c r="J130" s="406"/>
      <c r="K130" s="405"/>
      <c r="L130" s="406"/>
      <c r="M130" s="405"/>
      <c r="N130" s="406"/>
      <c r="O130" s="405"/>
      <c r="P130" s="406"/>
      <c r="Q130" s="405"/>
      <c r="R130" s="406"/>
      <c r="S130" s="405"/>
      <c r="T130" s="406"/>
      <c r="U130" s="405"/>
      <c r="V130" s="406"/>
      <c r="W130" s="405"/>
      <c r="X130" s="406"/>
      <c r="Y130" s="405"/>
    </row>
    <row r="131" spans="1:25">
      <c r="A131" s="403"/>
      <c r="E131" s="403"/>
      <c r="F131" s="406"/>
      <c r="G131" s="406"/>
      <c r="H131" s="406"/>
      <c r="I131" s="405"/>
      <c r="J131" s="406"/>
      <c r="K131" s="405"/>
      <c r="L131" s="406"/>
      <c r="M131" s="405"/>
      <c r="N131" s="406"/>
      <c r="O131" s="405"/>
      <c r="P131" s="406"/>
      <c r="Q131" s="405"/>
      <c r="R131" s="406"/>
      <c r="S131" s="405"/>
      <c r="T131" s="406"/>
      <c r="U131" s="405"/>
      <c r="V131" s="406"/>
      <c r="W131" s="405"/>
      <c r="X131" s="406"/>
      <c r="Y131" s="405"/>
    </row>
    <row r="132" spans="1:25">
      <c r="A132" s="403"/>
      <c r="E132" s="403"/>
      <c r="F132" s="406"/>
      <c r="G132" s="406"/>
      <c r="H132" s="406"/>
      <c r="I132" s="405"/>
      <c r="J132" s="406"/>
      <c r="K132" s="405"/>
      <c r="L132" s="406"/>
      <c r="M132" s="405"/>
      <c r="N132" s="406"/>
      <c r="O132" s="405"/>
      <c r="P132" s="406"/>
      <c r="Q132" s="405"/>
      <c r="R132" s="406"/>
      <c r="S132" s="405"/>
      <c r="T132" s="406"/>
      <c r="U132" s="405"/>
      <c r="V132" s="406"/>
      <c r="W132" s="405"/>
      <c r="X132" s="406"/>
      <c r="Y132" s="405"/>
    </row>
    <row r="133" spans="1:25">
      <c r="A133" s="403"/>
      <c r="E133" s="403"/>
      <c r="F133" s="406"/>
      <c r="G133" s="406"/>
      <c r="H133" s="406"/>
      <c r="I133" s="405"/>
      <c r="J133" s="406"/>
      <c r="K133" s="405"/>
      <c r="L133" s="406"/>
      <c r="M133" s="405"/>
      <c r="N133" s="406"/>
      <c r="O133" s="405"/>
      <c r="P133" s="406"/>
      <c r="Q133" s="405"/>
      <c r="R133" s="406"/>
      <c r="S133" s="405"/>
      <c r="T133" s="406"/>
      <c r="U133" s="405"/>
      <c r="V133" s="406"/>
      <c r="W133" s="405"/>
      <c r="X133" s="406"/>
      <c r="Y133" s="405"/>
    </row>
    <row r="134" spans="1:25">
      <c r="A134" s="403"/>
      <c r="E134" s="403"/>
      <c r="F134" s="406"/>
      <c r="G134" s="406"/>
      <c r="H134" s="406"/>
      <c r="I134" s="405"/>
      <c r="J134" s="406"/>
      <c r="K134" s="405"/>
      <c r="L134" s="406"/>
      <c r="M134" s="405"/>
      <c r="N134" s="406"/>
      <c r="O134" s="405"/>
      <c r="P134" s="406"/>
      <c r="Q134" s="405"/>
      <c r="R134" s="406"/>
      <c r="S134" s="405"/>
      <c r="T134" s="406"/>
      <c r="U134" s="405"/>
      <c r="V134" s="406"/>
      <c r="W134" s="405"/>
      <c r="X134" s="406"/>
      <c r="Y134" s="405"/>
    </row>
    <row r="135" spans="1:25">
      <c r="A135" s="403"/>
      <c r="E135" s="403"/>
      <c r="F135" s="406"/>
      <c r="G135" s="406"/>
      <c r="H135" s="406"/>
      <c r="I135" s="405"/>
      <c r="J135" s="406"/>
      <c r="K135" s="405"/>
      <c r="L135" s="406"/>
      <c r="M135" s="405"/>
      <c r="N135" s="406"/>
      <c r="O135" s="405"/>
      <c r="P135" s="406"/>
      <c r="Q135" s="405"/>
      <c r="R135" s="406"/>
      <c r="S135" s="405"/>
      <c r="T135" s="406"/>
      <c r="U135" s="405"/>
      <c r="V135" s="406"/>
      <c r="W135" s="405"/>
      <c r="X135" s="406"/>
      <c r="Y135" s="405"/>
    </row>
    <row r="136" spans="1:25">
      <c r="A136" s="403"/>
      <c r="E136" s="403"/>
      <c r="F136" s="406"/>
      <c r="G136" s="406"/>
      <c r="H136" s="406"/>
      <c r="I136" s="405"/>
      <c r="J136" s="406"/>
      <c r="K136" s="405"/>
      <c r="L136" s="406"/>
      <c r="M136" s="405"/>
      <c r="N136" s="406"/>
      <c r="O136" s="405"/>
      <c r="P136" s="406"/>
      <c r="Q136" s="405"/>
      <c r="R136" s="406"/>
      <c r="S136" s="405"/>
      <c r="T136" s="406"/>
      <c r="U136" s="405"/>
      <c r="V136" s="406"/>
      <c r="W136" s="405"/>
      <c r="X136" s="406"/>
      <c r="Y136" s="405"/>
    </row>
    <row r="137" spans="1:25">
      <c r="A137" s="403"/>
      <c r="E137" s="403"/>
      <c r="F137" s="406"/>
      <c r="G137" s="406"/>
      <c r="H137" s="406"/>
      <c r="I137" s="405"/>
      <c r="J137" s="406"/>
      <c r="K137" s="405"/>
      <c r="L137" s="406"/>
      <c r="M137" s="405"/>
      <c r="N137" s="406"/>
      <c r="O137" s="405"/>
      <c r="P137" s="406"/>
      <c r="Q137" s="405"/>
      <c r="R137" s="406"/>
      <c r="S137" s="405"/>
      <c r="T137" s="406"/>
      <c r="U137" s="405"/>
      <c r="V137" s="406"/>
      <c r="W137" s="405"/>
      <c r="X137" s="406"/>
      <c r="Y137" s="405"/>
    </row>
    <row r="138" spans="1:25">
      <c r="A138" s="403"/>
      <c r="E138" s="403"/>
      <c r="F138" s="406"/>
      <c r="G138" s="406"/>
      <c r="H138" s="406"/>
      <c r="I138" s="405"/>
      <c r="J138" s="406"/>
      <c r="K138" s="405"/>
      <c r="L138" s="406"/>
      <c r="M138" s="405"/>
      <c r="N138" s="406"/>
      <c r="O138" s="405"/>
      <c r="P138" s="406"/>
      <c r="Q138" s="405"/>
      <c r="R138" s="406"/>
      <c r="S138" s="405"/>
      <c r="T138" s="406"/>
      <c r="U138" s="405"/>
      <c r="V138" s="406"/>
      <c r="W138" s="405"/>
      <c r="X138" s="406"/>
      <c r="Y138" s="405"/>
    </row>
    <row r="139" spans="1:25">
      <c r="A139" s="403"/>
      <c r="E139" s="403"/>
      <c r="F139" s="406"/>
      <c r="G139" s="406"/>
      <c r="H139" s="406"/>
      <c r="I139" s="405"/>
      <c r="J139" s="406"/>
      <c r="K139" s="405"/>
      <c r="L139" s="406"/>
      <c r="M139" s="405"/>
      <c r="N139" s="406"/>
      <c r="O139" s="405"/>
      <c r="P139" s="406"/>
      <c r="Q139" s="405"/>
      <c r="R139" s="406"/>
      <c r="S139" s="405"/>
      <c r="T139" s="406"/>
      <c r="U139" s="405"/>
      <c r="V139" s="406"/>
      <c r="W139" s="405"/>
      <c r="X139" s="406"/>
      <c r="Y139" s="405"/>
    </row>
    <row r="140" spans="1:25">
      <c r="A140" s="403"/>
      <c r="E140" s="403"/>
      <c r="F140" s="406"/>
      <c r="G140" s="406"/>
      <c r="H140" s="406"/>
      <c r="I140" s="405"/>
      <c r="J140" s="406"/>
      <c r="K140" s="405"/>
      <c r="L140" s="406"/>
      <c r="M140" s="405"/>
      <c r="N140" s="406"/>
      <c r="O140" s="405"/>
      <c r="P140" s="406"/>
      <c r="Q140" s="405"/>
      <c r="R140" s="406"/>
      <c r="S140" s="405"/>
      <c r="T140" s="406"/>
      <c r="U140" s="405"/>
      <c r="V140" s="406"/>
      <c r="W140" s="405"/>
      <c r="X140" s="406"/>
      <c r="Y140" s="405"/>
    </row>
    <row r="141" spans="1:25">
      <c r="A141" s="403"/>
      <c r="E141" s="403"/>
      <c r="F141" s="406"/>
      <c r="G141" s="406"/>
      <c r="H141" s="406"/>
      <c r="I141" s="405"/>
      <c r="J141" s="406"/>
      <c r="K141" s="405"/>
      <c r="L141" s="406"/>
      <c r="M141" s="405"/>
      <c r="N141" s="406"/>
      <c r="O141" s="405"/>
      <c r="P141" s="406"/>
      <c r="Q141" s="405"/>
      <c r="R141" s="406"/>
      <c r="S141" s="405"/>
      <c r="T141" s="406"/>
      <c r="U141" s="405"/>
      <c r="V141" s="406"/>
      <c r="W141" s="405"/>
      <c r="X141" s="406"/>
      <c r="Y141" s="405"/>
    </row>
    <row r="142" spans="1:25">
      <c r="A142" s="403"/>
      <c r="E142" s="403"/>
      <c r="F142" s="406"/>
      <c r="G142" s="406"/>
      <c r="H142" s="406"/>
      <c r="I142" s="405"/>
      <c r="J142" s="406"/>
      <c r="K142" s="405"/>
      <c r="L142" s="406"/>
      <c r="M142" s="405"/>
      <c r="N142" s="406"/>
      <c r="O142" s="405"/>
      <c r="P142" s="406"/>
      <c r="Q142" s="405"/>
      <c r="R142" s="406"/>
      <c r="S142" s="405"/>
      <c r="T142" s="406"/>
      <c r="U142" s="405"/>
      <c r="V142" s="406"/>
      <c r="W142" s="405"/>
      <c r="X142" s="406"/>
      <c r="Y142" s="405"/>
    </row>
    <row r="143" spans="1:25">
      <c r="A143" s="403"/>
      <c r="E143" s="403"/>
      <c r="F143" s="406"/>
      <c r="G143" s="406"/>
      <c r="H143" s="406"/>
      <c r="I143" s="405"/>
      <c r="J143" s="406"/>
      <c r="K143" s="405"/>
      <c r="L143" s="406"/>
      <c r="M143" s="405"/>
      <c r="N143" s="406"/>
      <c r="O143" s="405"/>
      <c r="P143" s="406"/>
      <c r="Q143" s="405"/>
      <c r="R143" s="406"/>
      <c r="S143" s="405"/>
      <c r="T143" s="406"/>
      <c r="U143" s="405"/>
      <c r="V143" s="406"/>
      <c r="W143" s="405"/>
      <c r="X143" s="406"/>
      <c r="Y143" s="405"/>
    </row>
    <row r="144" spans="1:25">
      <c r="A144" s="403"/>
      <c r="E144" s="403"/>
      <c r="F144" s="406"/>
      <c r="G144" s="406"/>
      <c r="H144" s="406"/>
      <c r="I144" s="405"/>
      <c r="J144" s="406"/>
      <c r="K144" s="405"/>
      <c r="L144" s="406"/>
      <c r="M144" s="405"/>
      <c r="N144" s="406"/>
      <c r="O144" s="405"/>
      <c r="P144" s="406"/>
      <c r="Q144" s="405"/>
      <c r="R144" s="406"/>
      <c r="S144" s="405"/>
      <c r="T144" s="406"/>
      <c r="U144" s="405"/>
      <c r="V144" s="406"/>
      <c r="W144" s="405"/>
      <c r="X144" s="406"/>
      <c r="Y144" s="405"/>
    </row>
    <row r="145" spans="1:25">
      <c r="A145" s="403"/>
      <c r="E145" s="403"/>
      <c r="F145" s="406"/>
      <c r="G145" s="406"/>
      <c r="H145" s="406"/>
      <c r="I145" s="405"/>
      <c r="J145" s="406"/>
      <c r="K145" s="405"/>
      <c r="L145" s="406"/>
      <c r="M145" s="405"/>
      <c r="N145" s="406"/>
      <c r="O145" s="405"/>
      <c r="P145" s="406"/>
      <c r="Q145" s="405"/>
      <c r="R145" s="406"/>
      <c r="S145" s="405"/>
      <c r="T145" s="406"/>
      <c r="U145" s="405"/>
      <c r="V145" s="406"/>
      <c r="W145" s="405"/>
      <c r="X145" s="406"/>
      <c r="Y145" s="405"/>
    </row>
    <row r="146" spans="1:25">
      <c r="A146" s="403"/>
      <c r="E146" s="403"/>
      <c r="F146" s="406"/>
      <c r="G146" s="406"/>
      <c r="H146" s="406"/>
      <c r="I146" s="405"/>
      <c r="J146" s="406"/>
      <c r="K146" s="405"/>
      <c r="L146" s="406"/>
      <c r="M146" s="405"/>
      <c r="N146" s="406"/>
      <c r="O146" s="405"/>
      <c r="P146" s="406"/>
      <c r="Q146" s="405"/>
      <c r="R146" s="406"/>
      <c r="S146" s="405"/>
      <c r="T146" s="406"/>
      <c r="U146" s="405"/>
      <c r="V146" s="406"/>
      <c r="W146" s="405"/>
      <c r="X146" s="406"/>
      <c r="Y146" s="405"/>
    </row>
    <row r="147" spans="1:25">
      <c r="A147" s="403"/>
      <c r="E147" s="403"/>
      <c r="F147" s="406"/>
      <c r="G147" s="406"/>
      <c r="H147" s="406"/>
      <c r="I147" s="405"/>
      <c r="J147" s="406"/>
      <c r="K147" s="405"/>
      <c r="L147" s="406"/>
      <c r="M147" s="405"/>
      <c r="N147" s="406"/>
      <c r="O147" s="405"/>
      <c r="P147" s="406"/>
      <c r="Q147" s="405"/>
      <c r="R147" s="406"/>
      <c r="S147" s="405"/>
      <c r="T147" s="406"/>
      <c r="U147" s="405"/>
      <c r="V147" s="406"/>
      <c r="W147" s="405"/>
      <c r="X147" s="406"/>
      <c r="Y147" s="405"/>
    </row>
    <row r="148" spans="1:25">
      <c r="A148" s="403"/>
      <c r="E148" s="403"/>
      <c r="F148" s="406"/>
      <c r="G148" s="406"/>
      <c r="H148" s="406"/>
      <c r="I148" s="405"/>
      <c r="J148" s="406"/>
      <c r="K148" s="405"/>
      <c r="L148" s="406"/>
      <c r="M148" s="405"/>
      <c r="N148" s="406"/>
      <c r="O148" s="405"/>
      <c r="P148" s="406"/>
      <c r="Q148" s="405"/>
      <c r="R148" s="406"/>
      <c r="S148" s="405"/>
      <c r="T148" s="406"/>
      <c r="U148" s="405"/>
      <c r="V148" s="406"/>
      <c r="W148" s="405"/>
      <c r="X148" s="406"/>
      <c r="Y148" s="405"/>
    </row>
    <row r="149" spans="1:25">
      <c r="A149" s="403"/>
      <c r="E149" s="403"/>
      <c r="F149" s="406"/>
      <c r="G149" s="406"/>
      <c r="H149" s="406"/>
      <c r="I149" s="405"/>
      <c r="J149" s="406"/>
      <c r="K149" s="405"/>
      <c r="L149" s="406"/>
      <c r="M149" s="405"/>
      <c r="N149" s="406"/>
      <c r="O149" s="405"/>
      <c r="P149" s="406"/>
      <c r="Q149" s="405"/>
      <c r="R149" s="406"/>
      <c r="S149" s="405"/>
      <c r="T149" s="406"/>
      <c r="U149" s="405"/>
      <c r="V149" s="406"/>
      <c r="W149" s="405"/>
      <c r="X149" s="406"/>
      <c r="Y149" s="405"/>
    </row>
    <row r="150" spans="1:25">
      <c r="A150" s="403"/>
      <c r="E150" s="403"/>
      <c r="F150" s="406"/>
      <c r="G150" s="406"/>
      <c r="H150" s="406"/>
      <c r="I150" s="405"/>
      <c r="J150" s="406"/>
      <c r="K150" s="405"/>
      <c r="L150" s="406"/>
      <c r="M150" s="405"/>
      <c r="N150" s="406"/>
      <c r="O150" s="405"/>
      <c r="P150" s="406"/>
      <c r="Q150" s="405"/>
      <c r="R150" s="406"/>
      <c r="S150" s="405"/>
      <c r="T150" s="406"/>
      <c r="U150" s="405"/>
      <c r="V150" s="406"/>
      <c r="W150" s="405"/>
      <c r="X150" s="406"/>
      <c r="Y150" s="405"/>
    </row>
    <row r="151" spans="1:25">
      <c r="A151" s="403"/>
      <c r="E151" s="403"/>
      <c r="F151" s="406"/>
      <c r="G151" s="406"/>
      <c r="H151" s="406"/>
      <c r="I151" s="405"/>
      <c r="J151" s="406"/>
      <c r="K151" s="405"/>
      <c r="L151" s="406"/>
      <c r="M151" s="405"/>
      <c r="N151" s="406"/>
      <c r="O151" s="405"/>
      <c r="P151" s="406"/>
      <c r="Q151" s="405"/>
      <c r="R151" s="406"/>
      <c r="S151" s="405"/>
      <c r="T151" s="406"/>
      <c r="U151" s="405"/>
      <c r="V151" s="406"/>
      <c r="W151" s="405"/>
      <c r="X151" s="406"/>
      <c r="Y151" s="405"/>
    </row>
    <row r="152" spans="1:25">
      <c r="A152" s="403"/>
      <c r="E152" s="403"/>
      <c r="F152" s="406"/>
      <c r="G152" s="406"/>
      <c r="H152" s="406"/>
      <c r="I152" s="405"/>
      <c r="J152" s="406"/>
      <c r="K152" s="405"/>
      <c r="L152" s="406"/>
      <c r="M152" s="405"/>
      <c r="N152" s="406"/>
      <c r="O152" s="405"/>
      <c r="P152" s="406"/>
      <c r="Q152" s="405"/>
      <c r="R152" s="406"/>
      <c r="S152" s="405"/>
      <c r="T152" s="406"/>
      <c r="U152" s="405"/>
      <c r="V152" s="406"/>
      <c r="W152" s="405"/>
      <c r="X152" s="406"/>
      <c r="Y152" s="405"/>
    </row>
    <row r="153" spans="1:25">
      <c r="A153" s="403"/>
      <c r="E153" s="403"/>
      <c r="F153" s="406"/>
      <c r="G153" s="406"/>
      <c r="H153" s="406"/>
      <c r="I153" s="405"/>
      <c r="J153" s="406"/>
      <c r="K153" s="405"/>
      <c r="L153" s="406"/>
      <c r="M153" s="405"/>
      <c r="N153" s="406"/>
      <c r="O153" s="405"/>
      <c r="P153" s="406"/>
      <c r="Q153" s="405"/>
      <c r="R153" s="406"/>
      <c r="S153" s="405"/>
      <c r="T153" s="406"/>
      <c r="U153" s="405"/>
      <c r="V153" s="406"/>
      <c r="W153" s="405"/>
      <c r="X153" s="406"/>
      <c r="Y153" s="405"/>
    </row>
    <row r="154" spans="1:25">
      <c r="A154" s="403"/>
      <c r="E154" s="403"/>
      <c r="F154" s="406"/>
      <c r="G154" s="406"/>
      <c r="H154" s="406"/>
      <c r="I154" s="405"/>
      <c r="J154" s="406"/>
      <c r="K154" s="405"/>
      <c r="L154" s="406"/>
      <c r="M154" s="405"/>
      <c r="N154" s="406"/>
      <c r="O154" s="405"/>
      <c r="P154" s="406"/>
      <c r="Q154" s="405"/>
      <c r="R154" s="406"/>
      <c r="S154" s="405"/>
      <c r="T154" s="406"/>
      <c r="U154" s="405"/>
      <c r="V154" s="406"/>
      <c r="W154" s="405"/>
      <c r="X154" s="406"/>
      <c r="Y154" s="405"/>
    </row>
    <row r="155" spans="1:25">
      <c r="A155" s="403"/>
      <c r="E155" s="403"/>
      <c r="F155" s="406"/>
      <c r="G155" s="406"/>
      <c r="H155" s="406"/>
      <c r="I155" s="405"/>
      <c r="J155" s="406"/>
      <c r="K155" s="405"/>
      <c r="L155" s="406"/>
      <c r="M155" s="405"/>
      <c r="N155" s="406"/>
      <c r="O155" s="405"/>
      <c r="P155" s="406"/>
      <c r="Q155" s="405"/>
      <c r="R155" s="406"/>
      <c r="S155" s="405"/>
      <c r="T155" s="406"/>
      <c r="U155" s="405"/>
      <c r="V155" s="406"/>
      <c r="W155" s="405"/>
      <c r="X155" s="406"/>
      <c r="Y155" s="405"/>
    </row>
    <row r="156" spans="1:25">
      <c r="A156" s="403"/>
      <c r="E156" s="403"/>
      <c r="F156" s="406"/>
      <c r="G156" s="406"/>
      <c r="H156" s="406"/>
      <c r="I156" s="405"/>
      <c r="J156" s="406"/>
      <c r="K156" s="405"/>
      <c r="L156" s="406"/>
      <c r="M156" s="405"/>
      <c r="N156" s="406"/>
      <c r="O156" s="405"/>
      <c r="P156" s="406"/>
      <c r="Q156" s="405"/>
      <c r="R156" s="406"/>
      <c r="S156" s="405"/>
      <c r="T156" s="406"/>
      <c r="U156" s="405"/>
      <c r="V156" s="406"/>
      <c r="W156" s="405"/>
      <c r="X156" s="406"/>
      <c r="Y156" s="405"/>
    </row>
    <row r="157" spans="1:25">
      <c r="A157" s="403"/>
      <c r="E157" s="403"/>
      <c r="F157" s="406"/>
      <c r="G157" s="406"/>
      <c r="H157" s="406"/>
      <c r="I157" s="405"/>
      <c r="J157" s="406"/>
      <c r="K157" s="405"/>
      <c r="L157" s="406"/>
      <c r="M157" s="405"/>
      <c r="N157" s="406"/>
      <c r="O157" s="405"/>
      <c r="P157" s="406"/>
      <c r="Q157" s="405"/>
      <c r="R157" s="406"/>
      <c r="S157" s="405"/>
      <c r="T157" s="406"/>
      <c r="U157" s="405"/>
      <c r="V157" s="406"/>
      <c r="W157" s="405"/>
      <c r="X157" s="406"/>
      <c r="Y157" s="405"/>
    </row>
    <row r="158" spans="1:25">
      <c r="A158" s="403"/>
      <c r="E158" s="403"/>
      <c r="F158" s="406"/>
      <c r="G158" s="406"/>
      <c r="H158" s="406"/>
      <c r="I158" s="405"/>
      <c r="J158" s="406"/>
      <c r="K158" s="405"/>
      <c r="L158" s="406"/>
      <c r="M158" s="405"/>
      <c r="N158" s="406"/>
      <c r="O158" s="405"/>
      <c r="P158" s="406"/>
      <c r="Q158" s="405"/>
      <c r="R158" s="406"/>
      <c r="S158" s="405"/>
      <c r="T158" s="406"/>
      <c r="U158" s="405"/>
      <c r="V158" s="406"/>
      <c r="W158" s="405"/>
      <c r="X158" s="406"/>
      <c r="Y158" s="405"/>
    </row>
    <row r="159" spans="1:25">
      <c r="A159" s="403"/>
      <c r="E159" s="403"/>
      <c r="F159" s="406"/>
      <c r="G159" s="406"/>
      <c r="H159" s="406"/>
      <c r="I159" s="405"/>
      <c r="J159" s="406"/>
      <c r="K159" s="405"/>
      <c r="L159" s="406"/>
      <c r="M159" s="405"/>
      <c r="N159" s="406"/>
      <c r="O159" s="405"/>
      <c r="P159" s="406"/>
      <c r="Q159" s="405"/>
      <c r="R159" s="406"/>
      <c r="S159" s="405"/>
      <c r="T159" s="406"/>
      <c r="U159" s="405"/>
      <c r="V159" s="406"/>
      <c r="W159" s="405"/>
      <c r="X159" s="406"/>
      <c r="Y159" s="405"/>
    </row>
    <row r="160" spans="1:25">
      <c r="A160" s="403"/>
      <c r="E160" s="403"/>
      <c r="F160" s="406"/>
      <c r="G160" s="406"/>
      <c r="H160" s="406"/>
      <c r="I160" s="405"/>
      <c r="J160" s="406"/>
      <c r="K160" s="405"/>
      <c r="L160" s="406"/>
      <c r="M160" s="405"/>
      <c r="N160" s="406"/>
      <c r="O160" s="405"/>
      <c r="P160" s="406"/>
      <c r="Q160" s="405"/>
      <c r="R160" s="406"/>
      <c r="S160" s="405"/>
      <c r="T160" s="406"/>
      <c r="U160" s="405"/>
      <c r="V160" s="406"/>
      <c r="W160" s="405"/>
      <c r="X160" s="406"/>
      <c r="Y160" s="405"/>
    </row>
    <row r="161" spans="1:25">
      <c r="A161" s="403"/>
      <c r="E161" s="403"/>
      <c r="F161" s="406"/>
      <c r="G161" s="406"/>
      <c r="H161" s="406"/>
      <c r="I161" s="405"/>
      <c r="J161" s="406"/>
      <c r="K161" s="405"/>
      <c r="L161" s="406"/>
      <c r="M161" s="405"/>
      <c r="N161" s="406"/>
      <c r="O161" s="405"/>
      <c r="P161" s="406"/>
      <c r="Q161" s="405"/>
      <c r="R161" s="406"/>
      <c r="S161" s="405"/>
      <c r="T161" s="406"/>
      <c r="U161" s="405"/>
      <c r="V161" s="406"/>
      <c r="W161" s="405"/>
      <c r="X161" s="406"/>
      <c r="Y161" s="405"/>
    </row>
    <row r="162" spans="1:25">
      <c r="A162" s="403"/>
      <c r="E162" s="403"/>
      <c r="F162" s="406"/>
      <c r="G162" s="406"/>
      <c r="H162" s="406"/>
      <c r="I162" s="405"/>
      <c r="J162" s="406"/>
      <c r="K162" s="405"/>
      <c r="L162" s="406"/>
      <c r="M162" s="405"/>
      <c r="N162" s="406"/>
      <c r="O162" s="405"/>
      <c r="P162" s="406"/>
      <c r="Q162" s="405"/>
      <c r="R162" s="406"/>
      <c r="S162" s="405"/>
      <c r="T162" s="406"/>
      <c r="U162" s="405"/>
      <c r="V162" s="406"/>
      <c r="W162" s="405"/>
      <c r="X162" s="406"/>
      <c r="Y162" s="405"/>
    </row>
    <row r="163" spans="1:25">
      <c r="A163" s="403"/>
      <c r="E163" s="403"/>
      <c r="F163" s="406"/>
      <c r="G163" s="406"/>
      <c r="H163" s="406"/>
      <c r="I163" s="405"/>
      <c r="J163" s="406"/>
      <c r="K163" s="405"/>
      <c r="L163" s="406"/>
      <c r="M163" s="405"/>
      <c r="N163" s="406"/>
      <c r="O163" s="405"/>
      <c r="P163" s="406"/>
      <c r="Q163" s="405"/>
      <c r="R163" s="406"/>
      <c r="S163" s="405"/>
      <c r="T163" s="406"/>
      <c r="U163" s="405"/>
      <c r="V163" s="406"/>
      <c r="W163" s="405"/>
      <c r="X163" s="406"/>
      <c r="Y163" s="405"/>
    </row>
    <row r="164" spans="1:25">
      <c r="A164" s="403"/>
      <c r="E164" s="403"/>
      <c r="F164" s="406"/>
      <c r="G164" s="406"/>
      <c r="H164" s="406"/>
      <c r="I164" s="405"/>
      <c r="J164" s="406"/>
      <c r="K164" s="405"/>
      <c r="L164" s="406"/>
      <c r="M164" s="405"/>
      <c r="N164" s="406"/>
      <c r="O164" s="405"/>
      <c r="P164" s="406"/>
      <c r="Q164" s="405"/>
      <c r="R164" s="406"/>
      <c r="S164" s="405"/>
      <c r="T164" s="406"/>
      <c r="U164" s="405"/>
      <c r="V164" s="406"/>
      <c r="W164" s="405"/>
      <c r="X164" s="406"/>
      <c r="Y164" s="405"/>
    </row>
    <row r="165" spans="1:25">
      <c r="A165" s="403"/>
      <c r="E165" s="403"/>
      <c r="F165" s="406"/>
      <c r="G165" s="406"/>
      <c r="H165" s="406"/>
      <c r="I165" s="405"/>
      <c r="J165" s="406"/>
      <c r="K165" s="405"/>
      <c r="L165" s="406"/>
      <c r="M165" s="405"/>
      <c r="N165" s="406"/>
      <c r="O165" s="405"/>
      <c r="P165" s="406"/>
      <c r="Q165" s="405"/>
      <c r="R165" s="406"/>
      <c r="S165" s="405"/>
      <c r="T165" s="406"/>
      <c r="U165" s="405"/>
      <c r="V165" s="406"/>
      <c r="W165" s="405"/>
      <c r="X165" s="406"/>
      <c r="Y165" s="405"/>
    </row>
    <row r="166" spans="1:25">
      <c r="A166" s="403"/>
      <c r="E166" s="403"/>
      <c r="F166" s="406"/>
      <c r="G166" s="406"/>
      <c r="H166" s="406"/>
      <c r="I166" s="405"/>
      <c r="J166" s="406"/>
      <c r="K166" s="405"/>
      <c r="L166" s="406"/>
      <c r="M166" s="405"/>
      <c r="N166" s="406"/>
      <c r="O166" s="405"/>
      <c r="P166" s="406"/>
      <c r="Q166" s="405"/>
      <c r="R166" s="406"/>
      <c r="S166" s="405"/>
      <c r="T166" s="406"/>
      <c r="U166" s="405"/>
      <c r="V166" s="406"/>
      <c r="W166" s="405"/>
      <c r="X166" s="406"/>
      <c r="Y166" s="405"/>
    </row>
    <row r="167" spans="1:25">
      <c r="A167" s="403"/>
      <c r="E167" s="403"/>
      <c r="F167" s="406"/>
      <c r="G167" s="406"/>
      <c r="H167" s="406"/>
      <c r="I167" s="405"/>
      <c r="J167" s="406"/>
      <c r="K167" s="405"/>
      <c r="L167" s="406"/>
      <c r="M167" s="405"/>
      <c r="N167" s="406"/>
      <c r="O167" s="405"/>
      <c r="P167" s="406"/>
      <c r="Q167" s="405"/>
      <c r="R167" s="406"/>
      <c r="S167" s="405"/>
      <c r="T167" s="406"/>
      <c r="U167" s="405"/>
      <c r="V167" s="406"/>
      <c r="W167" s="405"/>
      <c r="X167" s="406"/>
      <c r="Y167" s="405"/>
    </row>
    <row r="168" spans="1:25">
      <c r="A168" s="403"/>
      <c r="E168" s="403"/>
      <c r="F168" s="406"/>
      <c r="G168" s="406"/>
      <c r="H168" s="406"/>
      <c r="I168" s="405"/>
      <c r="J168" s="406"/>
      <c r="K168" s="405"/>
      <c r="L168" s="406"/>
      <c r="M168" s="405"/>
      <c r="N168" s="406"/>
      <c r="O168" s="405"/>
      <c r="P168" s="406"/>
      <c r="Q168" s="405"/>
      <c r="R168" s="406"/>
      <c r="S168" s="405"/>
      <c r="T168" s="406"/>
      <c r="U168" s="405"/>
      <c r="V168" s="406"/>
      <c r="W168" s="405"/>
      <c r="X168" s="406"/>
      <c r="Y168" s="405"/>
    </row>
    <row r="169" spans="1:25">
      <c r="A169" s="403"/>
      <c r="E169" s="403"/>
      <c r="F169" s="406"/>
      <c r="G169" s="406"/>
      <c r="H169" s="406"/>
      <c r="I169" s="405"/>
      <c r="J169" s="406"/>
      <c r="K169" s="405"/>
      <c r="L169" s="406"/>
      <c r="M169" s="405"/>
      <c r="N169" s="406"/>
      <c r="O169" s="405"/>
      <c r="P169" s="406"/>
      <c r="Q169" s="405"/>
      <c r="R169" s="406"/>
      <c r="S169" s="405"/>
      <c r="T169" s="406"/>
      <c r="U169" s="405"/>
      <c r="V169" s="406"/>
      <c r="W169" s="405"/>
      <c r="X169" s="406"/>
      <c r="Y169" s="405"/>
    </row>
    <row r="170" spans="1:25">
      <c r="A170" s="403"/>
      <c r="E170" s="403"/>
      <c r="F170" s="406"/>
      <c r="G170" s="406"/>
      <c r="H170" s="406"/>
      <c r="I170" s="405"/>
      <c r="J170" s="406"/>
      <c r="K170" s="405"/>
      <c r="L170" s="406"/>
      <c r="M170" s="405"/>
      <c r="N170" s="406"/>
      <c r="O170" s="405"/>
      <c r="P170" s="406"/>
      <c r="Q170" s="405"/>
      <c r="R170" s="406"/>
      <c r="S170" s="405"/>
      <c r="T170" s="406"/>
      <c r="U170" s="405"/>
      <c r="V170" s="406"/>
      <c r="W170" s="405"/>
      <c r="X170" s="406"/>
      <c r="Y170" s="405"/>
    </row>
    <row r="171" spans="1:25">
      <c r="A171" s="403"/>
      <c r="E171" s="403"/>
      <c r="F171" s="406"/>
      <c r="G171" s="406"/>
      <c r="H171" s="406"/>
      <c r="I171" s="405"/>
      <c r="J171" s="406"/>
      <c r="K171" s="405"/>
      <c r="L171" s="406"/>
      <c r="M171" s="405"/>
      <c r="N171" s="406"/>
      <c r="O171" s="405"/>
      <c r="P171" s="406"/>
      <c r="Q171" s="405"/>
      <c r="R171" s="406"/>
      <c r="S171" s="405"/>
      <c r="T171" s="406"/>
      <c r="U171" s="405"/>
      <c r="V171" s="406"/>
      <c r="W171" s="405"/>
      <c r="X171" s="406"/>
      <c r="Y171" s="405"/>
    </row>
    <row r="172" spans="1:25">
      <c r="A172" s="403"/>
      <c r="E172" s="403"/>
      <c r="F172" s="406"/>
      <c r="G172" s="406"/>
      <c r="H172" s="406"/>
      <c r="I172" s="405"/>
      <c r="J172" s="406"/>
      <c r="K172" s="405"/>
      <c r="L172" s="406"/>
      <c r="M172" s="405"/>
      <c r="N172" s="406"/>
      <c r="O172" s="405"/>
      <c r="P172" s="406"/>
      <c r="Q172" s="405"/>
      <c r="R172" s="406"/>
      <c r="S172" s="405"/>
      <c r="T172" s="406"/>
      <c r="U172" s="405"/>
      <c r="V172" s="406"/>
      <c r="W172" s="405"/>
      <c r="X172" s="406"/>
      <c r="Y172" s="405"/>
    </row>
    <row r="173" spans="1:25">
      <c r="A173" s="403"/>
      <c r="E173" s="403"/>
      <c r="F173" s="406"/>
      <c r="G173" s="406"/>
      <c r="H173" s="406"/>
      <c r="I173" s="405"/>
      <c r="J173" s="406"/>
      <c r="K173" s="405"/>
      <c r="L173" s="406"/>
      <c r="M173" s="405"/>
      <c r="N173" s="406"/>
      <c r="O173" s="405"/>
      <c r="P173" s="406"/>
      <c r="Q173" s="405"/>
      <c r="R173" s="406"/>
      <c r="S173" s="405"/>
      <c r="T173" s="406"/>
      <c r="U173" s="405"/>
      <c r="V173" s="406"/>
      <c r="W173" s="405"/>
      <c r="X173" s="406"/>
      <c r="Y173" s="405"/>
    </row>
    <row r="174" spans="1:25">
      <c r="A174" s="403"/>
      <c r="E174" s="403"/>
      <c r="F174" s="406"/>
      <c r="G174" s="406"/>
      <c r="H174" s="406"/>
      <c r="I174" s="405"/>
      <c r="J174" s="406"/>
      <c r="K174" s="405"/>
      <c r="L174" s="406"/>
      <c r="M174" s="405"/>
      <c r="N174" s="406"/>
      <c r="O174" s="405"/>
      <c r="P174" s="406"/>
      <c r="Q174" s="405"/>
      <c r="R174" s="406"/>
      <c r="S174" s="405"/>
      <c r="T174" s="406"/>
      <c r="U174" s="405"/>
      <c r="V174" s="406"/>
      <c r="W174" s="405"/>
      <c r="X174" s="406"/>
      <c r="Y174" s="405"/>
    </row>
    <row r="175" spans="1:25">
      <c r="A175" s="403"/>
      <c r="E175" s="403"/>
      <c r="F175" s="406"/>
      <c r="G175" s="406"/>
      <c r="H175" s="406"/>
      <c r="I175" s="405"/>
      <c r="J175" s="406"/>
      <c r="K175" s="405"/>
      <c r="L175" s="406"/>
      <c r="M175" s="405"/>
      <c r="N175" s="406"/>
      <c r="O175" s="405"/>
      <c r="P175" s="406"/>
      <c r="Q175" s="405"/>
      <c r="R175" s="406"/>
      <c r="S175" s="405"/>
      <c r="T175" s="406"/>
      <c r="U175" s="405"/>
      <c r="V175" s="406"/>
      <c r="W175" s="405"/>
      <c r="X175" s="406"/>
      <c r="Y175" s="405"/>
    </row>
    <row r="176" spans="1:25">
      <c r="A176" s="403"/>
      <c r="E176" s="403"/>
      <c r="F176" s="406"/>
      <c r="G176" s="406"/>
      <c r="H176" s="406"/>
      <c r="I176" s="405"/>
      <c r="J176" s="406"/>
      <c r="K176" s="405"/>
      <c r="L176" s="406"/>
      <c r="M176" s="405"/>
      <c r="N176" s="406"/>
      <c r="O176" s="405"/>
      <c r="P176" s="406"/>
      <c r="Q176" s="405"/>
      <c r="R176" s="406"/>
      <c r="S176" s="405"/>
      <c r="T176" s="406"/>
      <c r="U176" s="405"/>
      <c r="V176" s="406"/>
      <c r="W176" s="405"/>
      <c r="X176" s="406"/>
      <c r="Y176" s="405"/>
    </row>
    <row r="177" spans="1:25">
      <c r="A177" s="403"/>
      <c r="E177" s="403"/>
      <c r="F177" s="406"/>
      <c r="G177" s="406"/>
      <c r="H177" s="406"/>
      <c r="I177" s="405"/>
      <c r="J177" s="406"/>
      <c r="K177" s="405"/>
      <c r="L177" s="406"/>
      <c r="M177" s="405"/>
      <c r="N177" s="406"/>
      <c r="O177" s="405"/>
      <c r="P177" s="406"/>
      <c r="Q177" s="405"/>
      <c r="R177" s="406"/>
      <c r="S177" s="405"/>
      <c r="T177" s="406"/>
      <c r="U177" s="405"/>
      <c r="V177" s="406"/>
      <c r="W177" s="405"/>
      <c r="X177" s="406"/>
      <c r="Y177" s="405"/>
    </row>
    <row r="178" spans="1:25">
      <c r="A178" s="403"/>
      <c r="E178" s="403"/>
      <c r="F178" s="406"/>
      <c r="G178" s="406"/>
      <c r="H178" s="406"/>
      <c r="I178" s="405"/>
      <c r="J178" s="406"/>
      <c r="K178" s="405"/>
      <c r="L178" s="406"/>
      <c r="M178" s="405"/>
      <c r="N178" s="406"/>
      <c r="O178" s="405"/>
      <c r="P178" s="406"/>
      <c r="Q178" s="405"/>
      <c r="R178" s="406"/>
      <c r="S178" s="405"/>
      <c r="T178" s="406"/>
      <c r="U178" s="405"/>
      <c r="V178" s="406"/>
      <c r="W178" s="405"/>
      <c r="X178" s="406"/>
      <c r="Y178" s="405"/>
    </row>
    <row r="179" spans="1:25">
      <c r="A179" s="403"/>
      <c r="E179" s="403"/>
      <c r="F179" s="406"/>
      <c r="G179" s="406"/>
      <c r="H179" s="406"/>
      <c r="I179" s="405"/>
      <c r="J179" s="406"/>
      <c r="K179" s="405"/>
      <c r="L179" s="406"/>
      <c r="M179" s="405"/>
      <c r="N179" s="406"/>
      <c r="O179" s="405"/>
      <c r="P179" s="406"/>
      <c r="Q179" s="405"/>
      <c r="R179" s="406"/>
      <c r="S179" s="405"/>
      <c r="T179" s="406"/>
      <c r="U179" s="405"/>
      <c r="V179" s="406"/>
      <c r="W179" s="405"/>
      <c r="X179" s="406"/>
      <c r="Y179" s="405"/>
    </row>
    <row r="180" spans="1:25">
      <c r="A180" s="403"/>
      <c r="E180" s="403"/>
      <c r="F180" s="406"/>
      <c r="G180" s="406"/>
      <c r="H180" s="406"/>
      <c r="I180" s="405"/>
      <c r="J180" s="406"/>
      <c r="K180" s="405"/>
      <c r="L180" s="406"/>
      <c r="M180" s="405"/>
      <c r="N180" s="406"/>
      <c r="O180" s="405"/>
      <c r="P180" s="406"/>
      <c r="Q180" s="405"/>
      <c r="R180" s="406"/>
      <c r="S180" s="405"/>
      <c r="T180" s="406"/>
      <c r="U180" s="405"/>
      <c r="V180" s="406"/>
      <c r="W180" s="405"/>
      <c r="X180" s="406"/>
      <c r="Y180" s="405"/>
    </row>
    <row r="181" spans="1:25">
      <c r="A181" s="403"/>
      <c r="E181" s="403"/>
      <c r="F181" s="406"/>
      <c r="G181" s="406"/>
      <c r="H181" s="406"/>
      <c r="I181" s="405"/>
      <c r="J181" s="406"/>
      <c r="K181" s="405"/>
      <c r="L181" s="406"/>
      <c r="M181" s="405"/>
      <c r="N181" s="406"/>
      <c r="O181" s="405"/>
      <c r="P181" s="406"/>
      <c r="Q181" s="405"/>
      <c r="R181" s="406"/>
      <c r="S181" s="405"/>
      <c r="T181" s="406"/>
      <c r="U181" s="405"/>
      <c r="V181" s="406"/>
      <c r="W181" s="405"/>
      <c r="X181" s="406"/>
      <c r="Y181" s="405"/>
    </row>
    <row r="182" spans="1:25">
      <c r="A182" s="403"/>
      <c r="E182" s="403"/>
      <c r="F182" s="406"/>
      <c r="G182" s="406"/>
      <c r="H182" s="406"/>
      <c r="I182" s="405"/>
      <c r="J182" s="406"/>
      <c r="K182" s="405"/>
      <c r="L182" s="406"/>
      <c r="M182" s="405"/>
      <c r="N182" s="406"/>
      <c r="O182" s="405"/>
      <c r="P182" s="406"/>
      <c r="Q182" s="405"/>
      <c r="R182" s="406"/>
      <c r="S182" s="405"/>
      <c r="T182" s="406"/>
      <c r="U182" s="405"/>
      <c r="V182" s="406"/>
      <c r="W182" s="405"/>
      <c r="X182" s="406"/>
      <c r="Y182" s="405"/>
    </row>
    <row r="183" spans="1:25">
      <c r="A183" s="403"/>
      <c r="E183" s="403"/>
      <c r="F183" s="406"/>
      <c r="G183" s="406"/>
      <c r="H183" s="406"/>
      <c r="I183" s="405"/>
      <c r="J183" s="406"/>
      <c r="K183" s="405"/>
      <c r="L183" s="406"/>
      <c r="M183" s="405"/>
      <c r="N183" s="406"/>
      <c r="O183" s="405"/>
      <c r="P183" s="406"/>
      <c r="Q183" s="405"/>
      <c r="R183" s="406"/>
      <c r="S183" s="405"/>
      <c r="T183" s="406"/>
      <c r="U183" s="405"/>
      <c r="V183" s="406"/>
      <c r="W183" s="405"/>
      <c r="X183" s="406"/>
      <c r="Y183" s="405"/>
    </row>
    <row r="184" spans="1:25">
      <c r="A184" s="403"/>
      <c r="E184" s="403"/>
      <c r="F184" s="406"/>
      <c r="G184" s="406"/>
      <c r="H184" s="406"/>
      <c r="I184" s="405"/>
      <c r="J184" s="406"/>
      <c r="K184" s="405"/>
      <c r="L184" s="406"/>
      <c r="M184" s="405"/>
      <c r="N184" s="406"/>
      <c r="O184" s="405"/>
      <c r="P184" s="406"/>
      <c r="Q184" s="405"/>
      <c r="R184" s="406"/>
      <c r="S184" s="405"/>
      <c r="T184" s="406"/>
      <c r="U184" s="405"/>
      <c r="V184" s="406"/>
      <c r="W184" s="405"/>
      <c r="X184" s="406"/>
      <c r="Y184" s="405"/>
    </row>
    <row r="185" spans="1:25">
      <c r="A185" s="403"/>
      <c r="E185" s="403"/>
      <c r="F185" s="406"/>
      <c r="G185" s="406"/>
      <c r="H185" s="406"/>
      <c r="I185" s="405"/>
      <c r="J185" s="406"/>
      <c r="K185" s="405"/>
      <c r="L185" s="406"/>
      <c r="M185" s="405"/>
      <c r="N185" s="406"/>
      <c r="O185" s="405"/>
      <c r="P185" s="406"/>
      <c r="Q185" s="405"/>
      <c r="R185" s="406"/>
      <c r="S185" s="405"/>
      <c r="T185" s="406"/>
      <c r="U185" s="405"/>
      <c r="V185" s="406"/>
      <c r="W185" s="405"/>
      <c r="X185" s="406"/>
      <c r="Y185" s="405"/>
    </row>
    <row r="186" spans="1:25">
      <c r="A186" s="403"/>
      <c r="E186" s="403"/>
      <c r="F186" s="406"/>
      <c r="G186" s="406"/>
      <c r="H186" s="406"/>
      <c r="I186" s="405"/>
      <c r="J186" s="406"/>
      <c r="K186" s="405"/>
      <c r="L186" s="406"/>
      <c r="M186" s="405"/>
      <c r="N186" s="406"/>
      <c r="O186" s="405"/>
      <c r="P186" s="406"/>
      <c r="Q186" s="405"/>
      <c r="R186" s="406"/>
      <c r="S186" s="405"/>
      <c r="T186" s="406"/>
      <c r="U186" s="405"/>
      <c r="V186" s="406"/>
      <c r="W186" s="405"/>
      <c r="X186" s="406"/>
      <c r="Y186" s="405"/>
    </row>
    <row r="187" spans="1:25">
      <c r="A187" s="403"/>
      <c r="E187" s="403"/>
      <c r="F187" s="406"/>
      <c r="G187" s="406"/>
      <c r="H187" s="406"/>
      <c r="I187" s="405"/>
      <c r="J187" s="406"/>
      <c r="K187" s="405"/>
      <c r="L187" s="406"/>
      <c r="M187" s="405"/>
      <c r="N187" s="406"/>
      <c r="O187" s="405"/>
      <c r="P187" s="406"/>
      <c r="Q187" s="405"/>
      <c r="R187" s="406"/>
      <c r="S187" s="405"/>
      <c r="T187" s="406"/>
      <c r="U187" s="405"/>
      <c r="V187" s="406"/>
      <c r="W187" s="405"/>
      <c r="X187" s="406"/>
      <c r="Y187" s="405"/>
    </row>
    <row r="188" spans="1:25">
      <c r="A188" s="403"/>
      <c r="E188" s="403"/>
      <c r="F188" s="406"/>
      <c r="G188" s="406"/>
      <c r="H188" s="406"/>
      <c r="I188" s="405"/>
      <c r="J188" s="406"/>
      <c r="K188" s="405"/>
      <c r="L188" s="406"/>
      <c r="M188" s="405"/>
      <c r="N188" s="406"/>
      <c r="O188" s="405"/>
      <c r="P188" s="406"/>
      <c r="Q188" s="405"/>
      <c r="R188" s="406"/>
      <c r="S188" s="405"/>
      <c r="T188" s="406"/>
      <c r="U188" s="405"/>
      <c r="V188" s="406"/>
      <c r="W188" s="405"/>
      <c r="X188" s="406"/>
      <c r="Y188" s="405"/>
    </row>
    <row r="189" spans="1:25">
      <c r="A189" s="403"/>
      <c r="E189" s="403"/>
      <c r="F189" s="406"/>
      <c r="G189" s="406"/>
      <c r="H189" s="406"/>
      <c r="I189" s="405"/>
      <c r="J189" s="406"/>
      <c r="K189" s="405"/>
      <c r="L189" s="406"/>
      <c r="M189" s="405"/>
      <c r="N189" s="406"/>
      <c r="O189" s="405"/>
      <c r="P189" s="406"/>
      <c r="Q189" s="405"/>
      <c r="R189" s="406"/>
      <c r="S189" s="405"/>
      <c r="T189" s="406"/>
      <c r="U189" s="405"/>
      <c r="V189" s="406"/>
      <c r="W189" s="405"/>
      <c r="X189" s="406"/>
      <c r="Y189" s="405"/>
    </row>
    <row r="190" spans="1:25">
      <c r="A190" s="403"/>
      <c r="E190" s="403"/>
      <c r="F190" s="406"/>
      <c r="G190" s="406"/>
      <c r="H190" s="406"/>
      <c r="I190" s="405"/>
      <c r="J190" s="406"/>
      <c r="K190" s="405"/>
      <c r="L190" s="406"/>
      <c r="M190" s="405"/>
      <c r="N190" s="406"/>
      <c r="O190" s="405"/>
      <c r="P190" s="406"/>
      <c r="Q190" s="405"/>
      <c r="R190" s="406"/>
      <c r="S190" s="405"/>
      <c r="T190" s="406"/>
      <c r="U190" s="405"/>
      <c r="V190" s="406"/>
      <c r="W190" s="405"/>
      <c r="X190" s="406"/>
      <c r="Y190" s="405"/>
    </row>
    <row r="191" spans="1:25">
      <c r="A191" s="403"/>
      <c r="E191" s="403"/>
      <c r="F191" s="406"/>
      <c r="G191" s="406"/>
      <c r="H191" s="406"/>
      <c r="I191" s="405"/>
      <c r="J191" s="406"/>
      <c r="K191" s="405"/>
      <c r="L191" s="406"/>
      <c r="M191" s="405"/>
      <c r="N191" s="406"/>
      <c r="O191" s="405"/>
      <c r="P191" s="406"/>
      <c r="Q191" s="405"/>
      <c r="R191" s="406"/>
      <c r="S191" s="405"/>
      <c r="T191" s="406"/>
      <c r="U191" s="405"/>
      <c r="V191" s="406"/>
      <c r="W191" s="405"/>
      <c r="X191" s="406"/>
      <c r="Y191" s="405"/>
    </row>
    <row r="192" spans="1:25">
      <c r="A192" s="403"/>
      <c r="E192" s="403"/>
      <c r="F192" s="406"/>
      <c r="G192" s="406"/>
      <c r="H192" s="406"/>
      <c r="I192" s="405"/>
      <c r="J192" s="406"/>
      <c r="K192" s="405"/>
      <c r="L192" s="406"/>
      <c r="M192" s="405"/>
      <c r="N192" s="406"/>
      <c r="O192" s="405"/>
      <c r="P192" s="406"/>
      <c r="Q192" s="405"/>
      <c r="R192" s="406"/>
      <c r="S192" s="405"/>
      <c r="T192" s="406"/>
      <c r="U192" s="405"/>
      <c r="V192" s="406"/>
      <c r="W192" s="405"/>
      <c r="X192" s="406"/>
      <c r="Y192" s="405"/>
    </row>
    <row r="193" spans="1:25">
      <c r="A193" s="403"/>
      <c r="E193" s="403"/>
      <c r="F193" s="406"/>
      <c r="G193" s="406"/>
      <c r="H193" s="406"/>
      <c r="I193" s="405"/>
      <c r="J193" s="406"/>
      <c r="K193" s="405"/>
      <c r="L193" s="406"/>
      <c r="M193" s="405"/>
      <c r="N193" s="406"/>
      <c r="O193" s="405"/>
      <c r="P193" s="406"/>
      <c r="Q193" s="405"/>
      <c r="R193" s="406"/>
      <c r="S193" s="405"/>
      <c r="T193" s="406"/>
      <c r="U193" s="405"/>
      <c r="V193" s="406"/>
      <c r="W193" s="405"/>
      <c r="X193" s="406"/>
      <c r="Y193" s="405"/>
    </row>
    <row r="194" spans="1:25">
      <c r="A194" s="403"/>
      <c r="E194" s="403"/>
      <c r="F194" s="406"/>
      <c r="G194" s="406"/>
      <c r="H194" s="406"/>
      <c r="I194" s="405"/>
      <c r="J194" s="406"/>
      <c r="K194" s="405"/>
      <c r="L194" s="406"/>
      <c r="M194" s="405"/>
      <c r="N194" s="406"/>
      <c r="O194" s="405"/>
      <c r="P194" s="406"/>
      <c r="Q194" s="405"/>
      <c r="R194" s="406"/>
      <c r="S194" s="405"/>
      <c r="T194" s="406"/>
      <c r="U194" s="405"/>
      <c r="V194" s="406"/>
      <c r="W194" s="405"/>
      <c r="X194" s="406"/>
      <c r="Y194" s="405"/>
    </row>
    <row r="195" spans="1:25">
      <c r="A195" s="403"/>
      <c r="E195" s="403"/>
      <c r="F195" s="406"/>
      <c r="G195" s="406"/>
      <c r="H195" s="406"/>
      <c r="I195" s="405"/>
      <c r="J195" s="406"/>
      <c r="K195" s="405"/>
      <c r="L195" s="406"/>
      <c r="M195" s="405"/>
      <c r="N195" s="406"/>
      <c r="O195" s="405"/>
      <c r="P195" s="406"/>
      <c r="Q195" s="405"/>
      <c r="R195" s="406"/>
      <c r="S195" s="405"/>
      <c r="T195" s="406"/>
      <c r="U195" s="405"/>
      <c r="V195" s="406"/>
      <c r="W195" s="405"/>
      <c r="X195" s="406"/>
      <c r="Y195" s="405"/>
    </row>
    <row r="196" spans="1:25">
      <c r="A196" s="403"/>
      <c r="E196" s="403"/>
      <c r="F196" s="406"/>
      <c r="G196" s="406"/>
      <c r="H196" s="406"/>
      <c r="I196" s="405"/>
      <c r="J196" s="406"/>
      <c r="K196" s="405"/>
      <c r="L196" s="406"/>
      <c r="M196" s="405"/>
      <c r="N196" s="406"/>
      <c r="O196" s="405"/>
      <c r="P196" s="406"/>
      <c r="Q196" s="405"/>
      <c r="R196" s="406"/>
      <c r="S196" s="405"/>
      <c r="T196" s="406"/>
      <c r="U196" s="405"/>
      <c r="V196" s="406"/>
      <c r="W196" s="405"/>
      <c r="X196" s="406"/>
      <c r="Y196" s="405"/>
    </row>
    <row r="197" spans="1:25">
      <c r="A197" s="403"/>
      <c r="E197" s="403"/>
      <c r="F197" s="406"/>
      <c r="G197" s="406"/>
      <c r="H197" s="406"/>
      <c r="I197" s="405"/>
      <c r="J197" s="406"/>
      <c r="K197" s="405"/>
      <c r="L197" s="406"/>
      <c r="M197" s="405"/>
      <c r="N197" s="406"/>
      <c r="O197" s="405"/>
      <c r="P197" s="406"/>
      <c r="Q197" s="405"/>
      <c r="R197" s="406"/>
      <c r="S197" s="405"/>
      <c r="T197" s="406"/>
      <c r="U197" s="405"/>
      <c r="V197" s="406"/>
      <c r="W197" s="405"/>
      <c r="X197" s="406"/>
      <c r="Y197" s="405"/>
    </row>
    <row r="198" spans="1:25">
      <c r="A198" s="403"/>
      <c r="E198" s="403"/>
      <c r="F198" s="406"/>
      <c r="G198" s="406"/>
      <c r="H198" s="406"/>
      <c r="I198" s="405"/>
      <c r="J198" s="406"/>
      <c r="K198" s="405"/>
      <c r="L198" s="406"/>
      <c r="M198" s="405"/>
      <c r="N198" s="406"/>
      <c r="O198" s="405"/>
      <c r="P198" s="406"/>
      <c r="Q198" s="405"/>
      <c r="R198" s="406"/>
      <c r="S198" s="405"/>
      <c r="T198" s="406"/>
      <c r="U198" s="405"/>
      <c r="V198" s="406"/>
      <c r="W198" s="405"/>
      <c r="X198" s="406"/>
      <c r="Y198" s="405"/>
    </row>
    <row r="199" spans="1:25">
      <c r="A199" s="403"/>
      <c r="E199" s="403"/>
      <c r="F199" s="406"/>
      <c r="G199" s="406"/>
      <c r="H199" s="406"/>
      <c r="I199" s="405"/>
      <c r="J199" s="406"/>
      <c r="K199" s="405"/>
      <c r="L199" s="406"/>
      <c r="M199" s="405"/>
      <c r="N199" s="406"/>
      <c r="O199" s="405"/>
      <c r="P199" s="406"/>
      <c r="Q199" s="405"/>
      <c r="R199" s="406"/>
      <c r="S199" s="405"/>
      <c r="T199" s="406"/>
      <c r="U199" s="405"/>
      <c r="V199" s="406"/>
      <c r="W199" s="405"/>
      <c r="X199" s="406"/>
      <c r="Y199" s="405"/>
    </row>
    <row r="200" spans="1:25">
      <c r="A200" s="403"/>
      <c r="E200" s="403"/>
      <c r="F200" s="406"/>
      <c r="G200" s="406"/>
      <c r="H200" s="406"/>
      <c r="I200" s="405"/>
      <c r="J200" s="406"/>
      <c r="K200" s="405"/>
      <c r="L200" s="406"/>
      <c r="M200" s="405"/>
      <c r="N200" s="406"/>
      <c r="O200" s="405"/>
      <c r="P200" s="406"/>
      <c r="Q200" s="405"/>
      <c r="R200" s="406"/>
      <c r="S200" s="405"/>
      <c r="T200" s="406"/>
      <c r="U200" s="405"/>
      <c r="V200" s="406"/>
      <c r="W200" s="405"/>
      <c r="X200" s="406"/>
      <c r="Y200" s="405"/>
    </row>
    <row r="201" spans="1:25">
      <c r="A201" s="403"/>
      <c r="E201" s="403"/>
      <c r="F201" s="406"/>
      <c r="G201" s="406"/>
      <c r="H201" s="406"/>
      <c r="I201" s="405"/>
      <c r="J201" s="406"/>
      <c r="K201" s="405"/>
      <c r="L201" s="406"/>
      <c r="M201" s="405"/>
      <c r="N201" s="406"/>
      <c r="O201" s="405"/>
      <c r="P201" s="406"/>
      <c r="Q201" s="405"/>
      <c r="R201" s="406"/>
      <c r="S201" s="405"/>
      <c r="T201" s="406"/>
      <c r="U201" s="405"/>
      <c r="V201" s="406"/>
      <c r="W201" s="405"/>
      <c r="X201" s="406"/>
      <c r="Y201" s="405"/>
    </row>
    <row r="202" spans="1:25">
      <c r="A202" s="403"/>
      <c r="E202" s="403"/>
      <c r="F202" s="406"/>
      <c r="G202" s="406"/>
      <c r="H202" s="406"/>
      <c r="I202" s="405"/>
      <c r="J202" s="406"/>
      <c r="K202" s="405"/>
      <c r="L202" s="406"/>
      <c r="M202" s="405"/>
      <c r="N202" s="406"/>
      <c r="O202" s="405"/>
      <c r="P202" s="406"/>
      <c r="Q202" s="405"/>
      <c r="R202" s="406"/>
      <c r="S202" s="405"/>
      <c r="T202" s="406"/>
      <c r="U202" s="405"/>
      <c r="V202" s="406"/>
      <c r="W202" s="405"/>
      <c r="X202" s="406"/>
      <c r="Y202" s="405"/>
    </row>
    <row r="203" spans="1:25">
      <c r="A203" s="403"/>
      <c r="E203" s="403"/>
      <c r="F203" s="406"/>
      <c r="G203" s="406"/>
      <c r="H203" s="406"/>
      <c r="I203" s="405"/>
      <c r="J203" s="406"/>
      <c r="K203" s="405"/>
      <c r="L203" s="406"/>
      <c r="M203" s="405"/>
      <c r="N203" s="406"/>
      <c r="O203" s="405"/>
      <c r="P203" s="406"/>
      <c r="Q203" s="405"/>
      <c r="R203" s="406"/>
      <c r="S203" s="405"/>
      <c r="T203" s="406"/>
      <c r="U203" s="405"/>
      <c r="V203" s="406"/>
      <c r="W203" s="405"/>
      <c r="X203" s="406"/>
      <c r="Y203" s="405"/>
    </row>
    <row r="204" spans="1:25">
      <c r="A204" s="403"/>
      <c r="E204" s="403"/>
      <c r="F204" s="406"/>
      <c r="G204" s="406"/>
      <c r="H204" s="406"/>
      <c r="I204" s="405"/>
      <c r="J204" s="406"/>
      <c r="K204" s="405"/>
      <c r="L204" s="406"/>
      <c r="M204" s="405"/>
      <c r="N204" s="406"/>
      <c r="O204" s="405"/>
      <c r="P204" s="406"/>
      <c r="Q204" s="405"/>
      <c r="R204" s="406"/>
      <c r="S204" s="405"/>
      <c r="T204" s="406"/>
      <c r="U204" s="405"/>
      <c r="V204" s="406"/>
      <c r="W204" s="405"/>
      <c r="X204" s="406"/>
      <c r="Y204" s="405"/>
    </row>
    <row r="205" spans="1:25">
      <c r="A205" s="403"/>
      <c r="E205" s="403"/>
      <c r="F205" s="406"/>
      <c r="G205" s="406"/>
      <c r="H205" s="406"/>
      <c r="I205" s="405"/>
      <c r="J205" s="406"/>
      <c r="K205" s="405"/>
      <c r="L205" s="406"/>
      <c r="M205" s="405"/>
      <c r="N205" s="406"/>
      <c r="O205" s="405"/>
      <c r="P205" s="406"/>
      <c r="Q205" s="405"/>
      <c r="R205" s="406"/>
      <c r="S205" s="405"/>
      <c r="T205" s="406"/>
      <c r="U205" s="405"/>
      <c r="V205" s="406"/>
      <c r="W205" s="405"/>
      <c r="X205" s="406"/>
      <c r="Y205" s="405"/>
    </row>
    <row r="206" spans="1:25">
      <c r="A206" s="403"/>
      <c r="E206" s="403"/>
      <c r="F206" s="406"/>
      <c r="G206" s="406"/>
      <c r="H206" s="406"/>
      <c r="I206" s="405"/>
      <c r="J206" s="406"/>
      <c r="K206" s="405"/>
      <c r="L206" s="406"/>
      <c r="M206" s="405"/>
      <c r="N206" s="406"/>
      <c r="O206" s="405"/>
      <c r="P206" s="406"/>
      <c r="Q206" s="405"/>
      <c r="R206" s="406"/>
      <c r="S206" s="405"/>
      <c r="T206" s="406"/>
      <c r="U206" s="405"/>
      <c r="V206" s="406"/>
      <c r="W206" s="405"/>
      <c r="X206" s="406"/>
      <c r="Y206" s="405"/>
    </row>
    <row r="207" spans="1:25">
      <c r="A207" s="403"/>
      <c r="E207" s="403"/>
      <c r="F207" s="406"/>
      <c r="G207" s="406"/>
      <c r="H207" s="406"/>
      <c r="I207" s="405"/>
      <c r="J207" s="406"/>
      <c r="K207" s="405"/>
      <c r="L207" s="406"/>
      <c r="M207" s="405"/>
      <c r="N207" s="406"/>
      <c r="O207" s="405"/>
      <c r="P207" s="406"/>
      <c r="Q207" s="405"/>
      <c r="R207" s="406"/>
      <c r="S207" s="405"/>
      <c r="T207" s="406"/>
      <c r="U207" s="405"/>
      <c r="V207" s="406"/>
      <c r="W207" s="405"/>
      <c r="X207" s="406"/>
      <c r="Y207" s="405"/>
    </row>
    <row r="208" spans="1:25">
      <c r="A208" s="403"/>
      <c r="E208" s="403"/>
      <c r="F208" s="406"/>
      <c r="G208" s="406"/>
      <c r="H208" s="406"/>
      <c r="I208" s="405"/>
      <c r="J208" s="406"/>
      <c r="K208" s="405"/>
      <c r="L208" s="406"/>
      <c r="M208" s="405"/>
      <c r="N208" s="406"/>
      <c r="O208" s="405"/>
      <c r="P208" s="406"/>
      <c r="Q208" s="405"/>
      <c r="R208" s="406"/>
      <c r="S208" s="405"/>
      <c r="T208" s="406"/>
      <c r="U208" s="405"/>
      <c r="V208" s="406"/>
      <c r="W208" s="405"/>
      <c r="X208" s="406"/>
      <c r="Y208" s="405"/>
    </row>
    <row r="209" spans="1:25">
      <c r="A209" s="403"/>
      <c r="E209" s="403"/>
      <c r="F209" s="406"/>
      <c r="G209" s="406"/>
      <c r="H209" s="406"/>
      <c r="I209" s="405"/>
      <c r="J209" s="406"/>
      <c r="K209" s="405"/>
      <c r="L209" s="406"/>
      <c r="M209" s="405"/>
      <c r="N209" s="406"/>
      <c r="O209" s="405"/>
      <c r="P209" s="406"/>
      <c r="Q209" s="405"/>
      <c r="R209" s="406"/>
      <c r="S209" s="405"/>
      <c r="T209" s="406"/>
      <c r="U209" s="405"/>
      <c r="V209" s="406"/>
      <c r="W209" s="405"/>
      <c r="X209" s="406"/>
      <c r="Y209" s="405"/>
    </row>
    <row r="210" spans="1:25">
      <c r="A210" s="403"/>
      <c r="E210" s="403"/>
      <c r="F210" s="406"/>
      <c r="G210" s="406"/>
      <c r="H210" s="406"/>
      <c r="I210" s="405"/>
      <c r="J210" s="406"/>
      <c r="K210" s="405"/>
      <c r="L210" s="406"/>
      <c r="M210" s="405"/>
      <c r="N210" s="406"/>
      <c r="O210" s="405"/>
      <c r="P210" s="406"/>
      <c r="Q210" s="405"/>
      <c r="R210" s="406"/>
      <c r="S210" s="405"/>
      <c r="T210" s="406"/>
      <c r="U210" s="405"/>
      <c r="V210" s="406"/>
      <c r="W210" s="405"/>
      <c r="X210" s="406"/>
      <c r="Y210" s="405"/>
    </row>
    <row r="211" spans="1:25">
      <c r="A211" s="403"/>
      <c r="E211" s="403"/>
      <c r="F211" s="406"/>
      <c r="G211" s="406"/>
      <c r="H211" s="406"/>
      <c r="I211" s="405"/>
      <c r="J211" s="406"/>
      <c r="K211" s="405"/>
      <c r="L211" s="406"/>
      <c r="M211" s="405"/>
      <c r="N211" s="406"/>
      <c r="O211" s="405"/>
      <c r="P211" s="406"/>
      <c r="Q211" s="405"/>
      <c r="R211" s="406"/>
      <c r="S211" s="405"/>
      <c r="T211" s="406"/>
      <c r="U211" s="405"/>
      <c r="V211" s="406"/>
      <c r="W211" s="405"/>
      <c r="X211" s="406"/>
      <c r="Y211" s="405"/>
    </row>
    <row r="212" spans="1:25">
      <c r="A212" s="403"/>
      <c r="E212" s="403"/>
      <c r="F212" s="406"/>
      <c r="G212" s="406"/>
      <c r="H212" s="406"/>
      <c r="I212" s="405"/>
      <c r="J212" s="406"/>
      <c r="K212" s="405"/>
      <c r="L212" s="406"/>
      <c r="M212" s="405"/>
      <c r="N212" s="406"/>
      <c r="O212" s="405"/>
      <c r="P212" s="406"/>
      <c r="Q212" s="405"/>
      <c r="R212" s="406"/>
      <c r="S212" s="405"/>
      <c r="T212" s="406"/>
      <c r="U212" s="405"/>
      <c r="V212" s="406"/>
      <c r="W212" s="405"/>
      <c r="X212" s="406"/>
      <c r="Y212" s="405"/>
    </row>
    <row r="213" spans="1:25">
      <c r="A213" s="403"/>
      <c r="E213" s="403"/>
      <c r="F213" s="406"/>
      <c r="G213" s="406"/>
      <c r="H213" s="406"/>
      <c r="I213" s="405"/>
      <c r="J213" s="406"/>
      <c r="K213" s="405"/>
      <c r="L213" s="406"/>
      <c r="M213" s="405"/>
      <c r="N213" s="406"/>
      <c r="O213" s="405"/>
      <c r="P213" s="406"/>
      <c r="Q213" s="405"/>
      <c r="R213" s="406"/>
      <c r="S213" s="405"/>
      <c r="T213" s="406"/>
      <c r="U213" s="405"/>
      <c r="V213" s="406"/>
      <c r="W213" s="405"/>
      <c r="X213" s="406"/>
      <c r="Y213" s="405"/>
    </row>
    <row r="214" spans="1:25">
      <c r="A214" s="403"/>
      <c r="E214" s="403"/>
      <c r="F214" s="406"/>
      <c r="G214" s="406"/>
      <c r="H214" s="406"/>
      <c r="I214" s="405"/>
      <c r="J214" s="406"/>
      <c r="K214" s="405"/>
      <c r="L214" s="406"/>
      <c r="M214" s="405"/>
      <c r="N214" s="406"/>
      <c r="O214" s="405"/>
      <c r="P214" s="406"/>
      <c r="Q214" s="405"/>
      <c r="R214" s="406"/>
      <c r="S214" s="405"/>
      <c r="T214" s="406"/>
      <c r="U214" s="405"/>
      <c r="V214" s="406"/>
      <c r="W214" s="405"/>
      <c r="X214" s="406"/>
      <c r="Y214" s="405"/>
    </row>
    <row r="215" spans="1:25">
      <c r="A215" s="403"/>
      <c r="E215" s="403"/>
      <c r="F215" s="406"/>
      <c r="G215" s="406"/>
      <c r="H215" s="406"/>
      <c r="I215" s="405"/>
      <c r="J215" s="406"/>
      <c r="K215" s="405"/>
      <c r="L215" s="406"/>
      <c r="M215" s="405"/>
      <c r="N215" s="406"/>
      <c r="O215" s="405"/>
      <c r="P215" s="406"/>
      <c r="Q215" s="405"/>
      <c r="R215" s="406"/>
      <c r="S215" s="405"/>
      <c r="T215" s="406"/>
      <c r="U215" s="405"/>
      <c r="V215" s="406"/>
      <c r="W215" s="405"/>
      <c r="X215" s="406"/>
      <c r="Y215" s="405"/>
    </row>
    <row r="216" spans="1:25">
      <c r="A216" s="403"/>
      <c r="E216" s="403"/>
      <c r="F216" s="406"/>
      <c r="G216" s="406"/>
      <c r="H216" s="406"/>
      <c r="I216" s="405"/>
      <c r="J216" s="406"/>
      <c r="K216" s="405"/>
      <c r="L216" s="406"/>
      <c r="M216" s="405"/>
      <c r="N216" s="406"/>
      <c r="O216" s="405"/>
      <c r="P216" s="406"/>
      <c r="Q216" s="405"/>
      <c r="R216" s="406"/>
      <c r="S216" s="405"/>
      <c r="T216" s="406"/>
      <c r="U216" s="405"/>
      <c r="V216" s="406"/>
      <c r="W216" s="405"/>
      <c r="X216" s="406"/>
      <c r="Y216" s="405"/>
    </row>
    <row r="217" spans="1:25">
      <c r="A217" s="403"/>
      <c r="E217" s="403"/>
      <c r="F217" s="406"/>
      <c r="G217" s="406"/>
      <c r="H217" s="406"/>
      <c r="I217" s="405"/>
      <c r="J217" s="406"/>
      <c r="K217" s="405"/>
      <c r="L217" s="406"/>
      <c r="M217" s="405"/>
      <c r="N217" s="406"/>
      <c r="O217" s="405"/>
      <c r="P217" s="406"/>
      <c r="Q217" s="405"/>
      <c r="R217" s="406"/>
      <c r="S217" s="405"/>
      <c r="T217" s="406"/>
      <c r="U217" s="405"/>
      <c r="V217" s="406"/>
      <c r="W217" s="405"/>
      <c r="X217" s="406"/>
      <c r="Y217" s="405"/>
    </row>
    <row r="218" spans="1:25">
      <c r="A218" s="403"/>
      <c r="E218" s="403"/>
      <c r="F218" s="406"/>
      <c r="G218" s="406"/>
      <c r="H218" s="406"/>
      <c r="I218" s="405"/>
      <c r="J218" s="406"/>
      <c r="K218" s="405"/>
      <c r="L218" s="406"/>
      <c r="M218" s="405"/>
      <c r="N218" s="406"/>
      <c r="O218" s="405"/>
      <c r="P218" s="406"/>
      <c r="Q218" s="405"/>
      <c r="R218" s="406"/>
      <c r="S218" s="405"/>
      <c r="T218" s="406"/>
      <c r="U218" s="405"/>
      <c r="V218" s="406"/>
      <c r="W218" s="405"/>
      <c r="X218" s="406"/>
      <c r="Y218" s="405"/>
    </row>
    <row r="219" spans="1:25">
      <c r="A219" s="403"/>
      <c r="E219" s="403"/>
      <c r="F219" s="406"/>
      <c r="G219" s="406"/>
      <c r="H219" s="406"/>
      <c r="I219" s="405"/>
      <c r="J219" s="406"/>
      <c r="K219" s="405"/>
      <c r="L219" s="406"/>
      <c r="M219" s="405"/>
      <c r="N219" s="406"/>
      <c r="O219" s="405"/>
      <c r="P219" s="406"/>
      <c r="Q219" s="405"/>
      <c r="R219" s="406"/>
      <c r="S219" s="405"/>
      <c r="T219" s="406"/>
      <c r="U219" s="405"/>
      <c r="V219" s="406"/>
      <c r="W219" s="405"/>
      <c r="X219" s="406"/>
      <c r="Y219" s="405"/>
    </row>
    <row r="220" spans="1:25">
      <c r="A220" s="403"/>
      <c r="E220" s="403"/>
      <c r="F220" s="406"/>
      <c r="G220" s="406"/>
      <c r="H220" s="406"/>
      <c r="I220" s="405"/>
      <c r="J220" s="406"/>
      <c r="K220" s="405"/>
      <c r="L220" s="406"/>
      <c r="M220" s="405"/>
      <c r="N220" s="406"/>
      <c r="O220" s="405"/>
      <c r="P220" s="406"/>
      <c r="Q220" s="405"/>
      <c r="R220" s="406"/>
      <c r="S220" s="405"/>
      <c r="T220" s="406"/>
      <c r="U220" s="405"/>
      <c r="V220" s="406"/>
      <c r="W220" s="405"/>
      <c r="X220" s="406"/>
      <c r="Y220" s="405"/>
    </row>
    <row r="221" spans="1:25">
      <c r="A221" s="403"/>
      <c r="E221" s="403"/>
      <c r="F221" s="406"/>
      <c r="G221" s="406"/>
      <c r="H221" s="406"/>
      <c r="I221" s="405"/>
      <c r="J221" s="406"/>
      <c r="K221" s="405"/>
      <c r="L221" s="406"/>
      <c r="M221" s="405"/>
      <c r="N221" s="406"/>
      <c r="O221" s="405"/>
      <c r="P221" s="406"/>
      <c r="Q221" s="405"/>
      <c r="R221" s="406"/>
      <c r="S221" s="405"/>
      <c r="T221" s="406"/>
      <c r="U221" s="405"/>
      <c r="V221" s="406"/>
      <c r="W221" s="405"/>
      <c r="X221" s="406"/>
      <c r="Y221" s="405"/>
    </row>
    <row r="222" spans="1:25">
      <c r="A222" s="403"/>
      <c r="E222" s="403"/>
      <c r="F222" s="406"/>
      <c r="G222" s="406"/>
      <c r="H222" s="406"/>
      <c r="I222" s="405"/>
      <c r="J222" s="406"/>
      <c r="K222" s="405"/>
      <c r="L222" s="406"/>
      <c r="M222" s="405"/>
      <c r="N222" s="406"/>
      <c r="O222" s="405"/>
      <c r="P222" s="406"/>
      <c r="Q222" s="405"/>
      <c r="R222" s="406"/>
      <c r="S222" s="405"/>
      <c r="T222" s="406"/>
      <c r="U222" s="405"/>
      <c r="V222" s="406"/>
      <c r="W222" s="405"/>
      <c r="X222" s="406"/>
      <c r="Y222" s="405"/>
    </row>
    <row r="223" spans="1:25">
      <c r="A223" s="403"/>
      <c r="E223" s="403"/>
      <c r="F223" s="406"/>
      <c r="G223" s="406"/>
      <c r="H223" s="406"/>
      <c r="I223" s="405"/>
      <c r="J223" s="406"/>
      <c r="K223" s="405"/>
      <c r="L223" s="406"/>
      <c r="M223" s="405"/>
      <c r="N223" s="406"/>
      <c r="O223" s="405"/>
      <c r="P223" s="406"/>
      <c r="Q223" s="405"/>
      <c r="R223" s="406"/>
      <c r="S223" s="405"/>
      <c r="T223" s="406"/>
      <c r="U223" s="405"/>
      <c r="V223" s="406"/>
      <c r="W223" s="405"/>
      <c r="X223" s="406"/>
      <c r="Y223" s="405"/>
    </row>
    <row r="224" spans="1:25">
      <c r="A224" s="403"/>
      <c r="E224" s="403"/>
      <c r="F224" s="406"/>
      <c r="G224" s="406"/>
      <c r="H224" s="406"/>
      <c r="I224" s="405"/>
      <c r="J224" s="406"/>
      <c r="K224" s="405"/>
      <c r="L224" s="406"/>
      <c r="M224" s="405"/>
      <c r="N224" s="406"/>
      <c r="O224" s="405"/>
      <c r="P224" s="406"/>
      <c r="Q224" s="405"/>
      <c r="R224" s="406"/>
      <c r="S224" s="405"/>
      <c r="T224" s="406"/>
      <c r="U224" s="405"/>
      <c r="V224" s="406"/>
      <c r="W224" s="405"/>
      <c r="X224" s="406"/>
      <c r="Y224" s="405"/>
    </row>
    <row r="225" spans="1:25">
      <c r="A225" s="403"/>
      <c r="E225" s="403"/>
      <c r="F225" s="406"/>
      <c r="G225" s="406"/>
      <c r="H225" s="406"/>
      <c r="I225" s="405"/>
      <c r="J225" s="406"/>
      <c r="K225" s="405"/>
      <c r="L225" s="406"/>
      <c r="M225" s="405"/>
      <c r="N225" s="406"/>
      <c r="O225" s="405"/>
      <c r="P225" s="406"/>
      <c r="Q225" s="405"/>
      <c r="R225" s="406"/>
      <c r="S225" s="405"/>
      <c r="T225" s="406"/>
      <c r="U225" s="405"/>
      <c r="V225" s="406"/>
      <c r="W225" s="405"/>
      <c r="X225" s="406"/>
      <c r="Y225" s="405"/>
    </row>
    <row r="226" spans="1:25">
      <c r="A226" s="403"/>
      <c r="E226" s="403"/>
      <c r="F226" s="406"/>
      <c r="G226" s="406"/>
      <c r="H226" s="406"/>
      <c r="I226" s="405"/>
      <c r="J226" s="406"/>
      <c r="K226" s="405"/>
      <c r="L226" s="406"/>
      <c r="M226" s="405"/>
      <c r="N226" s="406"/>
      <c r="O226" s="405"/>
      <c r="P226" s="406"/>
      <c r="Q226" s="405"/>
      <c r="R226" s="406"/>
      <c r="S226" s="405"/>
      <c r="T226" s="406"/>
      <c r="U226" s="405"/>
      <c r="V226" s="406"/>
      <c r="W226" s="405"/>
      <c r="X226" s="406"/>
      <c r="Y226" s="405"/>
    </row>
    <row r="227" spans="1:25">
      <c r="A227" s="403"/>
      <c r="E227" s="403"/>
      <c r="F227" s="406"/>
      <c r="G227" s="406"/>
      <c r="H227" s="406"/>
      <c r="I227" s="405"/>
      <c r="J227" s="406"/>
      <c r="K227" s="405"/>
      <c r="L227" s="406"/>
      <c r="M227" s="405"/>
      <c r="N227" s="406"/>
      <c r="O227" s="405"/>
      <c r="P227" s="406"/>
      <c r="Q227" s="405"/>
      <c r="R227" s="406"/>
      <c r="S227" s="405"/>
      <c r="T227" s="406"/>
      <c r="U227" s="405"/>
      <c r="V227" s="406"/>
      <c r="W227" s="405"/>
      <c r="X227" s="406"/>
      <c r="Y227" s="405"/>
    </row>
    <row r="228" spans="1:25">
      <c r="A228" s="403"/>
      <c r="E228" s="403"/>
      <c r="F228" s="406"/>
      <c r="G228" s="406"/>
      <c r="H228" s="406"/>
      <c r="I228" s="405"/>
      <c r="J228" s="406"/>
      <c r="K228" s="405"/>
      <c r="L228" s="406"/>
      <c r="M228" s="405"/>
      <c r="N228" s="406"/>
      <c r="O228" s="405"/>
      <c r="P228" s="406"/>
      <c r="Q228" s="405"/>
      <c r="R228" s="406"/>
      <c r="S228" s="405"/>
      <c r="T228" s="406"/>
      <c r="U228" s="405"/>
      <c r="V228" s="406"/>
      <c r="W228" s="405"/>
      <c r="X228" s="406"/>
      <c r="Y228" s="405"/>
    </row>
    <row r="229" spans="1:25">
      <c r="A229" s="403"/>
      <c r="E229" s="403"/>
      <c r="F229" s="406"/>
      <c r="G229" s="406"/>
      <c r="H229" s="406"/>
      <c r="I229" s="405"/>
      <c r="J229" s="406"/>
      <c r="K229" s="405"/>
      <c r="L229" s="406"/>
      <c r="M229" s="405"/>
      <c r="N229" s="406"/>
      <c r="O229" s="405"/>
      <c r="P229" s="406"/>
      <c r="Q229" s="405"/>
      <c r="R229" s="406"/>
      <c r="S229" s="405"/>
      <c r="T229" s="406"/>
      <c r="U229" s="405"/>
      <c r="V229" s="406"/>
      <c r="W229" s="405"/>
      <c r="X229" s="406"/>
      <c r="Y229" s="405"/>
    </row>
    <row r="230" spans="1:25">
      <c r="A230" s="403"/>
      <c r="E230" s="403"/>
      <c r="F230" s="406"/>
      <c r="G230" s="406"/>
      <c r="H230" s="406"/>
      <c r="I230" s="405"/>
      <c r="J230" s="406"/>
      <c r="K230" s="405"/>
      <c r="L230" s="406"/>
      <c r="M230" s="405"/>
      <c r="N230" s="406"/>
      <c r="O230" s="405"/>
      <c r="P230" s="406"/>
      <c r="Q230" s="405"/>
      <c r="R230" s="406"/>
      <c r="S230" s="405"/>
      <c r="T230" s="406"/>
      <c r="U230" s="405"/>
      <c r="V230" s="406"/>
      <c r="W230" s="405"/>
      <c r="X230" s="406"/>
      <c r="Y230" s="405"/>
    </row>
    <row r="231" spans="1:25">
      <c r="A231" s="403"/>
      <c r="E231" s="403"/>
      <c r="F231" s="406"/>
      <c r="G231" s="406"/>
      <c r="H231" s="406"/>
      <c r="I231" s="405"/>
      <c r="J231" s="406"/>
      <c r="K231" s="405"/>
      <c r="L231" s="406"/>
      <c r="M231" s="405"/>
      <c r="N231" s="406"/>
      <c r="O231" s="405"/>
      <c r="P231" s="406"/>
      <c r="Q231" s="405"/>
      <c r="R231" s="406"/>
      <c r="S231" s="405"/>
      <c r="T231" s="406"/>
      <c r="U231" s="405"/>
      <c r="V231" s="406"/>
      <c r="W231" s="405"/>
      <c r="X231" s="406"/>
      <c r="Y231" s="405"/>
    </row>
    <row r="232" spans="1:25">
      <c r="A232" s="403"/>
      <c r="E232" s="403"/>
      <c r="F232" s="406"/>
      <c r="G232" s="406"/>
      <c r="H232" s="406"/>
      <c r="I232" s="405"/>
      <c r="J232" s="406"/>
      <c r="K232" s="405"/>
      <c r="L232" s="406"/>
      <c r="M232" s="405"/>
      <c r="N232" s="406"/>
      <c r="O232" s="405"/>
      <c r="P232" s="406"/>
      <c r="Q232" s="405"/>
      <c r="R232" s="406"/>
      <c r="S232" s="405"/>
      <c r="T232" s="406"/>
      <c r="U232" s="405"/>
      <c r="V232" s="406"/>
      <c r="W232" s="405"/>
      <c r="X232" s="406"/>
      <c r="Y232" s="405"/>
    </row>
    <row r="233" spans="1:25">
      <c r="A233" s="403"/>
      <c r="E233" s="403"/>
      <c r="F233" s="406"/>
      <c r="G233" s="406"/>
      <c r="H233" s="406"/>
      <c r="I233" s="405"/>
      <c r="J233" s="406"/>
      <c r="K233" s="405"/>
      <c r="L233" s="406"/>
      <c r="M233" s="405"/>
      <c r="N233" s="406"/>
      <c r="O233" s="405"/>
      <c r="P233" s="406"/>
      <c r="Q233" s="405"/>
      <c r="R233" s="406"/>
      <c r="S233" s="405"/>
      <c r="T233" s="406"/>
      <c r="U233" s="405"/>
      <c r="V233" s="406"/>
      <c r="W233" s="405"/>
      <c r="X233" s="406"/>
      <c r="Y233" s="405"/>
    </row>
    <row r="234" spans="1:25">
      <c r="A234" s="403"/>
      <c r="E234" s="403"/>
      <c r="F234" s="406"/>
      <c r="G234" s="406"/>
      <c r="H234" s="406"/>
      <c r="I234" s="405"/>
      <c r="J234" s="406"/>
      <c r="K234" s="405"/>
      <c r="L234" s="406"/>
      <c r="M234" s="405"/>
      <c r="N234" s="406"/>
      <c r="O234" s="405"/>
      <c r="P234" s="406"/>
      <c r="Q234" s="405"/>
      <c r="R234" s="406"/>
      <c r="S234" s="405"/>
      <c r="T234" s="406"/>
      <c r="U234" s="405"/>
      <c r="V234" s="406"/>
      <c r="W234" s="405"/>
      <c r="X234" s="406"/>
      <c r="Y234" s="405"/>
    </row>
    <row r="235" spans="1:25">
      <c r="A235" s="403"/>
      <c r="E235" s="403"/>
      <c r="F235" s="406"/>
      <c r="G235" s="406"/>
      <c r="H235" s="406"/>
      <c r="I235" s="405"/>
      <c r="J235" s="406"/>
      <c r="K235" s="405"/>
      <c r="L235" s="406"/>
      <c r="M235" s="405"/>
      <c r="N235" s="406"/>
      <c r="O235" s="405"/>
      <c r="P235" s="406"/>
      <c r="Q235" s="405"/>
      <c r="R235" s="406"/>
      <c r="S235" s="405"/>
      <c r="T235" s="406"/>
      <c r="U235" s="405"/>
      <c r="V235" s="406"/>
      <c r="W235" s="405"/>
      <c r="X235" s="406"/>
      <c r="Y235" s="405"/>
    </row>
    <row r="236" spans="1:25">
      <c r="A236" s="403"/>
      <c r="E236" s="403"/>
      <c r="F236" s="406"/>
      <c r="G236" s="406"/>
      <c r="H236" s="406"/>
      <c r="I236" s="405"/>
      <c r="J236" s="406"/>
      <c r="K236" s="405"/>
      <c r="L236" s="406"/>
      <c r="M236" s="405"/>
      <c r="N236" s="406"/>
      <c r="O236" s="405"/>
      <c r="P236" s="406"/>
      <c r="Q236" s="405"/>
      <c r="R236" s="406"/>
      <c r="S236" s="405"/>
      <c r="T236" s="406"/>
      <c r="U236" s="405"/>
      <c r="V236" s="406"/>
      <c r="W236" s="405"/>
      <c r="X236" s="406"/>
      <c r="Y236" s="405"/>
    </row>
    <row r="237" spans="1:25">
      <c r="A237" s="403"/>
      <c r="E237" s="403"/>
      <c r="F237" s="406"/>
      <c r="G237" s="406"/>
      <c r="H237" s="406"/>
      <c r="I237" s="405"/>
      <c r="J237" s="406"/>
      <c r="K237" s="405"/>
      <c r="L237" s="406"/>
      <c r="M237" s="405"/>
      <c r="N237" s="406"/>
      <c r="O237" s="405"/>
      <c r="P237" s="406"/>
      <c r="Q237" s="405"/>
      <c r="R237" s="406"/>
      <c r="S237" s="405"/>
      <c r="T237" s="406"/>
      <c r="U237" s="405"/>
      <c r="V237" s="406"/>
      <c r="W237" s="405"/>
      <c r="X237" s="406"/>
      <c r="Y237" s="405"/>
    </row>
    <row r="238" spans="1:25">
      <c r="A238" s="403"/>
      <c r="E238" s="403"/>
      <c r="F238" s="406"/>
      <c r="G238" s="406"/>
      <c r="H238" s="406"/>
      <c r="I238" s="405"/>
      <c r="J238" s="406"/>
      <c r="K238" s="405"/>
      <c r="L238" s="406"/>
      <c r="M238" s="405"/>
      <c r="N238" s="406"/>
      <c r="O238" s="405"/>
      <c r="P238" s="406"/>
      <c r="Q238" s="405"/>
      <c r="R238" s="406"/>
      <c r="S238" s="405"/>
      <c r="T238" s="406"/>
      <c r="U238" s="405"/>
      <c r="V238" s="406"/>
      <c r="W238" s="405"/>
      <c r="X238" s="406"/>
      <c r="Y238" s="405"/>
    </row>
    <row r="239" spans="1:25">
      <c r="A239" s="403"/>
      <c r="E239" s="403"/>
      <c r="F239" s="406"/>
      <c r="G239" s="406"/>
      <c r="H239" s="406"/>
      <c r="I239" s="405"/>
      <c r="J239" s="406"/>
      <c r="K239" s="405"/>
      <c r="L239" s="406"/>
      <c r="M239" s="405"/>
      <c r="N239" s="406"/>
      <c r="O239" s="405"/>
      <c r="P239" s="406"/>
      <c r="Q239" s="405"/>
      <c r="R239" s="406"/>
      <c r="S239" s="405"/>
      <c r="T239" s="406"/>
      <c r="U239" s="405"/>
      <c r="V239" s="406"/>
      <c r="W239" s="405"/>
      <c r="X239" s="406"/>
      <c r="Y239" s="405"/>
    </row>
    <row r="240" spans="1:25">
      <c r="A240" s="403"/>
      <c r="E240" s="403"/>
      <c r="F240" s="406"/>
      <c r="G240" s="406"/>
      <c r="H240" s="406"/>
      <c r="I240" s="405"/>
      <c r="J240" s="406"/>
      <c r="K240" s="405"/>
      <c r="L240" s="406"/>
      <c r="M240" s="405"/>
      <c r="N240" s="406"/>
      <c r="O240" s="405"/>
      <c r="P240" s="406"/>
      <c r="Q240" s="405"/>
      <c r="R240" s="406"/>
      <c r="S240" s="405"/>
      <c r="T240" s="406"/>
      <c r="U240" s="405"/>
      <c r="V240" s="406"/>
      <c r="W240" s="405"/>
      <c r="X240" s="406"/>
      <c r="Y240" s="405"/>
    </row>
    <row r="241" spans="1:25">
      <c r="A241" s="403"/>
      <c r="E241" s="403"/>
      <c r="F241" s="406"/>
      <c r="G241" s="406"/>
      <c r="H241" s="406"/>
      <c r="I241" s="405"/>
      <c r="J241" s="406"/>
      <c r="K241" s="405"/>
      <c r="L241" s="406"/>
      <c r="M241" s="405"/>
      <c r="N241" s="406"/>
      <c r="O241" s="405"/>
      <c r="P241" s="406"/>
      <c r="Q241" s="405"/>
      <c r="R241" s="406"/>
      <c r="S241" s="405"/>
      <c r="T241" s="406"/>
      <c r="U241" s="405"/>
      <c r="V241" s="406"/>
      <c r="W241" s="405"/>
      <c r="X241" s="406"/>
      <c r="Y241" s="405"/>
    </row>
    <row r="242" spans="1:25">
      <c r="A242" s="403"/>
      <c r="E242" s="403"/>
      <c r="F242" s="406"/>
      <c r="G242" s="406"/>
      <c r="H242" s="406"/>
      <c r="I242" s="405"/>
      <c r="J242" s="406"/>
      <c r="K242" s="405"/>
      <c r="L242" s="406"/>
      <c r="M242" s="405"/>
      <c r="N242" s="406"/>
      <c r="O242" s="405"/>
      <c r="P242" s="406"/>
      <c r="Q242" s="405"/>
      <c r="R242" s="406"/>
      <c r="S242" s="405"/>
      <c r="T242" s="406"/>
      <c r="U242" s="405"/>
      <c r="V242" s="406"/>
      <c r="W242" s="405"/>
      <c r="X242" s="406"/>
      <c r="Y242" s="405"/>
    </row>
    <row r="243" spans="1:25">
      <c r="A243" s="403"/>
      <c r="E243" s="403"/>
      <c r="F243" s="406"/>
      <c r="G243" s="406"/>
      <c r="H243" s="406"/>
      <c r="I243" s="405"/>
      <c r="J243" s="406"/>
      <c r="K243" s="405"/>
      <c r="L243" s="406"/>
      <c r="M243" s="405"/>
      <c r="N243" s="406"/>
      <c r="O243" s="405"/>
      <c r="P243" s="406"/>
      <c r="Q243" s="405"/>
      <c r="R243" s="406"/>
      <c r="S243" s="405"/>
      <c r="T243" s="406"/>
      <c r="U243" s="405"/>
      <c r="V243" s="406"/>
      <c r="W243" s="405"/>
      <c r="X243" s="406"/>
      <c r="Y243" s="405"/>
    </row>
    <row r="244" spans="1:25">
      <c r="A244" s="403"/>
      <c r="E244" s="403"/>
      <c r="F244" s="406"/>
      <c r="G244" s="406"/>
      <c r="H244" s="406"/>
      <c r="I244" s="405"/>
      <c r="J244" s="406"/>
      <c r="K244" s="405"/>
      <c r="L244" s="406"/>
      <c r="M244" s="405"/>
      <c r="N244" s="406"/>
      <c r="O244" s="405"/>
      <c r="P244" s="406"/>
      <c r="Q244" s="405"/>
      <c r="R244" s="406"/>
      <c r="S244" s="405"/>
      <c r="T244" s="406"/>
      <c r="U244" s="405"/>
      <c r="V244" s="406"/>
      <c r="W244" s="405"/>
      <c r="X244" s="406"/>
      <c r="Y244" s="405"/>
    </row>
    <row r="245" spans="1:25">
      <c r="A245" s="403"/>
      <c r="E245" s="403"/>
      <c r="F245" s="406"/>
      <c r="G245" s="406"/>
      <c r="H245" s="406"/>
      <c r="I245" s="405"/>
      <c r="J245" s="406"/>
      <c r="K245" s="405"/>
      <c r="L245" s="406"/>
      <c r="M245" s="405"/>
      <c r="N245" s="406"/>
      <c r="O245" s="405"/>
      <c r="P245" s="406"/>
      <c r="Q245" s="405"/>
      <c r="R245" s="406"/>
      <c r="S245" s="405"/>
      <c r="T245" s="406"/>
      <c r="U245" s="405"/>
      <c r="V245" s="406"/>
      <c r="W245" s="405"/>
      <c r="X245" s="406"/>
      <c r="Y245" s="405"/>
    </row>
    <row r="246" spans="1:25">
      <c r="A246" s="403"/>
      <c r="E246" s="403"/>
      <c r="F246" s="406"/>
      <c r="G246" s="406"/>
      <c r="H246" s="406"/>
      <c r="I246" s="405"/>
      <c r="J246" s="406"/>
      <c r="K246" s="405"/>
      <c r="L246" s="406"/>
      <c r="M246" s="405"/>
      <c r="N246" s="406"/>
      <c r="O246" s="405"/>
      <c r="P246" s="406"/>
      <c r="Q246" s="405"/>
      <c r="R246" s="406"/>
      <c r="S246" s="405"/>
      <c r="T246" s="406"/>
      <c r="U246" s="405"/>
      <c r="V246" s="406"/>
      <c r="W246" s="405"/>
      <c r="X246" s="406"/>
      <c r="Y246" s="405"/>
    </row>
    <row r="247" spans="1:25">
      <c r="A247" s="403"/>
      <c r="E247" s="403"/>
      <c r="F247" s="406"/>
      <c r="G247" s="406"/>
      <c r="H247" s="406"/>
      <c r="I247" s="405"/>
      <c r="J247" s="406"/>
      <c r="K247" s="405"/>
      <c r="L247" s="406"/>
      <c r="M247" s="405"/>
      <c r="N247" s="406"/>
      <c r="O247" s="405"/>
      <c r="P247" s="406"/>
      <c r="Q247" s="405"/>
      <c r="R247" s="406"/>
      <c r="S247" s="405"/>
      <c r="T247" s="406"/>
      <c r="U247" s="405"/>
      <c r="V247" s="406"/>
      <c r="W247" s="405"/>
      <c r="X247" s="406"/>
      <c r="Y247" s="405"/>
    </row>
    <row r="248" spans="1:25">
      <c r="A248" s="403"/>
      <c r="E248" s="403"/>
      <c r="F248" s="406"/>
      <c r="G248" s="406"/>
      <c r="H248" s="406"/>
      <c r="I248" s="405"/>
      <c r="J248" s="406"/>
      <c r="K248" s="405"/>
      <c r="L248" s="406"/>
      <c r="M248" s="405"/>
      <c r="N248" s="406"/>
      <c r="O248" s="405"/>
      <c r="P248" s="406"/>
      <c r="Q248" s="405"/>
      <c r="R248" s="406"/>
      <c r="S248" s="405"/>
      <c r="T248" s="406"/>
      <c r="U248" s="405"/>
      <c r="V248" s="406"/>
      <c r="W248" s="405"/>
      <c r="X248" s="406"/>
      <c r="Y248" s="405"/>
    </row>
    <row r="249" spans="1:25">
      <c r="A249" s="403"/>
      <c r="E249" s="403"/>
      <c r="F249" s="406"/>
      <c r="G249" s="406"/>
      <c r="H249" s="406"/>
      <c r="I249" s="405"/>
      <c r="J249" s="406"/>
      <c r="K249" s="405"/>
      <c r="L249" s="406"/>
      <c r="M249" s="405"/>
      <c r="N249" s="406"/>
      <c r="O249" s="405"/>
      <c r="P249" s="406"/>
      <c r="Q249" s="405"/>
      <c r="R249" s="406"/>
      <c r="S249" s="405"/>
      <c r="T249" s="406"/>
      <c r="U249" s="405"/>
      <c r="V249" s="406"/>
      <c r="W249" s="405"/>
      <c r="X249" s="406"/>
      <c r="Y249" s="405"/>
    </row>
    <row r="250" spans="1:25">
      <c r="A250" s="403"/>
      <c r="E250" s="403"/>
      <c r="F250" s="406"/>
      <c r="G250" s="406"/>
      <c r="H250" s="406"/>
      <c r="I250" s="405"/>
      <c r="J250" s="406"/>
      <c r="K250" s="405"/>
      <c r="L250" s="406"/>
      <c r="M250" s="405"/>
      <c r="N250" s="406"/>
      <c r="O250" s="405"/>
      <c r="P250" s="406"/>
      <c r="Q250" s="405"/>
      <c r="R250" s="406"/>
      <c r="S250" s="405"/>
      <c r="T250" s="406"/>
      <c r="U250" s="405"/>
      <c r="V250" s="406"/>
      <c r="W250" s="405"/>
      <c r="X250" s="406"/>
      <c r="Y250" s="405"/>
    </row>
    <row r="251" spans="1:25">
      <c r="A251" s="403"/>
      <c r="E251" s="403"/>
      <c r="F251" s="406"/>
      <c r="G251" s="406"/>
      <c r="H251" s="406"/>
      <c r="I251" s="405"/>
      <c r="J251" s="406"/>
      <c r="K251" s="405"/>
      <c r="L251" s="406"/>
      <c r="M251" s="405"/>
      <c r="N251" s="406"/>
      <c r="O251" s="405"/>
      <c r="P251" s="406"/>
      <c r="Q251" s="405"/>
      <c r="R251" s="406"/>
      <c r="S251" s="405"/>
      <c r="T251" s="406"/>
      <c r="U251" s="405"/>
      <c r="V251" s="406"/>
      <c r="W251" s="405"/>
      <c r="X251" s="406"/>
      <c r="Y251" s="405"/>
    </row>
    <row r="252" spans="1:25">
      <c r="A252" s="403"/>
      <c r="E252" s="403"/>
      <c r="F252" s="406"/>
      <c r="G252" s="406"/>
      <c r="H252" s="406"/>
      <c r="I252" s="405"/>
      <c r="J252" s="406"/>
      <c r="K252" s="405"/>
      <c r="L252" s="406"/>
      <c r="M252" s="405"/>
      <c r="N252" s="406"/>
      <c r="O252" s="405"/>
      <c r="P252" s="406"/>
      <c r="Q252" s="405"/>
      <c r="R252" s="406"/>
      <c r="S252" s="405"/>
      <c r="T252" s="406"/>
      <c r="U252" s="405"/>
      <c r="V252" s="406"/>
      <c r="W252" s="405"/>
      <c r="X252" s="406"/>
      <c r="Y252" s="405"/>
    </row>
    <row r="253" spans="1:25">
      <c r="A253" s="403"/>
      <c r="E253" s="403"/>
      <c r="F253" s="406"/>
      <c r="G253" s="406"/>
      <c r="H253" s="406"/>
      <c r="I253" s="405"/>
      <c r="J253" s="406"/>
      <c r="K253" s="405"/>
      <c r="L253" s="406"/>
      <c r="M253" s="405"/>
      <c r="N253" s="406"/>
      <c r="O253" s="405"/>
      <c r="P253" s="406"/>
      <c r="Q253" s="405"/>
      <c r="R253" s="406"/>
      <c r="S253" s="405"/>
      <c r="T253" s="406"/>
      <c r="U253" s="405"/>
      <c r="V253" s="406"/>
      <c r="W253" s="405"/>
      <c r="X253" s="406"/>
      <c r="Y253" s="405"/>
    </row>
    <row r="254" spans="1:25">
      <c r="A254" s="403"/>
      <c r="E254" s="403"/>
      <c r="F254" s="406"/>
      <c r="G254" s="406"/>
      <c r="H254" s="406"/>
      <c r="I254" s="405"/>
      <c r="J254" s="406"/>
      <c r="K254" s="405"/>
      <c r="L254" s="406"/>
      <c r="M254" s="405"/>
      <c r="N254" s="406"/>
      <c r="O254" s="405"/>
      <c r="P254" s="406"/>
      <c r="Q254" s="405"/>
      <c r="R254" s="406"/>
      <c r="S254" s="405"/>
      <c r="T254" s="406"/>
      <c r="U254" s="405"/>
      <c r="V254" s="406"/>
      <c r="W254" s="405"/>
      <c r="X254" s="406"/>
      <c r="Y254" s="405"/>
    </row>
    <row r="255" spans="1:25">
      <c r="A255" s="403"/>
      <c r="E255" s="403"/>
      <c r="F255" s="406"/>
      <c r="G255" s="406"/>
      <c r="H255" s="406"/>
      <c r="I255" s="405"/>
      <c r="J255" s="406"/>
      <c r="K255" s="405"/>
      <c r="L255" s="406"/>
      <c r="M255" s="405"/>
      <c r="N255" s="406"/>
      <c r="O255" s="405"/>
      <c r="P255" s="406"/>
      <c r="Q255" s="405"/>
      <c r="R255" s="406"/>
      <c r="S255" s="405"/>
      <c r="T255" s="406"/>
      <c r="U255" s="405"/>
      <c r="V255" s="406"/>
      <c r="W255" s="405"/>
      <c r="X255" s="406"/>
      <c r="Y255" s="405"/>
    </row>
    <row r="256" spans="1:25">
      <c r="A256" s="403"/>
      <c r="E256" s="403"/>
      <c r="F256" s="406"/>
      <c r="G256" s="406"/>
      <c r="H256" s="406"/>
      <c r="I256" s="405"/>
      <c r="J256" s="406"/>
      <c r="K256" s="405"/>
      <c r="L256" s="406"/>
      <c r="M256" s="405"/>
      <c r="N256" s="406"/>
      <c r="O256" s="405"/>
      <c r="P256" s="406"/>
      <c r="Q256" s="405"/>
      <c r="R256" s="406"/>
      <c r="S256" s="405"/>
      <c r="T256" s="406"/>
      <c r="U256" s="405"/>
      <c r="V256" s="406"/>
      <c r="W256" s="405"/>
      <c r="X256" s="406"/>
      <c r="Y256" s="405"/>
    </row>
    <row r="257" spans="1:25">
      <c r="A257" s="403"/>
      <c r="E257" s="403"/>
      <c r="F257" s="406"/>
      <c r="G257" s="406"/>
      <c r="H257" s="406"/>
      <c r="I257" s="405"/>
      <c r="J257" s="406"/>
      <c r="K257" s="405"/>
      <c r="L257" s="406"/>
      <c r="M257" s="405"/>
      <c r="N257" s="406"/>
      <c r="O257" s="405"/>
      <c r="P257" s="406"/>
      <c r="Q257" s="405"/>
      <c r="R257" s="406"/>
      <c r="S257" s="405"/>
      <c r="T257" s="406"/>
      <c r="U257" s="405"/>
      <c r="V257" s="406"/>
      <c r="W257" s="405"/>
      <c r="X257" s="406"/>
      <c r="Y257" s="405"/>
    </row>
    <row r="258" spans="1:25">
      <c r="A258" s="403"/>
      <c r="E258" s="403"/>
      <c r="F258" s="406"/>
      <c r="G258" s="406"/>
      <c r="H258" s="406"/>
      <c r="I258" s="405"/>
      <c r="J258" s="406"/>
      <c r="K258" s="405"/>
      <c r="L258" s="406"/>
      <c r="M258" s="405"/>
      <c r="N258" s="406"/>
      <c r="O258" s="405"/>
      <c r="P258" s="406"/>
      <c r="Q258" s="405"/>
      <c r="R258" s="406"/>
      <c r="S258" s="405"/>
      <c r="T258" s="406"/>
      <c r="U258" s="405"/>
      <c r="V258" s="406"/>
      <c r="W258" s="405"/>
      <c r="X258" s="406"/>
      <c r="Y258" s="405"/>
    </row>
    <row r="259" spans="1:25">
      <c r="A259" s="403"/>
      <c r="E259" s="403"/>
      <c r="F259" s="406"/>
      <c r="G259" s="406"/>
      <c r="H259" s="406"/>
      <c r="I259" s="405"/>
      <c r="J259" s="406"/>
      <c r="K259" s="405"/>
      <c r="L259" s="406"/>
      <c r="M259" s="405"/>
      <c r="N259" s="406"/>
      <c r="O259" s="405"/>
      <c r="P259" s="406"/>
      <c r="Q259" s="405"/>
      <c r="R259" s="406"/>
      <c r="S259" s="405"/>
      <c r="T259" s="406"/>
      <c r="U259" s="405"/>
      <c r="V259" s="406"/>
      <c r="W259" s="405"/>
      <c r="X259" s="406"/>
      <c r="Y259" s="405"/>
    </row>
    <row r="260" spans="1:25">
      <c r="A260" s="403"/>
      <c r="E260" s="403"/>
      <c r="F260" s="406"/>
      <c r="G260" s="406"/>
      <c r="H260" s="406"/>
      <c r="I260" s="405"/>
      <c r="J260" s="406"/>
      <c r="K260" s="405"/>
      <c r="L260" s="406"/>
      <c r="M260" s="405"/>
      <c r="N260" s="406"/>
      <c r="O260" s="405"/>
      <c r="P260" s="406"/>
      <c r="Q260" s="405"/>
      <c r="R260" s="406"/>
      <c r="S260" s="405"/>
      <c r="T260" s="406"/>
      <c r="U260" s="405"/>
      <c r="V260" s="406"/>
      <c r="W260" s="405"/>
      <c r="X260" s="406"/>
      <c r="Y260" s="405"/>
    </row>
    <row r="261" spans="1:25">
      <c r="A261" s="403"/>
      <c r="E261" s="403"/>
      <c r="F261" s="406"/>
      <c r="G261" s="406"/>
      <c r="H261" s="406"/>
      <c r="I261" s="405"/>
      <c r="J261" s="406"/>
      <c r="K261" s="405"/>
      <c r="L261" s="406"/>
      <c r="M261" s="405"/>
      <c r="N261" s="406"/>
      <c r="O261" s="405"/>
      <c r="P261" s="406"/>
      <c r="Q261" s="405"/>
      <c r="R261" s="406"/>
      <c r="S261" s="405"/>
      <c r="T261" s="406"/>
      <c r="U261" s="405"/>
      <c r="V261" s="406"/>
      <c r="W261" s="405"/>
      <c r="X261" s="406"/>
      <c r="Y261" s="405"/>
    </row>
    <row r="262" spans="1:25">
      <c r="A262" s="403"/>
      <c r="E262" s="403"/>
      <c r="F262" s="406"/>
      <c r="G262" s="406"/>
      <c r="H262" s="406"/>
      <c r="I262" s="405"/>
      <c r="J262" s="406"/>
      <c r="K262" s="405"/>
      <c r="L262" s="406"/>
      <c r="M262" s="405"/>
      <c r="N262" s="406"/>
      <c r="O262" s="405"/>
      <c r="P262" s="406"/>
      <c r="Q262" s="405"/>
      <c r="R262" s="406"/>
      <c r="S262" s="405"/>
      <c r="T262" s="406"/>
      <c r="U262" s="405"/>
      <c r="V262" s="406"/>
      <c r="W262" s="405"/>
      <c r="X262" s="406"/>
      <c r="Y262" s="405"/>
    </row>
    <row r="263" spans="1:25">
      <c r="A263" s="403"/>
      <c r="E263" s="403"/>
      <c r="F263" s="406"/>
      <c r="G263" s="406"/>
      <c r="H263" s="406"/>
      <c r="I263" s="405"/>
      <c r="J263" s="406"/>
      <c r="K263" s="405"/>
      <c r="L263" s="406"/>
      <c r="M263" s="405"/>
      <c r="N263" s="406"/>
      <c r="O263" s="405"/>
      <c r="P263" s="406"/>
      <c r="Q263" s="405"/>
      <c r="R263" s="406"/>
      <c r="S263" s="405"/>
      <c r="T263" s="406"/>
      <c r="U263" s="405"/>
      <c r="V263" s="406"/>
      <c r="W263" s="405"/>
      <c r="X263" s="406"/>
      <c r="Y263" s="405"/>
    </row>
    <row r="264" spans="1:25">
      <c r="A264" s="403"/>
      <c r="E264" s="403"/>
      <c r="F264" s="406"/>
      <c r="G264" s="406"/>
      <c r="H264" s="406"/>
      <c r="I264" s="405"/>
      <c r="J264" s="406"/>
      <c r="K264" s="405"/>
      <c r="L264" s="406"/>
      <c r="M264" s="405"/>
      <c r="N264" s="406"/>
      <c r="O264" s="405"/>
      <c r="P264" s="406"/>
      <c r="Q264" s="405"/>
      <c r="R264" s="406"/>
      <c r="S264" s="405"/>
      <c r="T264" s="406"/>
      <c r="U264" s="405"/>
      <c r="V264" s="406"/>
      <c r="W264" s="405"/>
      <c r="X264" s="406"/>
      <c r="Y264" s="405"/>
    </row>
    <row r="265" spans="1:25">
      <c r="A265" s="403"/>
      <c r="E265" s="403"/>
      <c r="F265" s="406"/>
      <c r="G265" s="406"/>
      <c r="H265" s="406"/>
      <c r="I265" s="405"/>
      <c r="J265" s="406"/>
      <c r="K265" s="405"/>
      <c r="L265" s="406"/>
      <c r="M265" s="405"/>
      <c r="N265" s="406"/>
      <c r="O265" s="405"/>
      <c r="P265" s="406"/>
      <c r="Q265" s="405"/>
      <c r="R265" s="406"/>
      <c r="S265" s="405"/>
      <c r="T265" s="406"/>
      <c r="U265" s="405"/>
      <c r="V265" s="406"/>
      <c r="W265" s="405"/>
      <c r="X265" s="406"/>
      <c r="Y265" s="405"/>
    </row>
    <row r="266" spans="1:25">
      <c r="A266" s="403"/>
      <c r="E266" s="403"/>
      <c r="F266" s="406"/>
      <c r="G266" s="406"/>
      <c r="H266" s="406"/>
      <c r="I266" s="405"/>
      <c r="J266" s="406"/>
      <c r="K266" s="405"/>
      <c r="L266" s="406"/>
      <c r="M266" s="405"/>
      <c r="N266" s="406"/>
      <c r="O266" s="405"/>
      <c r="P266" s="406"/>
      <c r="Q266" s="405"/>
      <c r="R266" s="406"/>
      <c r="S266" s="405"/>
      <c r="T266" s="406"/>
      <c r="U266" s="405"/>
      <c r="V266" s="406"/>
      <c r="W266" s="405"/>
      <c r="X266" s="406"/>
      <c r="Y266" s="405"/>
    </row>
    <row r="267" spans="1:25">
      <c r="A267" s="403"/>
      <c r="E267" s="403"/>
      <c r="F267" s="406"/>
      <c r="G267" s="406"/>
      <c r="H267" s="406"/>
      <c r="I267" s="405"/>
      <c r="J267" s="406"/>
      <c r="K267" s="405"/>
      <c r="L267" s="406"/>
      <c r="M267" s="405"/>
      <c r="N267" s="406"/>
      <c r="O267" s="405"/>
      <c r="P267" s="406"/>
      <c r="Q267" s="405"/>
      <c r="R267" s="406"/>
      <c r="S267" s="405"/>
      <c r="T267" s="406"/>
      <c r="U267" s="405"/>
      <c r="V267" s="406"/>
      <c r="W267" s="405"/>
      <c r="X267" s="406"/>
      <c r="Y267" s="405"/>
    </row>
    <row r="268" spans="1:25">
      <c r="A268" s="403"/>
      <c r="E268" s="403"/>
      <c r="F268" s="406"/>
      <c r="G268" s="406"/>
      <c r="H268" s="406"/>
      <c r="I268" s="405"/>
      <c r="J268" s="406"/>
      <c r="K268" s="405"/>
      <c r="L268" s="406"/>
      <c r="M268" s="405"/>
      <c r="N268" s="406"/>
      <c r="O268" s="405"/>
      <c r="P268" s="406"/>
      <c r="Q268" s="405"/>
      <c r="R268" s="406"/>
      <c r="S268" s="405"/>
      <c r="T268" s="406"/>
      <c r="U268" s="405"/>
      <c r="V268" s="406"/>
      <c r="W268" s="405"/>
      <c r="X268" s="406"/>
      <c r="Y268" s="405"/>
    </row>
    <row r="269" spans="1:25">
      <c r="A269" s="403"/>
      <c r="E269" s="403"/>
      <c r="F269" s="406"/>
      <c r="G269" s="406"/>
      <c r="H269" s="406"/>
      <c r="I269" s="405"/>
      <c r="J269" s="406"/>
      <c r="K269" s="405"/>
      <c r="L269" s="406"/>
      <c r="M269" s="405"/>
      <c r="N269" s="406"/>
      <c r="O269" s="405"/>
      <c r="P269" s="406"/>
      <c r="Q269" s="405"/>
      <c r="R269" s="406"/>
      <c r="S269" s="405"/>
      <c r="T269" s="406"/>
      <c r="U269" s="405"/>
      <c r="V269" s="406"/>
      <c r="W269" s="405"/>
      <c r="X269" s="406"/>
      <c r="Y269" s="405"/>
    </row>
    <row r="270" spans="1:25">
      <c r="A270" s="403"/>
      <c r="E270" s="403"/>
      <c r="F270" s="406"/>
      <c r="G270" s="406"/>
      <c r="H270" s="406"/>
      <c r="I270" s="405"/>
      <c r="J270" s="406"/>
      <c r="K270" s="405"/>
      <c r="L270" s="406"/>
      <c r="M270" s="405"/>
      <c r="N270" s="406"/>
      <c r="O270" s="405"/>
      <c r="P270" s="406"/>
      <c r="Q270" s="405"/>
      <c r="R270" s="406"/>
      <c r="S270" s="405"/>
      <c r="T270" s="406"/>
      <c r="U270" s="405"/>
      <c r="V270" s="406"/>
      <c r="W270" s="405"/>
      <c r="X270" s="406"/>
      <c r="Y270" s="405"/>
    </row>
    <row r="271" spans="1:25">
      <c r="A271" s="403"/>
      <c r="E271" s="403"/>
      <c r="F271" s="406"/>
      <c r="G271" s="406"/>
      <c r="H271" s="406"/>
      <c r="I271" s="405"/>
      <c r="J271" s="406"/>
      <c r="K271" s="405"/>
      <c r="L271" s="406"/>
      <c r="M271" s="405"/>
      <c r="N271" s="406"/>
      <c r="O271" s="405"/>
      <c r="P271" s="406"/>
      <c r="Q271" s="405"/>
      <c r="R271" s="406"/>
      <c r="S271" s="405"/>
      <c r="T271" s="406"/>
      <c r="U271" s="405"/>
      <c r="V271" s="406"/>
      <c r="W271" s="405"/>
      <c r="X271" s="406"/>
      <c r="Y271" s="405"/>
    </row>
    <row r="272" spans="1:25">
      <c r="A272" s="403"/>
      <c r="E272" s="403"/>
      <c r="F272" s="406"/>
      <c r="G272" s="406"/>
      <c r="H272" s="406"/>
      <c r="I272" s="405"/>
      <c r="J272" s="406"/>
      <c r="K272" s="405"/>
      <c r="L272" s="406"/>
      <c r="M272" s="405"/>
      <c r="N272" s="406"/>
      <c r="O272" s="405"/>
      <c r="P272" s="406"/>
      <c r="Q272" s="405"/>
      <c r="R272" s="406"/>
      <c r="S272" s="405"/>
      <c r="T272" s="406"/>
      <c r="U272" s="405"/>
      <c r="V272" s="406"/>
      <c r="W272" s="405"/>
      <c r="X272" s="406"/>
      <c r="Y272" s="405"/>
    </row>
    <row r="273" spans="1:25">
      <c r="A273" s="403"/>
      <c r="E273" s="403"/>
      <c r="F273" s="406"/>
      <c r="G273" s="406"/>
      <c r="H273" s="406"/>
      <c r="I273" s="405"/>
      <c r="J273" s="406"/>
      <c r="K273" s="405"/>
      <c r="L273" s="406"/>
      <c r="M273" s="405"/>
      <c r="N273" s="406"/>
      <c r="O273" s="405"/>
      <c r="P273" s="406"/>
      <c r="Q273" s="405"/>
      <c r="R273" s="406"/>
      <c r="S273" s="405"/>
      <c r="T273" s="406"/>
      <c r="U273" s="405"/>
      <c r="V273" s="406"/>
      <c r="W273" s="405"/>
      <c r="X273" s="406"/>
      <c r="Y273" s="405"/>
    </row>
    <row r="274" spans="1:25">
      <c r="A274" s="403"/>
      <c r="E274" s="403"/>
      <c r="F274" s="406"/>
      <c r="G274" s="406"/>
      <c r="H274" s="406"/>
      <c r="I274" s="405"/>
      <c r="J274" s="406"/>
      <c r="K274" s="405"/>
      <c r="L274" s="406"/>
      <c r="M274" s="405"/>
      <c r="N274" s="406"/>
      <c r="O274" s="405"/>
      <c r="P274" s="406"/>
      <c r="Q274" s="405"/>
      <c r="R274" s="406"/>
      <c r="S274" s="405"/>
      <c r="T274" s="406"/>
      <c r="U274" s="405"/>
      <c r="V274" s="406"/>
      <c r="W274" s="405"/>
      <c r="X274" s="406"/>
      <c r="Y274" s="405"/>
    </row>
    <row r="275" spans="1:25">
      <c r="A275" s="403"/>
      <c r="E275" s="403"/>
      <c r="F275" s="406"/>
      <c r="G275" s="406"/>
      <c r="H275" s="406"/>
      <c r="I275" s="405"/>
      <c r="J275" s="406"/>
      <c r="K275" s="405"/>
      <c r="L275" s="406"/>
      <c r="M275" s="405"/>
      <c r="N275" s="406"/>
      <c r="O275" s="405"/>
      <c r="P275" s="406"/>
      <c r="Q275" s="405"/>
      <c r="R275" s="406"/>
      <c r="S275" s="405"/>
      <c r="T275" s="406"/>
      <c r="U275" s="405"/>
      <c r="V275" s="406"/>
      <c r="W275" s="405"/>
      <c r="X275" s="406"/>
      <c r="Y275" s="405"/>
    </row>
    <row r="276" spans="1:25">
      <c r="A276" s="403"/>
      <c r="E276" s="403"/>
      <c r="F276" s="406"/>
      <c r="G276" s="406"/>
      <c r="H276" s="406"/>
      <c r="I276" s="405"/>
      <c r="J276" s="406"/>
      <c r="K276" s="405"/>
      <c r="L276" s="406"/>
      <c r="M276" s="405"/>
      <c r="N276" s="406"/>
      <c r="O276" s="405"/>
      <c r="P276" s="406"/>
      <c r="Q276" s="405"/>
      <c r="R276" s="406"/>
      <c r="S276" s="405"/>
      <c r="T276" s="406"/>
      <c r="U276" s="405"/>
      <c r="V276" s="406"/>
      <c r="W276" s="405"/>
      <c r="X276" s="406"/>
      <c r="Y276" s="405"/>
    </row>
    <row r="277" spans="1:25">
      <c r="A277" s="403"/>
      <c r="E277" s="403"/>
      <c r="F277" s="406"/>
      <c r="G277" s="406"/>
      <c r="H277" s="406"/>
      <c r="I277" s="405"/>
      <c r="J277" s="406"/>
      <c r="K277" s="405"/>
      <c r="L277" s="406"/>
      <c r="M277" s="405"/>
      <c r="N277" s="406"/>
      <c r="O277" s="405"/>
      <c r="P277" s="406"/>
      <c r="Q277" s="405"/>
      <c r="R277" s="406"/>
      <c r="S277" s="405"/>
      <c r="T277" s="406"/>
      <c r="U277" s="405"/>
      <c r="V277" s="406"/>
      <c r="W277" s="405"/>
      <c r="X277" s="406"/>
      <c r="Y277" s="405"/>
    </row>
    <row r="278" spans="1:25">
      <c r="A278" s="403"/>
      <c r="E278" s="403"/>
      <c r="F278" s="406"/>
      <c r="G278" s="406"/>
      <c r="H278" s="406"/>
      <c r="I278" s="405"/>
      <c r="J278" s="406"/>
      <c r="K278" s="405"/>
      <c r="L278" s="406"/>
      <c r="M278" s="405"/>
      <c r="N278" s="406"/>
      <c r="O278" s="405"/>
      <c r="P278" s="406"/>
      <c r="Q278" s="405"/>
      <c r="R278" s="406"/>
      <c r="S278" s="405"/>
      <c r="T278" s="406"/>
      <c r="U278" s="405"/>
      <c r="V278" s="406"/>
      <c r="W278" s="405"/>
      <c r="X278" s="406"/>
      <c r="Y278" s="405"/>
    </row>
    <row r="279" spans="1:25">
      <c r="A279" s="403"/>
      <c r="E279" s="403"/>
      <c r="F279" s="406"/>
      <c r="G279" s="406"/>
      <c r="H279" s="406"/>
      <c r="I279" s="405"/>
      <c r="J279" s="406"/>
      <c r="K279" s="405"/>
      <c r="L279" s="406"/>
      <c r="M279" s="405"/>
      <c r="N279" s="406"/>
      <c r="O279" s="405"/>
      <c r="P279" s="406"/>
      <c r="Q279" s="405"/>
      <c r="R279" s="406"/>
      <c r="S279" s="405"/>
      <c r="T279" s="406"/>
      <c r="U279" s="405"/>
      <c r="V279" s="406"/>
      <c r="W279" s="405"/>
      <c r="X279" s="406"/>
      <c r="Y279" s="405"/>
    </row>
    <row r="280" spans="1:25">
      <c r="A280" s="403"/>
      <c r="E280" s="403"/>
      <c r="F280" s="406"/>
      <c r="G280" s="406"/>
      <c r="H280" s="406"/>
      <c r="I280" s="405"/>
      <c r="J280" s="406"/>
      <c r="K280" s="405"/>
      <c r="L280" s="406"/>
      <c r="M280" s="405"/>
      <c r="N280" s="406"/>
      <c r="O280" s="405"/>
      <c r="P280" s="406"/>
      <c r="Q280" s="405"/>
      <c r="R280" s="406"/>
      <c r="S280" s="405"/>
      <c r="T280" s="406"/>
      <c r="U280" s="405"/>
      <c r="V280" s="406"/>
      <c r="W280" s="405"/>
      <c r="X280" s="406"/>
      <c r="Y280" s="405"/>
    </row>
    <row r="281" spans="1:25">
      <c r="A281" s="403"/>
      <c r="E281" s="403"/>
      <c r="F281" s="406"/>
      <c r="G281" s="406"/>
      <c r="H281" s="406"/>
      <c r="I281" s="405"/>
      <c r="J281" s="406"/>
      <c r="K281" s="405"/>
      <c r="L281" s="406"/>
      <c r="M281" s="405"/>
      <c r="N281" s="406"/>
      <c r="O281" s="405"/>
      <c r="P281" s="406"/>
      <c r="Q281" s="405"/>
      <c r="R281" s="406"/>
      <c r="S281" s="405"/>
      <c r="T281" s="406"/>
      <c r="U281" s="405"/>
      <c r="V281" s="406"/>
      <c r="W281" s="405"/>
      <c r="X281" s="406"/>
      <c r="Y281" s="405"/>
    </row>
    <row r="282" spans="1:25">
      <c r="A282" s="403"/>
      <c r="E282" s="403"/>
      <c r="F282" s="406"/>
      <c r="G282" s="406"/>
      <c r="H282" s="406"/>
      <c r="I282" s="405"/>
      <c r="J282" s="406"/>
      <c r="K282" s="405"/>
      <c r="L282" s="406"/>
      <c r="M282" s="405"/>
      <c r="N282" s="406"/>
      <c r="O282" s="405"/>
      <c r="P282" s="406"/>
      <c r="Q282" s="405"/>
      <c r="R282" s="406"/>
      <c r="S282" s="405"/>
      <c r="T282" s="406"/>
      <c r="U282" s="405"/>
      <c r="V282" s="406"/>
      <c r="W282" s="405"/>
      <c r="X282" s="406"/>
      <c r="Y282" s="405"/>
    </row>
    <row r="283" spans="1:25">
      <c r="A283" s="403"/>
      <c r="E283" s="403"/>
      <c r="F283" s="406"/>
      <c r="G283" s="406"/>
      <c r="H283" s="406"/>
      <c r="I283" s="405"/>
      <c r="J283" s="406"/>
      <c r="K283" s="405"/>
      <c r="L283" s="406"/>
      <c r="M283" s="405"/>
      <c r="N283" s="406"/>
      <c r="O283" s="405"/>
      <c r="P283" s="406"/>
      <c r="Q283" s="405"/>
      <c r="R283" s="406"/>
      <c r="S283" s="405"/>
      <c r="T283" s="406"/>
      <c r="U283" s="405"/>
      <c r="V283" s="406"/>
      <c r="W283" s="405"/>
      <c r="X283" s="406"/>
      <c r="Y283" s="405"/>
    </row>
    <row r="284" spans="1:25">
      <c r="A284" s="403"/>
      <c r="E284" s="403"/>
      <c r="F284" s="406"/>
      <c r="G284" s="406"/>
      <c r="H284" s="406"/>
      <c r="I284" s="405"/>
      <c r="J284" s="406"/>
      <c r="K284" s="405"/>
      <c r="L284" s="406"/>
      <c r="M284" s="405"/>
      <c r="N284" s="406"/>
      <c r="O284" s="405"/>
      <c r="P284" s="406"/>
      <c r="Q284" s="405"/>
      <c r="R284" s="406"/>
      <c r="S284" s="405"/>
      <c r="T284" s="406"/>
      <c r="U284" s="405"/>
      <c r="V284" s="406"/>
      <c r="W284" s="405"/>
      <c r="X284" s="406"/>
      <c r="Y284" s="405"/>
    </row>
    <row r="285" spans="1:25">
      <c r="A285" s="403"/>
      <c r="E285" s="403"/>
      <c r="F285" s="406"/>
      <c r="G285" s="406"/>
      <c r="H285" s="406"/>
      <c r="I285" s="405"/>
      <c r="J285" s="406"/>
      <c r="K285" s="405"/>
      <c r="L285" s="406"/>
      <c r="M285" s="405"/>
      <c r="N285" s="406"/>
      <c r="O285" s="405"/>
      <c r="P285" s="406"/>
      <c r="Q285" s="405"/>
      <c r="R285" s="406"/>
      <c r="S285" s="405"/>
      <c r="T285" s="406"/>
      <c r="U285" s="405"/>
      <c r="V285" s="406"/>
      <c r="W285" s="405"/>
      <c r="X285" s="406"/>
      <c r="Y285" s="405"/>
    </row>
    <row r="286" spans="1:25">
      <c r="A286" s="403"/>
      <c r="E286" s="403"/>
      <c r="F286" s="406"/>
      <c r="G286" s="406"/>
      <c r="H286" s="406"/>
      <c r="I286" s="405"/>
      <c r="J286" s="406"/>
      <c r="K286" s="405"/>
      <c r="L286" s="406"/>
      <c r="M286" s="405"/>
      <c r="N286" s="406"/>
      <c r="O286" s="405"/>
      <c r="P286" s="406"/>
      <c r="Q286" s="405"/>
      <c r="R286" s="406"/>
      <c r="S286" s="405"/>
      <c r="T286" s="406"/>
      <c r="U286" s="405"/>
      <c r="V286" s="406"/>
      <c r="W286" s="405"/>
      <c r="X286" s="406"/>
      <c r="Y286" s="405"/>
    </row>
    <row r="287" spans="1:25">
      <c r="A287" s="403"/>
      <c r="E287" s="403"/>
      <c r="F287" s="406"/>
      <c r="G287" s="406"/>
      <c r="H287" s="406"/>
      <c r="I287" s="405"/>
      <c r="J287" s="406"/>
      <c r="K287" s="405"/>
      <c r="L287" s="406"/>
      <c r="M287" s="405"/>
      <c r="N287" s="406"/>
      <c r="O287" s="405"/>
      <c r="P287" s="406"/>
      <c r="Q287" s="405"/>
      <c r="R287" s="406"/>
      <c r="S287" s="405"/>
      <c r="T287" s="406"/>
      <c r="U287" s="405"/>
      <c r="V287" s="406"/>
      <c r="W287" s="405"/>
      <c r="X287" s="406"/>
      <c r="Y287" s="405"/>
    </row>
    <row r="288" spans="1:25">
      <c r="A288" s="403"/>
      <c r="E288" s="403"/>
      <c r="F288" s="406"/>
      <c r="G288" s="406"/>
      <c r="H288" s="406"/>
      <c r="I288" s="405"/>
      <c r="J288" s="406"/>
      <c r="K288" s="405"/>
      <c r="L288" s="406"/>
      <c r="M288" s="405"/>
      <c r="N288" s="406"/>
      <c r="O288" s="405"/>
      <c r="P288" s="406"/>
      <c r="Q288" s="405"/>
      <c r="R288" s="406"/>
      <c r="S288" s="405"/>
      <c r="T288" s="406"/>
      <c r="U288" s="405"/>
      <c r="V288" s="406"/>
      <c r="W288" s="405"/>
      <c r="X288" s="406"/>
      <c r="Y288" s="405"/>
    </row>
    <row r="289" spans="1:25">
      <c r="A289" s="403"/>
      <c r="E289" s="403"/>
      <c r="F289" s="406"/>
      <c r="G289" s="406"/>
      <c r="H289" s="406"/>
      <c r="I289" s="405"/>
      <c r="J289" s="406"/>
      <c r="K289" s="405"/>
      <c r="L289" s="406"/>
      <c r="M289" s="405"/>
      <c r="N289" s="406"/>
      <c r="O289" s="405"/>
      <c r="P289" s="406"/>
      <c r="Q289" s="405"/>
      <c r="R289" s="406"/>
      <c r="S289" s="405"/>
      <c r="T289" s="406"/>
      <c r="U289" s="405"/>
      <c r="V289" s="406"/>
      <c r="W289" s="405"/>
      <c r="X289" s="406"/>
      <c r="Y289" s="405"/>
    </row>
    <row r="290" spans="1:25">
      <c r="A290" s="403"/>
      <c r="E290" s="403"/>
      <c r="F290" s="406"/>
      <c r="G290" s="406"/>
      <c r="H290" s="406"/>
      <c r="I290" s="405"/>
      <c r="J290" s="406"/>
      <c r="K290" s="405"/>
      <c r="L290" s="406"/>
      <c r="M290" s="405"/>
      <c r="N290" s="406"/>
      <c r="O290" s="405"/>
      <c r="P290" s="406"/>
      <c r="Q290" s="405"/>
      <c r="R290" s="406"/>
      <c r="S290" s="405"/>
      <c r="T290" s="406"/>
      <c r="U290" s="405"/>
      <c r="V290" s="406"/>
      <c r="W290" s="405"/>
      <c r="X290" s="406"/>
      <c r="Y290" s="405"/>
    </row>
    <row r="291" spans="1:25">
      <c r="A291" s="403"/>
      <c r="E291" s="403"/>
      <c r="F291" s="406"/>
      <c r="G291" s="406"/>
      <c r="H291" s="406"/>
      <c r="I291" s="405"/>
      <c r="J291" s="406"/>
      <c r="K291" s="405"/>
      <c r="L291" s="406"/>
      <c r="M291" s="405"/>
      <c r="N291" s="406"/>
      <c r="O291" s="405"/>
      <c r="P291" s="406"/>
      <c r="Q291" s="405"/>
      <c r="R291" s="406"/>
      <c r="S291" s="405"/>
      <c r="T291" s="406"/>
      <c r="U291" s="405"/>
      <c r="V291" s="406"/>
      <c r="W291" s="405"/>
      <c r="X291" s="406"/>
      <c r="Y291" s="405"/>
    </row>
    <row r="292" spans="1:25">
      <c r="A292" s="403"/>
      <c r="E292" s="403"/>
      <c r="F292" s="406"/>
      <c r="G292" s="406"/>
      <c r="H292" s="406"/>
      <c r="I292" s="405"/>
      <c r="J292" s="406"/>
      <c r="K292" s="405"/>
      <c r="L292" s="406"/>
      <c r="M292" s="405"/>
      <c r="N292" s="406"/>
      <c r="O292" s="405"/>
      <c r="P292" s="406"/>
      <c r="Q292" s="405"/>
      <c r="R292" s="406"/>
      <c r="S292" s="405"/>
      <c r="T292" s="406"/>
      <c r="U292" s="405"/>
      <c r="V292" s="406"/>
      <c r="W292" s="405"/>
      <c r="X292" s="406"/>
      <c r="Y292" s="405"/>
    </row>
    <row r="293" spans="1:25">
      <c r="A293" s="403"/>
      <c r="E293" s="403"/>
      <c r="F293" s="406"/>
      <c r="G293" s="406"/>
      <c r="H293" s="406"/>
      <c r="I293" s="405"/>
      <c r="J293" s="406"/>
      <c r="K293" s="405"/>
      <c r="L293" s="406"/>
      <c r="M293" s="405"/>
      <c r="N293" s="406"/>
      <c r="O293" s="405"/>
      <c r="P293" s="406"/>
      <c r="Q293" s="405"/>
      <c r="R293" s="406"/>
      <c r="S293" s="405"/>
      <c r="T293" s="406"/>
      <c r="U293" s="405"/>
      <c r="V293" s="406"/>
      <c r="W293" s="405"/>
      <c r="X293" s="406"/>
      <c r="Y293" s="405"/>
    </row>
    <row r="294" spans="1:25">
      <c r="A294" s="403"/>
      <c r="E294" s="403"/>
      <c r="F294" s="406"/>
      <c r="G294" s="406"/>
      <c r="H294" s="406"/>
      <c r="I294" s="405"/>
      <c r="J294" s="406"/>
      <c r="K294" s="405"/>
      <c r="L294" s="406"/>
      <c r="M294" s="405"/>
      <c r="N294" s="406"/>
      <c r="O294" s="405"/>
      <c r="P294" s="406"/>
      <c r="Q294" s="405"/>
      <c r="R294" s="406"/>
      <c r="S294" s="405"/>
      <c r="T294" s="406"/>
      <c r="U294" s="405"/>
      <c r="V294" s="406"/>
      <c r="W294" s="405"/>
      <c r="X294" s="406"/>
      <c r="Y294" s="405"/>
    </row>
    <row r="295" spans="1:25">
      <c r="A295" s="403"/>
      <c r="E295" s="403"/>
      <c r="F295" s="406"/>
      <c r="G295" s="406"/>
      <c r="H295" s="406"/>
      <c r="I295" s="405"/>
      <c r="J295" s="406"/>
      <c r="K295" s="405"/>
      <c r="L295" s="406"/>
      <c r="M295" s="405"/>
      <c r="N295" s="406"/>
      <c r="O295" s="405"/>
      <c r="P295" s="406"/>
      <c r="Q295" s="405"/>
      <c r="R295" s="406"/>
      <c r="S295" s="405"/>
      <c r="T295" s="406"/>
      <c r="U295" s="405"/>
      <c r="V295" s="406"/>
      <c r="W295" s="405"/>
      <c r="X295" s="406"/>
      <c r="Y295" s="405"/>
    </row>
    <row r="296" spans="1:25">
      <c r="A296" s="403"/>
      <c r="E296" s="403"/>
      <c r="F296" s="406"/>
      <c r="G296" s="406"/>
      <c r="H296" s="406"/>
      <c r="I296" s="405"/>
      <c r="J296" s="406"/>
      <c r="K296" s="405"/>
      <c r="L296" s="406"/>
      <c r="M296" s="405"/>
      <c r="N296" s="406"/>
      <c r="O296" s="405"/>
      <c r="P296" s="406"/>
      <c r="Q296" s="405"/>
      <c r="R296" s="406"/>
      <c r="S296" s="405"/>
      <c r="T296" s="406"/>
      <c r="U296" s="405"/>
      <c r="V296" s="406"/>
      <c r="W296" s="405"/>
      <c r="X296" s="406"/>
      <c r="Y296" s="405"/>
    </row>
    <row r="297" spans="1:25">
      <c r="A297" s="403"/>
      <c r="E297" s="403"/>
      <c r="F297" s="406"/>
      <c r="G297" s="406"/>
      <c r="H297" s="406"/>
      <c r="I297" s="405"/>
      <c r="J297" s="406"/>
      <c r="K297" s="405"/>
      <c r="L297" s="406"/>
      <c r="M297" s="405"/>
      <c r="N297" s="406"/>
      <c r="O297" s="405"/>
      <c r="P297" s="406"/>
      <c r="Q297" s="405"/>
      <c r="R297" s="406"/>
      <c r="S297" s="405"/>
      <c r="T297" s="406"/>
      <c r="U297" s="405"/>
      <c r="V297" s="406"/>
      <c r="W297" s="405"/>
      <c r="X297" s="406"/>
      <c r="Y297" s="405"/>
    </row>
    <row r="298" spans="1:25">
      <c r="A298" s="403"/>
      <c r="E298" s="403"/>
      <c r="F298" s="406"/>
      <c r="G298" s="406"/>
      <c r="H298" s="406"/>
      <c r="I298" s="405"/>
      <c r="J298" s="406"/>
      <c r="K298" s="405"/>
      <c r="L298" s="406"/>
      <c r="M298" s="405"/>
      <c r="N298" s="406"/>
      <c r="O298" s="405"/>
      <c r="P298" s="406"/>
      <c r="Q298" s="405"/>
      <c r="R298" s="406"/>
      <c r="S298" s="405"/>
      <c r="T298" s="406"/>
      <c r="U298" s="405"/>
      <c r="V298" s="406"/>
      <c r="W298" s="405"/>
      <c r="X298" s="406"/>
      <c r="Y298" s="405"/>
    </row>
    <row r="299" spans="1:25">
      <c r="A299" s="403"/>
      <c r="E299" s="403"/>
      <c r="F299" s="406"/>
      <c r="G299" s="406"/>
      <c r="H299" s="406"/>
      <c r="I299" s="405"/>
      <c r="J299" s="406"/>
      <c r="K299" s="405"/>
      <c r="L299" s="406"/>
      <c r="M299" s="405"/>
      <c r="N299" s="406"/>
      <c r="O299" s="405"/>
      <c r="P299" s="406"/>
      <c r="Q299" s="405"/>
      <c r="R299" s="406"/>
      <c r="S299" s="405"/>
      <c r="T299" s="406"/>
      <c r="U299" s="405"/>
      <c r="V299" s="406"/>
      <c r="W299" s="405"/>
      <c r="X299" s="406"/>
      <c r="Y299" s="405"/>
    </row>
    <row r="300" spans="1:25">
      <c r="A300" s="403"/>
      <c r="E300" s="403"/>
      <c r="F300" s="406"/>
      <c r="G300" s="406"/>
      <c r="H300" s="406"/>
      <c r="I300" s="405"/>
      <c r="J300" s="406"/>
      <c r="K300" s="405"/>
      <c r="L300" s="406"/>
      <c r="M300" s="405"/>
      <c r="N300" s="406"/>
      <c r="O300" s="405"/>
      <c r="P300" s="406"/>
      <c r="Q300" s="405"/>
      <c r="R300" s="406"/>
      <c r="S300" s="405"/>
      <c r="T300" s="406"/>
      <c r="U300" s="405"/>
      <c r="V300" s="406"/>
      <c r="W300" s="405"/>
      <c r="X300" s="406"/>
      <c r="Y300" s="405"/>
    </row>
    <row r="301" spans="1:25">
      <c r="A301" s="403"/>
      <c r="E301" s="403"/>
      <c r="F301" s="406"/>
      <c r="G301" s="406"/>
      <c r="H301" s="406"/>
      <c r="I301" s="405"/>
      <c r="J301" s="406"/>
      <c r="K301" s="405"/>
      <c r="L301" s="406"/>
      <c r="M301" s="405"/>
      <c r="N301" s="406"/>
      <c r="O301" s="405"/>
      <c r="P301" s="406"/>
      <c r="Q301" s="405"/>
      <c r="R301" s="406"/>
      <c r="S301" s="405"/>
      <c r="T301" s="406"/>
      <c r="U301" s="405"/>
      <c r="V301" s="406"/>
      <c r="W301" s="405"/>
      <c r="X301" s="406"/>
      <c r="Y301" s="405"/>
    </row>
    <row r="302" spans="1:25">
      <c r="A302" s="403"/>
      <c r="E302" s="403"/>
      <c r="F302" s="406"/>
      <c r="G302" s="406"/>
      <c r="H302" s="406"/>
      <c r="I302" s="405"/>
      <c r="J302" s="406"/>
      <c r="K302" s="405"/>
      <c r="L302" s="406"/>
      <c r="M302" s="405"/>
      <c r="N302" s="406"/>
      <c r="O302" s="405"/>
      <c r="P302" s="406"/>
      <c r="Q302" s="405"/>
      <c r="R302" s="406"/>
      <c r="S302" s="405"/>
      <c r="T302" s="406"/>
      <c r="U302" s="405"/>
      <c r="V302" s="406"/>
      <c r="W302" s="405"/>
      <c r="X302" s="406"/>
      <c r="Y302" s="405"/>
    </row>
    <row r="303" spans="1:25">
      <c r="A303" s="403"/>
      <c r="E303" s="403"/>
      <c r="F303" s="406"/>
      <c r="G303" s="406"/>
      <c r="H303" s="406"/>
      <c r="I303" s="405"/>
      <c r="J303" s="406"/>
      <c r="K303" s="405"/>
      <c r="L303" s="406"/>
      <c r="M303" s="405"/>
      <c r="N303" s="406"/>
      <c r="O303" s="405"/>
      <c r="P303" s="406"/>
      <c r="Q303" s="405"/>
      <c r="R303" s="406"/>
      <c r="S303" s="405"/>
      <c r="T303" s="406"/>
      <c r="U303" s="405"/>
      <c r="V303" s="406"/>
      <c r="W303" s="405"/>
      <c r="X303" s="406"/>
      <c r="Y303" s="405"/>
    </row>
    <row r="304" spans="1:25">
      <c r="A304" s="403"/>
    </row>
    <row r="305" spans="1:1">
      <c r="A305" s="403"/>
    </row>
    <row r="306" spans="1:1">
      <c r="A306" s="403"/>
    </row>
    <row r="307" spans="1:1">
      <c r="A307" s="403"/>
    </row>
    <row r="308" spans="1:1">
      <c r="A308" s="403"/>
    </row>
    <row r="309" spans="1:1">
      <c r="A309" s="403"/>
    </row>
    <row r="310" spans="1:1">
      <c r="A310" s="403"/>
    </row>
    <row r="311" spans="1:1">
      <c r="A311" s="403"/>
    </row>
  </sheetData>
  <protectedRanges>
    <protectedRange sqref="F2:H2 F35:F37 F21 F23:F26 F30:F33 F42:F52 F62:H65200 F40 H35:H37 H21 H23:H26 H30:H33 H42:H52 F54:F61 H54:H61 H40 L2 L35:L37 L21 L23:L26 L30:L33 L42:L52 L54:L65200 L40 P2 P35:P37 P21 P23:P26 P30:P33 P42:P52 P54:P55 P40 P59:P65200 T2 T59:T65200 N2 N35:N37 N21 N23:N26 N30:N33 N42:N52 N54:N65200 N40 X2 X59:X65200 J2 J35:J37 J21 J23:J26 J30:J33 J42:J52 J54:J65200 J40 R2 R35:R37 R21 R23:R26 R30:R33 R42:R52 R54:R55 R40 R59:R65200 V2 V59:V65200" name="Range1"/>
    <protectedRange sqref="F8 F5:G5 F11 H8 H11 L8 L11 P8 P11 N8 N11 J8 J11 R8 R11" name="Range1_2"/>
    <protectedRange sqref="F4:H4 L4 P4 T4 N4 X4 J4 R4 V4" name="Range1_1_1"/>
    <protectedRange sqref="F15 H15 L15 P15 N15 J15 R15" name="Range1_2_2"/>
    <protectedRange sqref="F12 F22 F53 H12 H22 H53 L12 L22 L53 P12 P22 P53 N12 N22 N53 J12 J22 J53 R12 R22 R53" name="Range1_1_1_2"/>
    <protectedRange sqref="F27:F29 H27:H29 L27:L29 P27:P29 N27:N29 J27:J29 R27:R29" name="Range1_1"/>
  </protectedRanges>
  <autoFilter ref="A3:Y59"/>
  <mergeCells count="12">
    <mergeCell ref="X5:Y5"/>
    <mergeCell ref="T5:U5"/>
    <mergeCell ref="P5:Q5"/>
    <mergeCell ref="A1:D1"/>
    <mergeCell ref="F1:I1"/>
    <mergeCell ref="A4:I4"/>
    <mergeCell ref="H5:I5"/>
    <mergeCell ref="L5:M5"/>
    <mergeCell ref="N5:O5"/>
    <mergeCell ref="J5:K5"/>
    <mergeCell ref="R5:S5"/>
    <mergeCell ref="V5:W5"/>
  </mergeCells>
  <pageMargins left="0.7" right="0.7" top="0.75" bottom="0.75" header="0.3" footer="0.3"/>
  <pageSetup paperSize="9" scale="30"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Z346"/>
  <sheetViews>
    <sheetView topLeftCell="H1" zoomScale="85" zoomScaleNormal="85" zoomScaleSheetLayoutView="100" workbookViewId="0">
      <pane ySplit="6" topLeftCell="A7" activePane="bottomLeft" state="frozen"/>
      <selection activeCell="M1" sqref="M1:M1048576"/>
      <selection pane="bottomLeft" activeCell="M1" sqref="M1:N1048576"/>
    </sheetView>
  </sheetViews>
  <sheetFormatPr defaultRowHeight="14.25"/>
  <cols>
    <col min="1" max="1" width="7.7109375" style="184" customWidth="1"/>
    <col min="2" max="2" width="71.42578125" style="249" customWidth="1"/>
    <col min="3" max="3" width="8.85546875" style="251" bestFit="1" customWidth="1"/>
    <col min="4" max="4" width="6.140625" style="251" customWidth="1"/>
    <col min="5" max="5" width="14.5703125" style="252" customWidth="1"/>
    <col min="6" max="6" width="16.42578125" style="253" customWidth="1"/>
    <col min="7" max="7" width="14.5703125" style="252" customWidth="1"/>
    <col min="8" max="8" width="16.42578125" style="253" customWidth="1"/>
    <col min="9" max="9" width="14.5703125" style="252" customWidth="1"/>
    <col min="10" max="10" width="16.42578125" style="253" customWidth="1"/>
    <col min="11" max="11" width="14.5703125" style="252" customWidth="1"/>
    <col min="12" max="12" width="16.42578125" style="253" customWidth="1"/>
    <col min="13" max="13" width="14.5703125" style="252" customWidth="1"/>
    <col min="14" max="14" width="16.42578125" style="253" customWidth="1"/>
    <col min="15" max="15" width="14.5703125" style="252" customWidth="1"/>
    <col min="16" max="16" width="16.42578125" style="253" customWidth="1"/>
    <col min="17" max="17" width="14.5703125" style="252" customWidth="1"/>
    <col min="18" max="18" width="16.42578125" style="253" customWidth="1"/>
    <col min="19" max="19" width="14.5703125" style="252" customWidth="1"/>
    <col min="20" max="20" width="16.42578125" style="253" customWidth="1"/>
    <col min="21" max="21" width="14.5703125" style="252" customWidth="1"/>
    <col min="22" max="22" width="16.42578125" style="253" customWidth="1"/>
    <col min="23" max="211" width="9" style="184" customWidth="1"/>
    <col min="212" max="259" width="9" style="185" customWidth="1"/>
    <col min="260" max="264" width="9.140625" style="186"/>
    <col min="265" max="265" width="7.7109375" style="186" customWidth="1"/>
    <col min="266" max="266" width="71.42578125" style="186" customWidth="1"/>
    <col min="267" max="267" width="8.85546875" style="186" bestFit="1" customWidth="1"/>
    <col min="268" max="268" width="6.140625" style="186" customWidth="1"/>
    <col min="269" max="269" width="14.5703125" style="186" customWidth="1"/>
    <col min="270" max="270" width="16.42578125" style="186" customWidth="1"/>
    <col min="271" max="515" width="9" style="186" customWidth="1"/>
    <col min="516" max="520" width="9.140625" style="186"/>
    <col min="521" max="521" width="7.7109375" style="186" customWidth="1"/>
    <col min="522" max="522" width="71.42578125" style="186" customWidth="1"/>
    <col min="523" max="523" width="8.85546875" style="186" bestFit="1" customWidth="1"/>
    <col min="524" max="524" width="6.140625" style="186" customWidth="1"/>
    <col min="525" max="525" width="14.5703125" style="186" customWidth="1"/>
    <col min="526" max="526" width="16.42578125" style="186" customWidth="1"/>
    <col min="527" max="771" width="9" style="186" customWidth="1"/>
    <col min="772" max="776" width="9.140625" style="186"/>
    <col min="777" max="777" width="7.7109375" style="186" customWidth="1"/>
    <col min="778" max="778" width="71.42578125" style="186" customWidth="1"/>
    <col min="779" max="779" width="8.85546875" style="186" bestFit="1" customWidth="1"/>
    <col min="780" max="780" width="6.140625" style="186" customWidth="1"/>
    <col min="781" max="781" width="14.5703125" style="186" customWidth="1"/>
    <col min="782" max="782" width="16.42578125" style="186" customWidth="1"/>
    <col min="783" max="1027" width="9" style="186" customWidth="1"/>
    <col min="1028" max="1032" width="9.140625" style="186"/>
    <col min="1033" max="1033" width="7.7109375" style="186" customWidth="1"/>
    <col min="1034" max="1034" width="71.42578125" style="186" customWidth="1"/>
    <col min="1035" max="1035" width="8.85546875" style="186" bestFit="1" customWidth="1"/>
    <col min="1036" max="1036" width="6.140625" style="186" customWidth="1"/>
    <col min="1037" max="1037" width="14.5703125" style="186" customWidth="1"/>
    <col min="1038" max="1038" width="16.42578125" style="186" customWidth="1"/>
    <col min="1039" max="1283" width="9" style="186" customWidth="1"/>
    <col min="1284" max="1288" width="9.140625" style="186"/>
    <col min="1289" max="1289" width="7.7109375" style="186" customWidth="1"/>
    <col min="1290" max="1290" width="71.42578125" style="186" customWidth="1"/>
    <col min="1291" max="1291" width="8.85546875" style="186" bestFit="1" customWidth="1"/>
    <col min="1292" max="1292" width="6.140625" style="186" customWidth="1"/>
    <col min="1293" max="1293" width="14.5703125" style="186" customWidth="1"/>
    <col min="1294" max="1294" width="16.42578125" style="186" customWidth="1"/>
    <col min="1295" max="1539" width="9" style="186" customWidth="1"/>
    <col min="1540" max="1544" width="9.140625" style="186"/>
    <col min="1545" max="1545" width="7.7109375" style="186" customWidth="1"/>
    <col min="1546" max="1546" width="71.42578125" style="186" customWidth="1"/>
    <col min="1547" max="1547" width="8.85546875" style="186" bestFit="1" customWidth="1"/>
    <col min="1548" max="1548" width="6.140625" style="186" customWidth="1"/>
    <col min="1549" max="1549" width="14.5703125" style="186" customWidth="1"/>
    <col min="1550" max="1550" width="16.42578125" style="186" customWidth="1"/>
    <col min="1551" max="1795" width="9" style="186" customWidth="1"/>
    <col min="1796" max="1800" width="9.140625" style="186"/>
    <col min="1801" max="1801" width="7.7109375" style="186" customWidth="1"/>
    <col min="1802" max="1802" width="71.42578125" style="186" customWidth="1"/>
    <col min="1803" max="1803" width="8.85546875" style="186" bestFit="1" customWidth="1"/>
    <col min="1804" max="1804" width="6.140625" style="186" customWidth="1"/>
    <col min="1805" max="1805" width="14.5703125" style="186" customWidth="1"/>
    <col min="1806" max="1806" width="16.42578125" style="186" customWidth="1"/>
    <col min="1807" max="2051" width="9" style="186" customWidth="1"/>
    <col min="2052" max="2056" width="9.140625" style="186"/>
    <col min="2057" max="2057" width="7.7109375" style="186" customWidth="1"/>
    <col min="2058" max="2058" width="71.42578125" style="186" customWidth="1"/>
    <col min="2059" max="2059" width="8.85546875" style="186" bestFit="1" customWidth="1"/>
    <col min="2060" max="2060" width="6.140625" style="186" customWidth="1"/>
    <col min="2061" max="2061" width="14.5703125" style="186" customWidth="1"/>
    <col min="2062" max="2062" width="16.42578125" style="186" customWidth="1"/>
    <col min="2063" max="2307" width="9" style="186" customWidth="1"/>
    <col min="2308" max="2312" width="9.140625" style="186"/>
    <col min="2313" max="2313" width="7.7109375" style="186" customWidth="1"/>
    <col min="2314" max="2314" width="71.42578125" style="186" customWidth="1"/>
    <col min="2315" max="2315" width="8.85546875" style="186" bestFit="1" customWidth="1"/>
    <col min="2316" max="2316" width="6.140625" style="186" customWidth="1"/>
    <col min="2317" max="2317" width="14.5703125" style="186" customWidth="1"/>
    <col min="2318" max="2318" width="16.42578125" style="186" customWidth="1"/>
    <col min="2319" max="2563" width="9" style="186" customWidth="1"/>
    <col min="2564" max="2568" width="9.140625" style="186"/>
    <col min="2569" max="2569" width="7.7109375" style="186" customWidth="1"/>
    <col min="2570" max="2570" width="71.42578125" style="186" customWidth="1"/>
    <col min="2571" max="2571" width="8.85546875" style="186" bestFit="1" customWidth="1"/>
    <col min="2572" max="2572" width="6.140625" style="186" customWidth="1"/>
    <col min="2573" max="2573" width="14.5703125" style="186" customWidth="1"/>
    <col min="2574" max="2574" width="16.42578125" style="186" customWidth="1"/>
    <col min="2575" max="2819" width="9" style="186" customWidth="1"/>
    <col min="2820" max="2824" width="9.140625" style="186"/>
    <col min="2825" max="2825" width="7.7109375" style="186" customWidth="1"/>
    <col min="2826" max="2826" width="71.42578125" style="186" customWidth="1"/>
    <col min="2827" max="2827" width="8.85546875" style="186" bestFit="1" customWidth="1"/>
    <col min="2828" max="2828" width="6.140625" style="186" customWidth="1"/>
    <col min="2829" max="2829" width="14.5703125" style="186" customWidth="1"/>
    <col min="2830" max="2830" width="16.42578125" style="186" customWidth="1"/>
    <col min="2831" max="3075" width="9" style="186" customWidth="1"/>
    <col min="3076" max="3080" width="9.140625" style="186"/>
    <col min="3081" max="3081" width="7.7109375" style="186" customWidth="1"/>
    <col min="3082" max="3082" width="71.42578125" style="186" customWidth="1"/>
    <col min="3083" max="3083" width="8.85546875" style="186" bestFit="1" customWidth="1"/>
    <col min="3084" max="3084" width="6.140625" style="186" customWidth="1"/>
    <col min="3085" max="3085" width="14.5703125" style="186" customWidth="1"/>
    <col min="3086" max="3086" width="16.42578125" style="186" customWidth="1"/>
    <col min="3087" max="3331" width="9" style="186" customWidth="1"/>
    <col min="3332" max="3336" width="9.140625" style="186"/>
    <col min="3337" max="3337" width="7.7109375" style="186" customWidth="1"/>
    <col min="3338" max="3338" width="71.42578125" style="186" customWidth="1"/>
    <col min="3339" max="3339" width="8.85546875" style="186" bestFit="1" customWidth="1"/>
    <col min="3340" max="3340" width="6.140625" style="186" customWidth="1"/>
    <col min="3341" max="3341" width="14.5703125" style="186" customWidth="1"/>
    <col min="3342" max="3342" width="16.42578125" style="186" customWidth="1"/>
    <col min="3343" max="3587" width="9" style="186" customWidth="1"/>
    <col min="3588" max="3592" width="9.140625" style="186"/>
    <col min="3593" max="3593" width="7.7109375" style="186" customWidth="1"/>
    <col min="3594" max="3594" width="71.42578125" style="186" customWidth="1"/>
    <col min="3595" max="3595" width="8.85546875" style="186" bestFit="1" customWidth="1"/>
    <col min="3596" max="3596" width="6.140625" style="186" customWidth="1"/>
    <col min="3597" max="3597" width="14.5703125" style="186" customWidth="1"/>
    <col min="3598" max="3598" width="16.42578125" style="186" customWidth="1"/>
    <col min="3599" max="3843" width="9" style="186" customWidth="1"/>
    <col min="3844" max="3848" width="9.140625" style="186"/>
    <col min="3849" max="3849" width="7.7109375" style="186" customWidth="1"/>
    <col min="3850" max="3850" width="71.42578125" style="186" customWidth="1"/>
    <col min="3851" max="3851" width="8.85546875" style="186" bestFit="1" customWidth="1"/>
    <col min="3852" max="3852" width="6.140625" style="186" customWidth="1"/>
    <col min="3853" max="3853" width="14.5703125" style="186" customWidth="1"/>
    <col min="3854" max="3854" width="16.42578125" style="186" customWidth="1"/>
    <col min="3855" max="4099" width="9" style="186" customWidth="1"/>
    <col min="4100" max="4104" width="9.140625" style="186"/>
    <col min="4105" max="4105" width="7.7109375" style="186" customWidth="1"/>
    <col min="4106" max="4106" width="71.42578125" style="186" customWidth="1"/>
    <col min="4107" max="4107" width="8.85546875" style="186" bestFit="1" customWidth="1"/>
    <col min="4108" max="4108" width="6.140625" style="186" customWidth="1"/>
    <col min="4109" max="4109" width="14.5703125" style="186" customWidth="1"/>
    <col min="4110" max="4110" width="16.42578125" style="186" customWidth="1"/>
    <col min="4111" max="4355" width="9" style="186" customWidth="1"/>
    <col min="4356" max="4360" width="9.140625" style="186"/>
    <col min="4361" max="4361" width="7.7109375" style="186" customWidth="1"/>
    <col min="4362" max="4362" width="71.42578125" style="186" customWidth="1"/>
    <col min="4363" max="4363" width="8.85546875" style="186" bestFit="1" customWidth="1"/>
    <col min="4364" max="4364" width="6.140625" style="186" customWidth="1"/>
    <col min="4365" max="4365" width="14.5703125" style="186" customWidth="1"/>
    <col min="4366" max="4366" width="16.42578125" style="186" customWidth="1"/>
    <col min="4367" max="4611" width="9" style="186" customWidth="1"/>
    <col min="4612" max="4616" width="9.140625" style="186"/>
    <col min="4617" max="4617" width="7.7109375" style="186" customWidth="1"/>
    <col min="4618" max="4618" width="71.42578125" style="186" customWidth="1"/>
    <col min="4619" max="4619" width="8.85546875" style="186" bestFit="1" customWidth="1"/>
    <col min="4620" max="4620" width="6.140625" style="186" customWidth="1"/>
    <col min="4621" max="4621" width="14.5703125" style="186" customWidth="1"/>
    <col min="4622" max="4622" width="16.42578125" style="186" customWidth="1"/>
    <col min="4623" max="4867" width="9" style="186" customWidth="1"/>
    <col min="4868" max="4872" width="9.140625" style="186"/>
    <col min="4873" max="4873" width="7.7109375" style="186" customWidth="1"/>
    <col min="4874" max="4874" width="71.42578125" style="186" customWidth="1"/>
    <col min="4875" max="4875" width="8.85546875" style="186" bestFit="1" customWidth="1"/>
    <col min="4876" max="4876" width="6.140625" style="186" customWidth="1"/>
    <col min="4877" max="4877" width="14.5703125" style="186" customWidth="1"/>
    <col min="4878" max="4878" width="16.42578125" style="186" customWidth="1"/>
    <col min="4879" max="5123" width="9" style="186" customWidth="1"/>
    <col min="5124" max="5128" width="9.140625" style="186"/>
    <col min="5129" max="5129" width="7.7109375" style="186" customWidth="1"/>
    <col min="5130" max="5130" width="71.42578125" style="186" customWidth="1"/>
    <col min="5131" max="5131" width="8.85546875" style="186" bestFit="1" customWidth="1"/>
    <col min="5132" max="5132" width="6.140625" style="186" customWidth="1"/>
    <col min="5133" max="5133" width="14.5703125" style="186" customWidth="1"/>
    <col min="5134" max="5134" width="16.42578125" style="186" customWidth="1"/>
    <col min="5135" max="5379" width="9" style="186" customWidth="1"/>
    <col min="5380" max="5384" width="9.140625" style="186"/>
    <col min="5385" max="5385" width="7.7109375" style="186" customWidth="1"/>
    <col min="5386" max="5386" width="71.42578125" style="186" customWidth="1"/>
    <col min="5387" max="5387" width="8.85546875" style="186" bestFit="1" customWidth="1"/>
    <col min="5388" max="5388" width="6.140625" style="186" customWidth="1"/>
    <col min="5389" max="5389" width="14.5703125" style="186" customWidth="1"/>
    <col min="5390" max="5390" width="16.42578125" style="186" customWidth="1"/>
    <col min="5391" max="5635" width="9" style="186" customWidth="1"/>
    <col min="5636" max="5640" width="9.140625" style="186"/>
    <col min="5641" max="5641" width="7.7109375" style="186" customWidth="1"/>
    <col min="5642" max="5642" width="71.42578125" style="186" customWidth="1"/>
    <col min="5643" max="5643" width="8.85546875" style="186" bestFit="1" customWidth="1"/>
    <col min="5644" max="5644" width="6.140625" style="186" customWidth="1"/>
    <col min="5645" max="5645" width="14.5703125" style="186" customWidth="1"/>
    <col min="5646" max="5646" width="16.42578125" style="186" customWidth="1"/>
    <col min="5647" max="5891" width="9" style="186" customWidth="1"/>
    <col min="5892" max="5896" width="9.140625" style="186"/>
    <col min="5897" max="5897" width="7.7109375" style="186" customWidth="1"/>
    <col min="5898" max="5898" width="71.42578125" style="186" customWidth="1"/>
    <col min="5899" max="5899" width="8.85546875" style="186" bestFit="1" customWidth="1"/>
    <col min="5900" max="5900" width="6.140625" style="186" customWidth="1"/>
    <col min="5901" max="5901" width="14.5703125" style="186" customWidth="1"/>
    <col min="5902" max="5902" width="16.42578125" style="186" customWidth="1"/>
    <col min="5903" max="6147" width="9" style="186" customWidth="1"/>
    <col min="6148" max="6152" width="9.140625" style="186"/>
    <col min="6153" max="6153" width="7.7109375" style="186" customWidth="1"/>
    <col min="6154" max="6154" width="71.42578125" style="186" customWidth="1"/>
    <col min="6155" max="6155" width="8.85546875" style="186" bestFit="1" customWidth="1"/>
    <col min="6156" max="6156" width="6.140625" style="186" customWidth="1"/>
    <col min="6157" max="6157" width="14.5703125" style="186" customWidth="1"/>
    <col min="6158" max="6158" width="16.42578125" style="186" customWidth="1"/>
    <col min="6159" max="6403" width="9" style="186" customWidth="1"/>
    <col min="6404" max="6408" width="9.140625" style="186"/>
    <col min="6409" max="6409" width="7.7109375" style="186" customWidth="1"/>
    <col min="6410" max="6410" width="71.42578125" style="186" customWidth="1"/>
    <col min="6411" max="6411" width="8.85546875" style="186" bestFit="1" customWidth="1"/>
    <col min="6412" max="6412" width="6.140625" style="186" customWidth="1"/>
    <col min="6413" max="6413" width="14.5703125" style="186" customWidth="1"/>
    <col min="6414" max="6414" width="16.42578125" style="186" customWidth="1"/>
    <col min="6415" max="6659" width="9" style="186" customWidth="1"/>
    <col min="6660" max="6664" width="9.140625" style="186"/>
    <col min="6665" max="6665" width="7.7109375" style="186" customWidth="1"/>
    <col min="6666" max="6666" width="71.42578125" style="186" customWidth="1"/>
    <col min="6667" max="6667" width="8.85546875" style="186" bestFit="1" customWidth="1"/>
    <col min="6668" max="6668" width="6.140625" style="186" customWidth="1"/>
    <col min="6669" max="6669" width="14.5703125" style="186" customWidth="1"/>
    <col min="6670" max="6670" width="16.42578125" style="186" customWidth="1"/>
    <col min="6671" max="6915" width="9" style="186" customWidth="1"/>
    <col min="6916" max="6920" width="9.140625" style="186"/>
    <col min="6921" max="6921" width="7.7109375" style="186" customWidth="1"/>
    <col min="6922" max="6922" width="71.42578125" style="186" customWidth="1"/>
    <col min="6923" max="6923" width="8.85546875" style="186" bestFit="1" customWidth="1"/>
    <col min="6924" max="6924" width="6.140625" style="186" customWidth="1"/>
    <col min="6925" max="6925" width="14.5703125" style="186" customWidth="1"/>
    <col min="6926" max="6926" width="16.42578125" style="186" customWidth="1"/>
    <col min="6927" max="7171" width="9" style="186" customWidth="1"/>
    <col min="7172" max="7176" width="9.140625" style="186"/>
    <col min="7177" max="7177" width="7.7109375" style="186" customWidth="1"/>
    <col min="7178" max="7178" width="71.42578125" style="186" customWidth="1"/>
    <col min="7179" max="7179" width="8.85546875" style="186" bestFit="1" customWidth="1"/>
    <col min="7180" max="7180" width="6.140625" style="186" customWidth="1"/>
    <col min="7181" max="7181" width="14.5703125" style="186" customWidth="1"/>
    <col min="7182" max="7182" width="16.42578125" style="186" customWidth="1"/>
    <col min="7183" max="7427" width="9" style="186" customWidth="1"/>
    <col min="7428" max="7432" width="9.140625" style="186"/>
    <col min="7433" max="7433" width="7.7109375" style="186" customWidth="1"/>
    <col min="7434" max="7434" width="71.42578125" style="186" customWidth="1"/>
    <col min="7435" max="7435" width="8.85546875" style="186" bestFit="1" customWidth="1"/>
    <col min="7436" max="7436" width="6.140625" style="186" customWidth="1"/>
    <col min="7437" max="7437" width="14.5703125" style="186" customWidth="1"/>
    <col min="7438" max="7438" width="16.42578125" style="186" customWidth="1"/>
    <col min="7439" max="7683" width="9" style="186" customWidth="1"/>
    <col min="7684" max="7688" width="9.140625" style="186"/>
    <col min="7689" max="7689" width="7.7109375" style="186" customWidth="1"/>
    <col min="7690" max="7690" width="71.42578125" style="186" customWidth="1"/>
    <col min="7691" max="7691" width="8.85546875" style="186" bestFit="1" customWidth="1"/>
    <col min="7692" max="7692" width="6.140625" style="186" customWidth="1"/>
    <col min="7693" max="7693" width="14.5703125" style="186" customWidth="1"/>
    <col min="7694" max="7694" width="16.42578125" style="186" customWidth="1"/>
    <col min="7695" max="7939" width="9" style="186" customWidth="1"/>
    <col min="7940" max="7944" width="9.140625" style="186"/>
    <col min="7945" max="7945" width="7.7109375" style="186" customWidth="1"/>
    <col min="7946" max="7946" width="71.42578125" style="186" customWidth="1"/>
    <col min="7947" max="7947" width="8.85546875" style="186" bestFit="1" customWidth="1"/>
    <col min="7948" max="7948" width="6.140625" style="186" customWidth="1"/>
    <col min="7949" max="7949" width="14.5703125" style="186" customWidth="1"/>
    <col min="7950" max="7950" width="16.42578125" style="186" customWidth="1"/>
    <col min="7951" max="8195" width="9" style="186" customWidth="1"/>
    <col min="8196" max="8200" width="9.140625" style="186"/>
    <col min="8201" max="8201" width="7.7109375" style="186" customWidth="1"/>
    <col min="8202" max="8202" width="71.42578125" style="186" customWidth="1"/>
    <col min="8203" max="8203" width="8.85546875" style="186" bestFit="1" customWidth="1"/>
    <col min="8204" max="8204" width="6.140625" style="186" customWidth="1"/>
    <col min="8205" max="8205" width="14.5703125" style="186" customWidth="1"/>
    <col min="8206" max="8206" width="16.42578125" style="186" customWidth="1"/>
    <col min="8207" max="8451" width="9" style="186" customWidth="1"/>
    <col min="8452" max="8456" width="9.140625" style="186"/>
    <col min="8457" max="8457" width="7.7109375" style="186" customWidth="1"/>
    <col min="8458" max="8458" width="71.42578125" style="186" customWidth="1"/>
    <col min="8459" max="8459" width="8.85546875" style="186" bestFit="1" customWidth="1"/>
    <col min="8460" max="8460" width="6.140625" style="186" customWidth="1"/>
    <col min="8461" max="8461" width="14.5703125" style="186" customWidth="1"/>
    <col min="8462" max="8462" width="16.42578125" style="186" customWidth="1"/>
    <col min="8463" max="8707" width="9" style="186" customWidth="1"/>
    <col min="8708" max="8712" width="9.140625" style="186"/>
    <col min="8713" max="8713" width="7.7109375" style="186" customWidth="1"/>
    <col min="8714" max="8714" width="71.42578125" style="186" customWidth="1"/>
    <col min="8715" max="8715" width="8.85546875" style="186" bestFit="1" customWidth="1"/>
    <col min="8716" max="8716" width="6.140625" style="186" customWidth="1"/>
    <col min="8717" max="8717" width="14.5703125" style="186" customWidth="1"/>
    <col min="8718" max="8718" width="16.42578125" style="186" customWidth="1"/>
    <col min="8719" max="8963" width="9" style="186" customWidth="1"/>
    <col min="8964" max="8968" width="9.140625" style="186"/>
    <col min="8969" max="8969" width="7.7109375" style="186" customWidth="1"/>
    <col min="8970" max="8970" width="71.42578125" style="186" customWidth="1"/>
    <col min="8971" max="8971" width="8.85546875" style="186" bestFit="1" customWidth="1"/>
    <col min="8972" max="8972" width="6.140625" style="186" customWidth="1"/>
    <col min="8973" max="8973" width="14.5703125" style="186" customWidth="1"/>
    <col min="8974" max="8974" width="16.42578125" style="186" customWidth="1"/>
    <col min="8975" max="9219" width="9" style="186" customWidth="1"/>
    <col min="9220" max="9224" width="9.140625" style="186"/>
    <col min="9225" max="9225" width="7.7109375" style="186" customWidth="1"/>
    <col min="9226" max="9226" width="71.42578125" style="186" customWidth="1"/>
    <col min="9227" max="9227" width="8.85546875" style="186" bestFit="1" customWidth="1"/>
    <col min="9228" max="9228" width="6.140625" style="186" customWidth="1"/>
    <col min="9229" max="9229" width="14.5703125" style="186" customWidth="1"/>
    <col min="9230" max="9230" width="16.42578125" style="186" customWidth="1"/>
    <col min="9231" max="9475" width="9" style="186" customWidth="1"/>
    <col min="9476" max="9480" width="9.140625" style="186"/>
    <col min="9481" max="9481" width="7.7109375" style="186" customWidth="1"/>
    <col min="9482" max="9482" width="71.42578125" style="186" customWidth="1"/>
    <col min="9483" max="9483" width="8.85546875" style="186" bestFit="1" customWidth="1"/>
    <col min="9484" max="9484" width="6.140625" style="186" customWidth="1"/>
    <col min="9485" max="9485" width="14.5703125" style="186" customWidth="1"/>
    <col min="9486" max="9486" width="16.42578125" style="186" customWidth="1"/>
    <col min="9487" max="9731" width="9" style="186" customWidth="1"/>
    <col min="9732" max="9736" width="9.140625" style="186"/>
    <col min="9737" max="9737" width="7.7109375" style="186" customWidth="1"/>
    <col min="9738" max="9738" width="71.42578125" style="186" customWidth="1"/>
    <col min="9739" max="9739" width="8.85546875" style="186" bestFit="1" customWidth="1"/>
    <col min="9740" max="9740" width="6.140625" style="186" customWidth="1"/>
    <col min="9741" max="9741" width="14.5703125" style="186" customWidth="1"/>
    <col min="9742" max="9742" width="16.42578125" style="186" customWidth="1"/>
    <col min="9743" max="9987" width="9" style="186" customWidth="1"/>
    <col min="9988" max="9992" width="9.140625" style="186"/>
    <col min="9993" max="9993" width="7.7109375" style="186" customWidth="1"/>
    <col min="9994" max="9994" width="71.42578125" style="186" customWidth="1"/>
    <col min="9995" max="9995" width="8.85546875" style="186" bestFit="1" customWidth="1"/>
    <col min="9996" max="9996" width="6.140625" style="186" customWidth="1"/>
    <col min="9997" max="9997" width="14.5703125" style="186" customWidth="1"/>
    <col min="9998" max="9998" width="16.42578125" style="186" customWidth="1"/>
    <col min="9999" max="10243" width="9" style="186" customWidth="1"/>
    <col min="10244" max="10248" width="9.140625" style="186"/>
    <col min="10249" max="10249" width="7.7109375" style="186" customWidth="1"/>
    <col min="10250" max="10250" width="71.42578125" style="186" customWidth="1"/>
    <col min="10251" max="10251" width="8.85546875" style="186" bestFit="1" customWidth="1"/>
    <col min="10252" max="10252" width="6.140625" style="186" customWidth="1"/>
    <col min="10253" max="10253" width="14.5703125" style="186" customWidth="1"/>
    <col min="10254" max="10254" width="16.42578125" style="186" customWidth="1"/>
    <col min="10255" max="10499" width="9" style="186" customWidth="1"/>
    <col min="10500" max="10504" width="9.140625" style="186"/>
    <col min="10505" max="10505" width="7.7109375" style="186" customWidth="1"/>
    <col min="10506" max="10506" width="71.42578125" style="186" customWidth="1"/>
    <col min="10507" max="10507" width="8.85546875" style="186" bestFit="1" customWidth="1"/>
    <col min="10508" max="10508" width="6.140625" style="186" customWidth="1"/>
    <col min="10509" max="10509" width="14.5703125" style="186" customWidth="1"/>
    <col min="10510" max="10510" width="16.42578125" style="186" customWidth="1"/>
    <col min="10511" max="10755" width="9" style="186" customWidth="1"/>
    <col min="10756" max="10760" width="9.140625" style="186"/>
    <col min="10761" max="10761" width="7.7109375" style="186" customWidth="1"/>
    <col min="10762" max="10762" width="71.42578125" style="186" customWidth="1"/>
    <col min="10763" max="10763" width="8.85546875" style="186" bestFit="1" customWidth="1"/>
    <col min="10764" max="10764" width="6.140625" style="186" customWidth="1"/>
    <col min="10765" max="10765" width="14.5703125" style="186" customWidth="1"/>
    <col min="10766" max="10766" width="16.42578125" style="186" customWidth="1"/>
    <col min="10767" max="11011" width="9" style="186" customWidth="1"/>
    <col min="11012" max="11016" width="9.140625" style="186"/>
    <col min="11017" max="11017" width="7.7109375" style="186" customWidth="1"/>
    <col min="11018" max="11018" width="71.42578125" style="186" customWidth="1"/>
    <col min="11019" max="11019" width="8.85546875" style="186" bestFit="1" customWidth="1"/>
    <col min="11020" max="11020" width="6.140625" style="186" customWidth="1"/>
    <col min="11021" max="11021" width="14.5703125" style="186" customWidth="1"/>
    <col min="11022" max="11022" width="16.42578125" style="186" customWidth="1"/>
    <col min="11023" max="11267" width="9" style="186" customWidth="1"/>
    <col min="11268" max="11272" width="9.140625" style="186"/>
    <col min="11273" max="11273" width="7.7109375" style="186" customWidth="1"/>
    <col min="11274" max="11274" width="71.42578125" style="186" customWidth="1"/>
    <col min="11275" max="11275" width="8.85546875" style="186" bestFit="1" customWidth="1"/>
    <col min="11276" max="11276" width="6.140625" style="186" customWidth="1"/>
    <col min="11277" max="11277" width="14.5703125" style="186" customWidth="1"/>
    <col min="11278" max="11278" width="16.42578125" style="186" customWidth="1"/>
    <col min="11279" max="11523" width="9" style="186" customWidth="1"/>
    <col min="11524" max="11528" width="9.140625" style="186"/>
    <col min="11529" max="11529" width="7.7109375" style="186" customWidth="1"/>
    <col min="11530" max="11530" width="71.42578125" style="186" customWidth="1"/>
    <col min="11531" max="11531" width="8.85546875" style="186" bestFit="1" customWidth="1"/>
    <col min="11532" max="11532" width="6.140625" style="186" customWidth="1"/>
    <col min="11533" max="11533" width="14.5703125" style="186" customWidth="1"/>
    <col min="11534" max="11534" width="16.42578125" style="186" customWidth="1"/>
    <col min="11535" max="11779" width="9" style="186" customWidth="1"/>
    <col min="11780" max="11784" width="9.140625" style="186"/>
    <col min="11785" max="11785" width="7.7109375" style="186" customWidth="1"/>
    <col min="11786" max="11786" width="71.42578125" style="186" customWidth="1"/>
    <col min="11787" max="11787" width="8.85546875" style="186" bestFit="1" customWidth="1"/>
    <col min="11788" max="11788" width="6.140625" style="186" customWidth="1"/>
    <col min="11789" max="11789" width="14.5703125" style="186" customWidth="1"/>
    <col min="11790" max="11790" width="16.42578125" style="186" customWidth="1"/>
    <col min="11791" max="12035" width="9" style="186" customWidth="1"/>
    <col min="12036" max="12040" width="9.140625" style="186"/>
    <col min="12041" max="12041" width="7.7109375" style="186" customWidth="1"/>
    <col min="12042" max="12042" width="71.42578125" style="186" customWidth="1"/>
    <col min="12043" max="12043" width="8.85546875" style="186" bestFit="1" customWidth="1"/>
    <col min="12044" max="12044" width="6.140625" style="186" customWidth="1"/>
    <col min="12045" max="12045" width="14.5703125" style="186" customWidth="1"/>
    <col min="12046" max="12046" width="16.42578125" style="186" customWidth="1"/>
    <col min="12047" max="12291" width="9" style="186" customWidth="1"/>
    <col min="12292" max="12296" width="9.140625" style="186"/>
    <col min="12297" max="12297" width="7.7109375" style="186" customWidth="1"/>
    <col min="12298" max="12298" width="71.42578125" style="186" customWidth="1"/>
    <col min="12299" max="12299" width="8.85546875" style="186" bestFit="1" customWidth="1"/>
    <col min="12300" max="12300" width="6.140625" style="186" customWidth="1"/>
    <col min="12301" max="12301" width="14.5703125" style="186" customWidth="1"/>
    <col min="12302" max="12302" width="16.42578125" style="186" customWidth="1"/>
    <col min="12303" max="12547" width="9" style="186" customWidth="1"/>
    <col min="12548" max="12552" width="9.140625" style="186"/>
    <col min="12553" max="12553" width="7.7109375" style="186" customWidth="1"/>
    <col min="12554" max="12554" width="71.42578125" style="186" customWidth="1"/>
    <col min="12555" max="12555" width="8.85546875" style="186" bestFit="1" customWidth="1"/>
    <col min="12556" max="12556" width="6.140625" style="186" customWidth="1"/>
    <col min="12557" max="12557" width="14.5703125" style="186" customWidth="1"/>
    <col min="12558" max="12558" width="16.42578125" style="186" customWidth="1"/>
    <col min="12559" max="12803" width="9" style="186" customWidth="1"/>
    <col min="12804" max="12808" width="9.140625" style="186"/>
    <col min="12809" max="12809" width="7.7109375" style="186" customWidth="1"/>
    <col min="12810" max="12810" width="71.42578125" style="186" customWidth="1"/>
    <col min="12811" max="12811" width="8.85546875" style="186" bestFit="1" customWidth="1"/>
    <col min="12812" max="12812" width="6.140625" style="186" customWidth="1"/>
    <col min="12813" max="12813" width="14.5703125" style="186" customWidth="1"/>
    <col min="12814" max="12814" width="16.42578125" style="186" customWidth="1"/>
    <col min="12815" max="13059" width="9" style="186" customWidth="1"/>
    <col min="13060" max="13064" width="9.140625" style="186"/>
    <col min="13065" max="13065" width="7.7109375" style="186" customWidth="1"/>
    <col min="13066" max="13066" width="71.42578125" style="186" customWidth="1"/>
    <col min="13067" max="13067" width="8.85546875" style="186" bestFit="1" customWidth="1"/>
    <col min="13068" max="13068" width="6.140625" style="186" customWidth="1"/>
    <col min="13069" max="13069" width="14.5703125" style="186" customWidth="1"/>
    <col min="13070" max="13070" width="16.42578125" style="186" customWidth="1"/>
    <col min="13071" max="13315" width="9" style="186" customWidth="1"/>
    <col min="13316" max="13320" width="9.140625" style="186"/>
    <col min="13321" max="13321" width="7.7109375" style="186" customWidth="1"/>
    <col min="13322" max="13322" width="71.42578125" style="186" customWidth="1"/>
    <col min="13323" max="13323" width="8.85546875" style="186" bestFit="1" customWidth="1"/>
    <col min="13324" max="13324" width="6.140625" style="186" customWidth="1"/>
    <col min="13325" max="13325" width="14.5703125" style="186" customWidth="1"/>
    <col min="13326" max="13326" width="16.42578125" style="186" customWidth="1"/>
    <col min="13327" max="13571" width="9" style="186" customWidth="1"/>
    <col min="13572" max="13576" width="9.140625" style="186"/>
    <col min="13577" max="13577" width="7.7109375" style="186" customWidth="1"/>
    <col min="13578" max="13578" width="71.42578125" style="186" customWidth="1"/>
    <col min="13579" max="13579" width="8.85546875" style="186" bestFit="1" customWidth="1"/>
    <col min="13580" max="13580" width="6.140625" style="186" customWidth="1"/>
    <col min="13581" max="13581" width="14.5703125" style="186" customWidth="1"/>
    <col min="13582" max="13582" width="16.42578125" style="186" customWidth="1"/>
    <col min="13583" max="13827" width="9" style="186" customWidth="1"/>
    <col min="13828" max="13832" width="9.140625" style="186"/>
    <col min="13833" max="13833" width="7.7109375" style="186" customWidth="1"/>
    <col min="13834" max="13834" width="71.42578125" style="186" customWidth="1"/>
    <col min="13835" max="13835" width="8.85546875" style="186" bestFit="1" customWidth="1"/>
    <col min="13836" max="13836" width="6.140625" style="186" customWidth="1"/>
    <col min="13837" max="13837" width="14.5703125" style="186" customWidth="1"/>
    <col min="13838" max="13838" width="16.42578125" style="186" customWidth="1"/>
    <col min="13839" max="14083" width="9" style="186" customWidth="1"/>
    <col min="14084" max="14088" width="9.140625" style="186"/>
    <col min="14089" max="14089" width="7.7109375" style="186" customWidth="1"/>
    <col min="14090" max="14090" width="71.42578125" style="186" customWidth="1"/>
    <col min="14091" max="14091" width="8.85546875" style="186" bestFit="1" customWidth="1"/>
    <col min="14092" max="14092" width="6.140625" style="186" customWidth="1"/>
    <col min="14093" max="14093" width="14.5703125" style="186" customWidth="1"/>
    <col min="14094" max="14094" width="16.42578125" style="186" customWidth="1"/>
    <col min="14095" max="14339" width="9" style="186" customWidth="1"/>
    <col min="14340" max="14344" width="9.140625" style="186"/>
    <col min="14345" max="14345" width="7.7109375" style="186" customWidth="1"/>
    <col min="14346" max="14346" width="71.42578125" style="186" customWidth="1"/>
    <col min="14347" max="14347" width="8.85546875" style="186" bestFit="1" customWidth="1"/>
    <col min="14348" max="14348" width="6.140625" style="186" customWidth="1"/>
    <col min="14349" max="14349" width="14.5703125" style="186" customWidth="1"/>
    <col min="14350" max="14350" width="16.42578125" style="186" customWidth="1"/>
    <col min="14351" max="14595" width="9" style="186" customWidth="1"/>
    <col min="14596" max="14600" width="9.140625" style="186"/>
    <col min="14601" max="14601" width="7.7109375" style="186" customWidth="1"/>
    <col min="14602" max="14602" width="71.42578125" style="186" customWidth="1"/>
    <col min="14603" max="14603" width="8.85546875" style="186" bestFit="1" customWidth="1"/>
    <col min="14604" max="14604" width="6.140625" style="186" customWidth="1"/>
    <col min="14605" max="14605" width="14.5703125" style="186" customWidth="1"/>
    <col min="14606" max="14606" width="16.42578125" style="186" customWidth="1"/>
    <col min="14607" max="14851" width="9" style="186" customWidth="1"/>
    <col min="14852" max="14856" width="9.140625" style="186"/>
    <col min="14857" max="14857" width="7.7109375" style="186" customWidth="1"/>
    <col min="14858" max="14858" width="71.42578125" style="186" customWidth="1"/>
    <col min="14859" max="14859" width="8.85546875" style="186" bestFit="1" customWidth="1"/>
    <col min="14860" max="14860" width="6.140625" style="186" customWidth="1"/>
    <col min="14861" max="14861" width="14.5703125" style="186" customWidth="1"/>
    <col min="14862" max="14862" width="16.42578125" style="186" customWidth="1"/>
    <col min="14863" max="15107" width="9" style="186" customWidth="1"/>
    <col min="15108" max="15112" width="9.140625" style="186"/>
    <col min="15113" max="15113" width="7.7109375" style="186" customWidth="1"/>
    <col min="15114" max="15114" width="71.42578125" style="186" customWidth="1"/>
    <col min="15115" max="15115" width="8.85546875" style="186" bestFit="1" customWidth="1"/>
    <col min="15116" max="15116" width="6.140625" style="186" customWidth="1"/>
    <col min="15117" max="15117" width="14.5703125" style="186" customWidth="1"/>
    <col min="15118" max="15118" width="16.42578125" style="186" customWidth="1"/>
    <col min="15119" max="15363" width="9" style="186" customWidth="1"/>
    <col min="15364" max="15368" width="9.140625" style="186"/>
    <col min="15369" max="15369" width="7.7109375" style="186" customWidth="1"/>
    <col min="15370" max="15370" width="71.42578125" style="186" customWidth="1"/>
    <col min="15371" max="15371" width="8.85546875" style="186" bestFit="1" customWidth="1"/>
    <col min="15372" max="15372" width="6.140625" style="186" customWidth="1"/>
    <col min="15373" max="15373" width="14.5703125" style="186" customWidth="1"/>
    <col min="15374" max="15374" width="16.42578125" style="186" customWidth="1"/>
    <col min="15375" max="15619" width="9" style="186" customWidth="1"/>
    <col min="15620" max="15624" width="9.140625" style="186"/>
    <col min="15625" max="15625" width="7.7109375" style="186" customWidth="1"/>
    <col min="15626" max="15626" width="71.42578125" style="186" customWidth="1"/>
    <col min="15627" max="15627" width="8.85546875" style="186" bestFit="1" customWidth="1"/>
    <col min="15628" max="15628" width="6.140625" style="186" customWidth="1"/>
    <col min="15629" max="15629" width="14.5703125" style="186" customWidth="1"/>
    <col min="15630" max="15630" width="16.42578125" style="186" customWidth="1"/>
    <col min="15631" max="15875" width="9" style="186" customWidth="1"/>
    <col min="15876" max="15880" width="9.140625" style="186"/>
    <col min="15881" max="15881" width="7.7109375" style="186" customWidth="1"/>
    <col min="15882" max="15882" width="71.42578125" style="186" customWidth="1"/>
    <col min="15883" max="15883" width="8.85546875" style="186" bestFit="1" customWidth="1"/>
    <col min="15884" max="15884" width="6.140625" style="186" customWidth="1"/>
    <col min="15885" max="15885" width="14.5703125" style="186" customWidth="1"/>
    <col min="15886" max="15886" width="16.42578125" style="186" customWidth="1"/>
    <col min="15887" max="16131" width="9" style="186" customWidth="1"/>
    <col min="16132" max="16136" width="9.140625" style="186"/>
    <col min="16137" max="16137" width="7.7109375" style="186" customWidth="1"/>
    <col min="16138" max="16138" width="71.42578125" style="186" customWidth="1"/>
    <col min="16139" max="16139" width="8.85546875" style="186" bestFit="1" customWidth="1"/>
    <col min="16140" max="16140" width="6.140625" style="186" customWidth="1"/>
    <col min="16141" max="16141" width="14.5703125" style="186" customWidth="1"/>
    <col min="16142" max="16142" width="16.42578125" style="186" customWidth="1"/>
    <col min="16143" max="16384" width="9" style="186" customWidth="1"/>
  </cols>
  <sheetData>
    <row r="1" spans="1:260" s="184" customFormat="1" ht="15">
      <c r="A1" s="955" t="s">
        <v>150</v>
      </c>
      <c r="B1" s="956"/>
      <c r="C1" s="956"/>
      <c r="D1" s="956"/>
      <c r="E1" s="956"/>
      <c r="F1" s="957"/>
      <c r="G1" s="922"/>
      <c r="H1" s="922"/>
      <c r="HD1" s="185"/>
      <c r="HE1" s="185"/>
      <c r="HF1" s="185"/>
      <c r="HG1" s="185"/>
      <c r="HH1" s="185"/>
      <c r="HI1" s="185"/>
      <c r="HJ1" s="185"/>
      <c r="HK1" s="185"/>
      <c r="HL1" s="185"/>
      <c r="HM1" s="185"/>
      <c r="HN1" s="185"/>
      <c r="HO1" s="185"/>
      <c r="HP1" s="185"/>
      <c r="HQ1" s="185"/>
      <c r="HR1" s="185"/>
      <c r="HS1" s="185"/>
      <c r="HT1" s="185"/>
      <c r="HU1" s="185"/>
      <c r="HV1" s="185"/>
      <c r="HW1" s="185"/>
      <c r="HX1" s="185"/>
      <c r="HY1" s="185"/>
      <c r="HZ1" s="185"/>
      <c r="IA1" s="185"/>
      <c r="IB1" s="185"/>
      <c r="IC1" s="185"/>
      <c r="ID1" s="185"/>
      <c r="IE1" s="185"/>
      <c r="IF1" s="185"/>
      <c r="IG1" s="185"/>
      <c r="IH1" s="185"/>
      <c r="II1" s="185"/>
      <c r="IJ1" s="185"/>
      <c r="IK1" s="185"/>
      <c r="IL1" s="185"/>
      <c r="IM1" s="185"/>
      <c r="IN1" s="185"/>
      <c r="IO1" s="185"/>
      <c r="IP1" s="185"/>
      <c r="IQ1" s="185"/>
      <c r="IR1" s="185"/>
      <c r="IS1" s="185"/>
      <c r="IT1" s="185"/>
      <c r="IU1" s="185"/>
      <c r="IV1" s="185"/>
      <c r="IW1" s="185"/>
    </row>
    <row r="2" spans="1:260" s="184" customFormat="1" ht="15">
      <c r="A2" s="955" t="s">
        <v>151</v>
      </c>
      <c r="B2" s="956"/>
      <c r="C2" s="956"/>
      <c r="D2" s="956"/>
      <c r="E2" s="956"/>
      <c r="F2" s="957"/>
      <c r="G2" s="922"/>
      <c r="H2" s="922"/>
      <c r="HD2" s="185"/>
      <c r="HE2" s="185"/>
      <c r="HF2" s="185"/>
      <c r="HG2" s="185"/>
      <c r="HH2" s="185"/>
      <c r="HI2" s="185"/>
      <c r="HJ2" s="185"/>
      <c r="HK2" s="185"/>
      <c r="HL2" s="185"/>
      <c r="HM2" s="185"/>
      <c r="HN2" s="185"/>
      <c r="HO2" s="185"/>
      <c r="HP2" s="185"/>
      <c r="HQ2" s="185"/>
      <c r="HR2" s="185"/>
      <c r="HS2" s="185"/>
      <c r="HT2" s="185"/>
      <c r="HU2" s="185"/>
      <c r="HV2" s="185"/>
      <c r="HW2" s="185"/>
      <c r="HX2" s="185"/>
      <c r="HY2" s="185"/>
      <c r="HZ2" s="185"/>
      <c r="IA2" s="185"/>
      <c r="IB2" s="185"/>
      <c r="IC2" s="185"/>
      <c r="ID2" s="185"/>
      <c r="IE2" s="185"/>
      <c r="IF2" s="185"/>
      <c r="IG2" s="185"/>
      <c r="IH2" s="185"/>
      <c r="II2" s="185"/>
      <c r="IJ2" s="185"/>
      <c r="IK2" s="185"/>
      <c r="IL2" s="185"/>
      <c r="IM2" s="185"/>
      <c r="IN2" s="185"/>
      <c r="IO2" s="185"/>
      <c r="IP2" s="185"/>
      <c r="IQ2" s="185"/>
      <c r="IR2" s="185"/>
      <c r="IS2" s="185"/>
      <c r="IT2" s="185"/>
      <c r="IU2" s="185"/>
      <c r="IV2" s="185"/>
      <c r="IW2" s="185"/>
    </row>
    <row r="3" spans="1:260" ht="15">
      <c r="A3" s="958" t="s">
        <v>152</v>
      </c>
      <c r="B3" s="959"/>
      <c r="C3" s="959"/>
      <c r="D3" s="959"/>
      <c r="E3" s="959"/>
      <c r="F3" s="960"/>
      <c r="G3" s="923"/>
      <c r="H3" s="923"/>
      <c r="I3" s="184"/>
      <c r="J3" s="184"/>
      <c r="K3" s="184"/>
      <c r="L3" s="184"/>
      <c r="M3" s="184"/>
      <c r="N3" s="184"/>
      <c r="O3" s="184"/>
      <c r="P3" s="184"/>
      <c r="Q3" s="184"/>
      <c r="R3" s="184"/>
      <c r="S3" s="184"/>
      <c r="T3" s="184"/>
      <c r="U3" s="184"/>
      <c r="V3" s="184"/>
    </row>
    <row r="4" spans="1:260" ht="15">
      <c r="A4" s="955"/>
      <c r="B4" s="956"/>
      <c r="C4" s="956"/>
      <c r="D4" s="956"/>
      <c r="E4" s="956"/>
      <c r="F4" s="957"/>
      <c r="G4" s="922"/>
      <c r="H4" s="922"/>
      <c r="I4" s="184"/>
      <c r="J4" s="184"/>
      <c r="K4" s="184"/>
      <c r="L4" s="184"/>
      <c r="M4" s="184"/>
      <c r="N4" s="184"/>
      <c r="O4" s="184"/>
      <c r="P4" s="184"/>
      <c r="Q4" s="184"/>
      <c r="R4" s="184"/>
      <c r="S4" s="184"/>
      <c r="T4" s="184"/>
      <c r="U4" s="184"/>
      <c r="V4" s="184"/>
    </row>
    <row r="5" spans="1:260" ht="12.95" customHeight="1">
      <c r="A5" s="961" t="s">
        <v>153</v>
      </c>
      <c r="B5" s="963" t="s">
        <v>1</v>
      </c>
      <c r="C5" s="963" t="s">
        <v>154</v>
      </c>
      <c r="D5" s="965" t="s">
        <v>2</v>
      </c>
      <c r="E5" s="965" t="s">
        <v>155</v>
      </c>
      <c r="F5" s="967" t="s">
        <v>156</v>
      </c>
      <c r="G5" s="965" t="s">
        <v>155</v>
      </c>
      <c r="H5" s="967" t="s">
        <v>156</v>
      </c>
      <c r="I5" s="965" t="s">
        <v>155</v>
      </c>
      <c r="J5" s="967" t="s">
        <v>156</v>
      </c>
      <c r="K5" s="965" t="s">
        <v>155</v>
      </c>
      <c r="L5" s="967" t="s">
        <v>156</v>
      </c>
      <c r="M5" s="965" t="s">
        <v>155</v>
      </c>
      <c r="N5" s="967" t="s">
        <v>156</v>
      </c>
      <c r="O5" s="965" t="s">
        <v>155</v>
      </c>
      <c r="P5" s="967" t="s">
        <v>156</v>
      </c>
      <c r="Q5" s="965" t="s">
        <v>155</v>
      </c>
      <c r="R5" s="967" t="s">
        <v>156</v>
      </c>
      <c r="S5" s="965" t="s">
        <v>155</v>
      </c>
      <c r="T5" s="967" t="s">
        <v>156</v>
      </c>
      <c r="U5" s="969" t="s">
        <v>155</v>
      </c>
      <c r="V5" s="971" t="s">
        <v>156</v>
      </c>
    </row>
    <row r="6" spans="1:260" ht="14.25" customHeight="1">
      <c r="A6" s="962"/>
      <c r="B6" s="964"/>
      <c r="C6" s="964"/>
      <c r="D6" s="966"/>
      <c r="E6" s="966"/>
      <c r="F6" s="968"/>
      <c r="G6" s="966"/>
      <c r="H6" s="968"/>
      <c r="I6" s="966"/>
      <c r="J6" s="968"/>
      <c r="K6" s="966"/>
      <c r="L6" s="968"/>
      <c r="M6" s="966"/>
      <c r="N6" s="968"/>
      <c r="O6" s="966"/>
      <c r="P6" s="968"/>
      <c r="Q6" s="966"/>
      <c r="R6" s="968"/>
      <c r="S6" s="966"/>
      <c r="T6" s="968"/>
      <c r="U6" s="970"/>
      <c r="V6" s="972"/>
    </row>
    <row r="7" spans="1:260" ht="15">
      <c r="A7" s="187"/>
      <c r="B7" s="188"/>
      <c r="C7" s="189"/>
      <c r="D7" s="189"/>
      <c r="E7" s="931" t="s">
        <v>638</v>
      </c>
      <c r="F7" s="947"/>
      <c r="G7" s="931" t="s">
        <v>636</v>
      </c>
      <c r="H7" s="947"/>
      <c r="I7" s="936" t="s">
        <v>631</v>
      </c>
      <c r="J7" s="947"/>
      <c r="K7" s="936" t="s">
        <v>632</v>
      </c>
      <c r="L7" s="947"/>
      <c r="M7" s="931" t="s">
        <v>639</v>
      </c>
      <c r="N7" s="947"/>
      <c r="O7" s="931" t="s">
        <v>640</v>
      </c>
      <c r="P7" s="947"/>
      <c r="Q7" s="931" t="s">
        <v>641</v>
      </c>
      <c r="R7" s="947"/>
      <c r="S7" s="931" t="s">
        <v>642</v>
      </c>
      <c r="T7" s="947"/>
      <c r="U7" s="973" t="s">
        <v>635</v>
      </c>
      <c r="V7" s="974"/>
    </row>
    <row r="8" spans="1:260" ht="15">
      <c r="A8" s="187"/>
      <c r="B8" s="188"/>
      <c r="C8" s="189"/>
      <c r="D8" s="189"/>
      <c r="E8" s="636"/>
      <c r="F8" s="639">
        <f>+F35+F41+F63+F85+F177+F190+F196+F211+F236</f>
        <v>1940525</v>
      </c>
      <c r="G8" s="636"/>
      <c r="H8" s="639">
        <f>+H35+H41+H63+H85+H177+H190+H196+H211+H236</f>
        <v>1385925</v>
      </c>
      <c r="I8" s="637"/>
      <c r="J8" s="639">
        <f>+J35+J41+J63+J85+J177+J190+J196+J211+J236</f>
        <v>2624000</v>
      </c>
      <c r="K8" s="637"/>
      <c r="L8" s="639">
        <f>+L35+L41+L63+L85+L177+L190+L196+L211+L236</f>
        <v>2183100</v>
      </c>
      <c r="M8" s="638"/>
      <c r="N8" s="639">
        <f>+N35+N41+N63+N85+N177+N190+N196+N211+N236</f>
        <v>1988945</v>
      </c>
      <c r="O8" s="638"/>
      <c r="P8" s="639">
        <f>+P35+P41+P63+P85+P177+P190+P196+P211+P236</f>
        <v>1626270</v>
      </c>
      <c r="Q8" s="638"/>
      <c r="R8" s="639">
        <f>+R35+R41+R63+R85+R177+R190+R196+R211+R236</f>
        <v>1317140</v>
      </c>
      <c r="S8" s="638"/>
      <c r="T8" s="639">
        <f>+T35+T41+T63+T85+T177+T190+T196+T211+T236</f>
        <v>1261587.5</v>
      </c>
      <c r="U8" s="786"/>
      <c r="V8" s="787">
        <f>+V35+V41+V63+V85+V177+V190+V196+V211+V236</f>
        <v>1202530</v>
      </c>
    </row>
    <row r="9" spans="1:260" ht="15">
      <c r="A9" s="190" t="s">
        <v>157</v>
      </c>
      <c r="B9" s="191" t="s">
        <v>138</v>
      </c>
      <c r="C9" s="192"/>
      <c r="D9" s="193"/>
      <c r="E9" s="194"/>
      <c r="F9" s="195"/>
      <c r="G9" s="194"/>
      <c r="H9" s="195"/>
      <c r="I9" s="194"/>
      <c r="J9" s="195"/>
      <c r="K9" s="194"/>
      <c r="L9" s="195"/>
      <c r="M9" s="194"/>
      <c r="N9" s="195"/>
      <c r="O9" s="194"/>
      <c r="P9" s="195"/>
      <c r="Q9" s="194"/>
      <c r="R9" s="195"/>
      <c r="S9" s="194"/>
      <c r="T9" s="195"/>
      <c r="U9" s="788"/>
      <c r="V9" s="789"/>
    </row>
    <row r="10" spans="1:260" ht="15">
      <c r="A10" s="196"/>
      <c r="B10" s="197"/>
      <c r="C10" s="198"/>
      <c r="D10" s="199"/>
      <c r="E10" s="200"/>
      <c r="F10" s="201"/>
      <c r="G10" s="200"/>
      <c r="H10" s="201"/>
      <c r="I10" s="200"/>
      <c r="J10" s="201"/>
      <c r="K10" s="200"/>
      <c r="L10" s="201"/>
      <c r="M10" s="200"/>
      <c r="N10" s="201"/>
      <c r="O10" s="200"/>
      <c r="P10" s="201"/>
      <c r="Q10" s="200"/>
      <c r="R10" s="201"/>
      <c r="S10" s="200"/>
      <c r="T10" s="201"/>
      <c r="U10" s="790"/>
      <c r="V10" s="791"/>
    </row>
    <row r="11" spans="1:260" ht="231">
      <c r="A11" s="202">
        <v>1</v>
      </c>
      <c r="B11" s="203" t="s">
        <v>158</v>
      </c>
      <c r="C11" s="198"/>
      <c r="D11" s="199"/>
      <c r="E11" s="200"/>
      <c r="F11" s="201"/>
      <c r="G11" s="200"/>
      <c r="H11" s="201"/>
      <c r="I11" s="200"/>
      <c r="J11" s="201"/>
      <c r="K11" s="200"/>
      <c r="L11" s="201"/>
      <c r="M11" s="200"/>
      <c r="N11" s="201"/>
      <c r="O11" s="200"/>
      <c r="P11" s="201"/>
      <c r="Q11" s="200"/>
      <c r="R11" s="201"/>
      <c r="S11" s="200"/>
      <c r="T11" s="201"/>
      <c r="U11" s="790"/>
      <c r="V11" s="791"/>
      <c r="IZ11" s="204"/>
    </row>
    <row r="12" spans="1:260">
      <c r="A12" s="202"/>
      <c r="B12" s="203"/>
      <c r="C12" s="198"/>
      <c r="D12" s="199"/>
      <c r="E12" s="200"/>
      <c r="F12" s="201"/>
      <c r="G12" s="200"/>
      <c r="H12" s="201"/>
      <c r="I12" s="200"/>
      <c r="J12" s="201"/>
      <c r="K12" s="200"/>
      <c r="L12" s="201"/>
      <c r="M12" s="200"/>
      <c r="N12" s="201"/>
      <c r="O12" s="200"/>
      <c r="P12" s="201"/>
      <c r="Q12" s="200"/>
      <c r="R12" s="201"/>
      <c r="S12" s="200"/>
      <c r="T12" s="201"/>
      <c r="U12" s="790"/>
      <c r="V12" s="791"/>
      <c r="IZ12" s="204"/>
    </row>
    <row r="13" spans="1:260" ht="15">
      <c r="A13" s="202" t="s">
        <v>159</v>
      </c>
      <c r="B13" s="203" t="s">
        <v>160</v>
      </c>
      <c r="C13" s="198">
        <v>1</v>
      </c>
      <c r="D13" s="199" t="s">
        <v>161</v>
      </c>
      <c r="E13" s="200">
        <v>135000</v>
      </c>
      <c r="F13" s="201">
        <f>E13*$C13</f>
        <v>135000</v>
      </c>
      <c r="G13" s="200">
        <v>124000</v>
      </c>
      <c r="H13" s="201">
        <f>G13*$C13</f>
        <v>124000</v>
      </c>
      <c r="I13" s="200">
        <v>135000</v>
      </c>
      <c r="J13" s="201">
        <f>I13*$C13</f>
        <v>135000</v>
      </c>
      <c r="K13" s="200">
        <v>135000</v>
      </c>
      <c r="L13" s="201">
        <f>K13*$C13</f>
        <v>135000</v>
      </c>
      <c r="M13" s="200">
        <v>124950</v>
      </c>
      <c r="N13" s="201">
        <f>M13*$C13</f>
        <v>124950</v>
      </c>
      <c r="O13" s="200">
        <v>124950</v>
      </c>
      <c r="P13" s="201">
        <f>O13*$C13</f>
        <v>124950</v>
      </c>
      <c r="Q13" s="200">
        <v>124950</v>
      </c>
      <c r="R13" s="201">
        <f>Q13*$C13</f>
        <v>124950</v>
      </c>
      <c r="S13" s="200">
        <v>124950</v>
      </c>
      <c r="T13" s="201">
        <f>S13*$C13</f>
        <v>124950</v>
      </c>
      <c r="U13" s="790">
        <f>MIN(E13:R13)</f>
        <v>124000</v>
      </c>
      <c r="V13" s="791">
        <f>U13*$C13</f>
        <v>124000</v>
      </c>
      <c r="IY13" s="184"/>
      <c r="IZ13" s="184"/>
    </row>
    <row r="14" spans="1:260" ht="71.25">
      <c r="A14" s="202"/>
      <c r="B14" s="203" t="s">
        <v>162</v>
      </c>
      <c r="C14" s="198"/>
      <c r="D14" s="199"/>
      <c r="E14" s="200"/>
      <c r="F14" s="201"/>
      <c r="G14" s="200"/>
      <c r="H14" s="201"/>
      <c r="I14" s="200"/>
      <c r="J14" s="201"/>
      <c r="K14" s="200"/>
      <c r="L14" s="201"/>
      <c r="M14" s="200"/>
      <c r="N14" s="201"/>
      <c r="O14" s="200"/>
      <c r="P14" s="201"/>
      <c r="Q14" s="200"/>
      <c r="R14" s="201"/>
      <c r="S14" s="200"/>
      <c r="T14" s="201"/>
      <c r="U14" s="790"/>
      <c r="V14" s="791"/>
      <c r="IY14" s="184"/>
      <c r="IZ14" s="184"/>
    </row>
    <row r="15" spans="1:260">
      <c r="A15" s="202"/>
      <c r="B15" s="205" t="s">
        <v>163</v>
      </c>
      <c r="C15" s="206">
        <v>1</v>
      </c>
      <c r="D15" s="199"/>
      <c r="E15" s="207">
        <v>7500</v>
      </c>
      <c r="F15" s="201">
        <f>E15*$C15</f>
        <v>7500</v>
      </c>
      <c r="G15" s="207">
        <v>7500</v>
      </c>
      <c r="H15" s="201">
        <f>G15*$C15</f>
        <v>7500</v>
      </c>
      <c r="I15" s="207">
        <v>7500</v>
      </c>
      <c r="J15" s="201">
        <f>I15*$C15</f>
        <v>7500</v>
      </c>
      <c r="K15" s="207">
        <v>21000</v>
      </c>
      <c r="L15" s="201">
        <f>K15*$C15</f>
        <v>21000</v>
      </c>
      <c r="M15" s="717"/>
      <c r="N15" s="718">
        <f>M15*$C15</f>
        <v>0</v>
      </c>
      <c r="O15" s="200">
        <v>7500</v>
      </c>
      <c r="P15" s="201">
        <f>O15*$C15</f>
        <v>7500</v>
      </c>
      <c r="Q15" s="717"/>
      <c r="R15" s="718">
        <f>Q15*$C15</f>
        <v>0</v>
      </c>
      <c r="S15" s="717">
        <v>7500</v>
      </c>
      <c r="T15" s="718">
        <f>S15*$C15</f>
        <v>7500</v>
      </c>
      <c r="U15" s="790">
        <f>MIN(E15:L25)</f>
        <v>7500</v>
      </c>
      <c r="V15" s="791">
        <f>U15*$C15</f>
        <v>7500</v>
      </c>
      <c r="IY15" s="184"/>
      <c r="IZ15" s="184"/>
    </row>
    <row r="16" spans="1:260" ht="15">
      <c r="A16" s="202"/>
      <c r="B16" s="197" t="s">
        <v>164</v>
      </c>
      <c r="C16" s="198"/>
      <c r="D16" s="199"/>
      <c r="E16" s="200"/>
      <c r="F16" s="201"/>
      <c r="G16" s="200"/>
      <c r="H16" s="201"/>
      <c r="I16" s="200"/>
      <c r="J16" s="201"/>
      <c r="K16" s="200"/>
      <c r="L16" s="201"/>
      <c r="M16" s="200"/>
      <c r="N16" s="201"/>
      <c r="O16" s="200"/>
      <c r="P16" s="201"/>
      <c r="Q16" s="200"/>
      <c r="R16" s="201"/>
      <c r="S16" s="200"/>
      <c r="T16" s="201"/>
      <c r="U16" s="790"/>
      <c r="V16" s="791"/>
      <c r="IY16" s="184"/>
      <c r="IZ16" s="184"/>
    </row>
    <row r="17" spans="1:260" ht="15">
      <c r="A17" s="202"/>
      <c r="B17" s="197"/>
      <c r="C17" s="198"/>
      <c r="D17" s="199"/>
      <c r="E17" s="200"/>
      <c r="F17" s="201"/>
      <c r="G17" s="200"/>
      <c r="H17" s="201"/>
      <c r="I17" s="200"/>
      <c r="J17" s="201"/>
      <c r="K17" s="200"/>
      <c r="L17" s="201"/>
      <c r="M17" s="200"/>
      <c r="N17" s="201"/>
      <c r="O17" s="200"/>
      <c r="P17" s="201"/>
      <c r="Q17" s="200"/>
      <c r="R17" s="201"/>
      <c r="S17" s="200"/>
      <c r="T17" s="201"/>
      <c r="U17" s="790"/>
      <c r="V17" s="791"/>
      <c r="IY17" s="184"/>
      <c r="IZ17" s="184"/>
    </row>
    <row r="18" spans="1:260">
      <c r="A18" s="202" t="s">
        <v>165</v>
      </c>
      <c r="B18" s="205" t="s">
        <v>166</v>
      </c>
      <c r="C18" s="198"/>
      <c r="D18" s="199"/>
      <c r="E18" s="200"/>
      <c r="F18" s="201"/>
      <c r="G18" s="200"/>
      <c r="H18" s="201"/>
      <c r="I18" s="200"/>
      <c r="J18" s="201"/>
      <c r="K18" s="200"/>
      <c r="L18" s="201"/>
      <c r="M18" s="200"/>
      <c r="N18" s="201"/>
      <c r="O18" s="200"/>
      <c r="P18" s="201"/>
      <c r="Q18" s="200"/>
      <c r="R18" s="201"/>
      <c r="S18" s="200"/>
      <c r="T18" s="201"/>
      <c r="U18" s="790"/>
      <c r="V18" s="791"/>
      <c r="IY18" s="184"/>
      <c r="IZ18" s="184"/>
    </row>
    <row r="19" spans="1:260">
      <c r="A19" s="202" t="s">
        <v>167</v>
      </c>
      <c r="B19" s="205" t="s">
        <v>168</v>
      </c>
      <c r="C19" s="198"/>
      <c r="D19" s="199"/>
      <c r="E19" s="200"/>
      <c r="F19" s="201"/>
      <c r="G19" s="200"/>
      <c r="H19" s="201"/>
      <c r="I19" s="200"/>
      <c r="J19" s="201"/>
      <c r="K19" s="200"/>
      <c r="L19" s="201"/>
      <c r="M19" s="200"/>
      <c r="N19" s="201"/>
      <c r="O19" s="200"/>
      <c r="P19" s="201"/>
      <c r="Q19" s="200"/>
      <c r="R19" s="201"/>
      <c r="S19" s="200"/>
      <c r="T19" s="201"/>
      <c r="U19" s="790"/>
      <c r="V19" s="791"/>
      <c r="IY19" s="184"/>
      <c r="IZ19" s="184"/>
    </row>
    <row r="20" spans="1:260">
      <c r="A20" s="202" t="s">
        <v>169</v>
      </c>
      <c r="B20" s="205" t="s">
        <v>170</v>
      </c>
      <c r="C20" s="198"/>
      <c r="D20" s="199"/>
      <c r="E20" s="200"/>
      <c r="F20" s="201"/>
      <c r="G20" s="200"/>
      <c r="H20" s="201"/>
      <c r="I20" s="200"/>
      <c r="J20" s="201"/>
      <c r="K20" s="200"/>
      <c r="L20" s="201"/>
      <c r="M20" s="200"/>
      <c r="N20" s="201"/>
      <c r="O20" s="200"/>
      <c r="P20" s="201"/>
      <c r="Q20" s="200"/>
      <c r="R20" s="201"/>
      <c r="S20" s="200"/>
      <c r="T20" s="201"/>
      <c r="U20" s="790"/>
      <c r="V20" s="791"/>
      <c r="IY20" s="184"/>
      <c r="IZ20" s="184"/>
    </row>
    <row r="21" spans="1:260">
      <c r="A21" s="202" t="s">
        <v>171</v>
      </c>
      <c r="B21" s="205" t="s">
        <v>172</v>
      </c>
      <c r="C21" s="198"/>
      <c r="D21" s="199"/>
      <c r="E21" s="200"/>
      <c r="F21" s="201"/>
      <c r="G21" s="200"/>
      <c r="H21" s="201"/>
      <c r="I21" s="200"/>
      <c r="J21" s="201"/>
      <c r="K21" s="200"/>
      <c r="L21" s="201"/>
      <c r="M21" s="200"/>
      <c r="N21" s="201"/>
      <c r="O21" s="200"/>
      <c r="P21" s="201"/>
      <c r="Q21" s="200"/>
      <c r="R21" s="201"/>
      <c r="S21" s="200"/>
      <c r="T21" s="201"/>
      <c r="U21" s="790"/>
      <c r="V21" s="791"/>
      <c r="IY21" s="184"/>
      <c r="IZ21" s="184"/>
    </row>
    <row r="22" spans="1:260">
      <c r="A22" s="202" t="s">
        <v>173</v>
      </c>
      <c r="B22" s="205" t="s">
        <v>172</v>
      </c>
      <c r="C22" s="198"/>
      <c r="D22" s="199"/>
      <c r="E22" s="200"/>
      <c r="F22" s="201"/>
      <c r="G22" s="200"/>
      <c r="H22" s="201"/>
      <c r="I22" s="200"/>
      <c r="J22" s="201"/>
      <c r="K22" s="200"/>
      <c r="L22" s="201"/>
      <c r="M22" s="200"/>
      <c r="N22" s="201"/>
      <c r="O22" s="200"/>
      <c r="P22" s="201"/>
      <c r="Q22" s="200"/>
      <c r="R22" s="201"/>
      <c r="S22" s="200"/>
      <c r="T22" s="201"/>
      <c r="U22" s="790"/>
      <c r="V22" s="791"/>
      <c r="IY22" s="184"/>
      <c r="IZ22" s="184"/>
    </row>
    <row r="23" spans="1:260">
      <c r="A23" s="202"/>
      <c r="B23" s="203"/>
      <c r="C23" s="198"/>
      <c r="D23" s="199"/>
      <c r="E23" s="200"/>
      <c r="F23" s="201"/>
      <c r="G23" s="200"/>
      <c r="H23" s="201"/>
      <c r="I23" s="200"/>
      <c r="J23" s="201"/>
      <c r="K23" s="200"/>
      <c r="L23" s="201"/>
      <c r="M23" s="200"/>
      <c r="N23" s="201"/>
      <c r="O23" s="200"/>
      <c r="P23" s="201"/>
      <c r="Q23" s="200"/>
      <c r="R23" s="201"/>
      <c r="S23" s="200"/>
      <c r="T23" s="201"/>
      <c r="U23" s="790"/>
      <c r="V23" s="791"/>
      <c r="IY23" s="184"/>
      <c r="IZ23" s="184"/>
    </row>
    <row r="24" spans="1:260" ht="28.5">
      <c r="A24" s="208">
        <v>2</v>
      </c>
      <c r="B24" s="203" t="s">
        <v>174</v>
      </c>
      <c r="C24" s="198"/>
      <c r="D24" s="199"/>
      <c r="E24" s="200"/>
      <c r="F24" s="201"/>
      <c r="G24" s="200"/>
      <c r="H24" s="201"/>
      <c r="I24" s="200"/>
      <c r="J24" s="201"/>
      <c r="K24" s="200"/>
      <c r="L24" s="201"/>
      <c r="M24" s="200"/>
      <c r="N24" s="201"/>
      <c r="O24" s="200"/>
      <c r="P24" s="201"/>
      <c r="Q24" s="200"/>
      <c r="R24" s="201"/>
      <c r="S24" s="200"/>
      <c r="T24" s="201"/>
      <c r="U24" s="790"/>
      <c r="V24" s="791"/>
      <c r="IY24" s="184"/>
      <c r="IZ24" s="184"/>
    </row>
    <row r="25" spans="1:260">
      <c r="A25" s="208"/>
      <c r="B25" s="203"/>
      <c r="C25" s="198"/>
      <c r="D25" s="199"/>
      <c r="E25" s="200"/>
      <c r="F25" s="201"/>
      <c r="G25" s="200"/>
      <c r="H25" s="201"/>
      <c r="I25" s="200"/>
      <c r="J25" s="201"/>
      <c r="K25" s="200"/>
      <c r="L25" s="201"/>
      <c r="M25" s="200"/>
      <c r="N25" s="201"/>
      <c r="O25" s="200"/>
      <c r="P25" s="201"/>
      <c r="Q25" s="200"/>
      <c r="R25" s="201"/>
      <c r="S25" s="200"/>
      <c r="T25" s="201"/>
      <c r="U25" s="790"/>
      <c r="V25" s="791"/>
      <c r="IY25" s="184"/>
      <c r="IZ25" s="184"/>
    </row>
    <row r="26" spans="1:260" ht="28.5">
      <c r="A26" s="208" t="s">
        <v>175</v>
      </c>
      <c r="B26" s="203" t="s">
        <v>176</v>
      </c>
      <c r="C26" s="206">
        <v>1</v>
      </c>
      <c r="D26" s="199" t="s">
        <v>103</v>
      </c>
      <c r="E26" s="200">
        <v>6500</v>
      </c>
      <c r="F26" s="201">
        <f t="shared" ref="F26:F33" si="0">E26*$C26</f>
        <v>6500</v>
      </c>
      <c r="G26" s="200">
        <v>3800</v>
      </c>
      <c r="H26" s="201">
        <f t="shared" ref="H26:H33" si="1">G26*$C26</f>
        <v>3800</v>
      </c>
      <c r="I26" s="200">
        <v>6500</v>
      </c>
      <c r="J26" s="201">
        <f t="shared" ref="J26:N33" si="2">I26*$C26</f>
        <v>6500</v>
      </c>
      <c r="K26" s="200">
        <v>5600</v>
      </c>
      <c r="L26" s="201">
        <f t="shared" ref="L26:L33" si="3">K26*$C26</f>
        <v>5600</v>
      </c>
      <c r="M26" s="200">
        <v>2750</v>
      </c>
      <c r="N26" s="201">
        <f t="shared" si="2"/>
        <v>2750</v>
      </c>
      <c r="O26" s="200">
        <v>2750</v>
      </c>
      <c r="P26" s="201">
        <f t="shared" ref="P26:P33" si="4">O26*$C26</f>
        <v>2750</v>
      </c>
      <c r="Q26" s="200">
        <v>3250</v>
      </c>
      <c r="R26" s="201">
        <f t="shared" ref="R26:R33" si="5">Q26*$C26</f>
        <v>3250</v>
      </c>
      <c r="S26" s="200">
        <v>3000</v>
      </c>
      <c r="T26" s="201">
        <f t="shared" ref="T26:T33" si="6">S26*$C26</f>
        <v>3000</v>
      </c>
      <c r="U26" s="790">
        <f>MIN(E26:R26)</f>
        <v>2750</v>
      </c>
      <c r="V26" s="791">
        <f t="shared" ref="V26:V33" si="7">U26*$C26</f>
        <v>2750</v>
      </c>
      <c r="IY26" s="184"/>
      <c r="IZ26" s="184"/>
    </row>
    <row r="27" spans="1:260">
      <c r="A27" s="208" t="s">
        <v>177</v>
      </c>
      <c r="B27" s="209" t="s">
        <v>178</v>
      </c>
      <c r="C27" s="210">
        <v>2</v>
      </c>
      <c r="D27" s="199" t="s">
        <v>103</v>
      </c>
      <c r="E27" s="207">
        <v>6500</v>
      </c>
      <c r="F27" s="201">
        <f t="shared" si="0"/>
        <v>13000</v>
      </c>
      <c r="G27" s="207">
        <v>3200</v>
      </c>
      <c r="H27" s="201">
        <f t="shared" si="1"/>
        <v>6400</v>
      </c>
      <c r="I27" s="207">
        <v>4500</v>
      </c>
      <c r="J27" s="201">
        <f t="shared" si="2"/>
        <v>9000</v>
      </c>
      <c r="K27" s="207">
        <v>4000</v>
      </c>
      <c r="L27" s="201">
        <f t="shared" si="3"/>
        <v>8000</v>
      </c>
      <c r="M27" s="207">
        <v>10500</v>
      </c>
      <c r="N27" s="201">
        <f t="shared" si="2"/>
        <v>21000</v>
      </c>
      <c r="O27" s="207">
        <v>3500</v>
      </c>
      <c r="P27" s="201">
        <f t="shared" si="4"/>
        <v>7000</v>
      </c>
      <c r="Q27" s="200">
        <v>2000</v>
      </c>
      <c r="R27" s="201">
        <f t="shared" si="5"/>
        <v>4000</v>
      </c>
      <c r="S27" s="200">
        <v>2000</v>
      </c>
      <c r="T27" s="201">
        <f t="shared" si="6"/>
        <v>4000</v>
      </c>
      <c r="U27" s="790">
        <f>MIN(E27:R27)</f>
        <v>2000</v>
      </c>
      <c r="V27" s="791">
        <f t="shared" si="7"/>
        <v>4000</v>
      </c>
      <c r="IY27" s="184"/>
      <c r="IZ27" s="184"/>
    </row>
    <row r="28" spans="1:260" ht="42.75">
      <c r="A28" s="208" t="s">
        <v>179</v>
      </c>
      <c r="B28" s="211" t="s">
        <v>180</v>
      </c>
      <c r="C28" s="198">
        <v>1</v>
      </c>
      <c r="D28" s="199" t="s">
        <v>103</v>
      </c>
      <c r="E28" s="207">
        <v>24500</v>
      </c>
      <c r="F28" s="201">
        <f t="shared" si="0"/>
        <v>24500</v>
      </c>
      <c r="G28" s="207">
        <v>4500</v>
      </c>
      <c r="H28" s="201">
        <f t="shared" si="1"/>
        <v>4500</v>
      </c>
      <c r="I28" s="207">
        <v>4000</v>
      </c>
      <c r="J28" s="201">
        <f t="shared" si="2"/>
        <v>4000</v>
      </c>
      <c r="K28" s="207">
        <v>3600</v>
      </c>
      <c r="L28" s="201">
        <f t="shared" si="3"/>
        <v>3600</v>
      </c>
      <c r="M28" s="207">
        <v>7500</v>
      </c>
      <c r="N28" s="201">
        <f t="shared" si="2"/>
        <v>7500</v>
      </c>
      <c r="O28" s="207">
        <v>7500</v>
      </c>
      <c r="P28" s="201">
        <f t="shared" si="4"/>
        <v>7500</v>
      </c>
      <c r="Q28" s="200">
        <v>3800</v>
      </c>
      <c r="R28" s="201">
        <f t="shared" si="5"/>
        <v>3800</v>
      </c>
      <c r="S28" s="200">
        <v>3600</v>
      </c>
      <c r="T28" s="201">
        <f t="shared" si="6"/>
        <v>3600</v>
      </c>
      <c r="U28" s="790">
        <f>MIN(E28:R28)</f>
        <v>3600</v>
      </c>
      <c r="V28" s="791">
        <f t="shared" si="7"/>
        <v>3600</v>
      </c>
      <c r="IY28" s="184"/>
      <c r="IZ28" s="184"/>
    </row>
    <row r="29" spans="1:260" ht="42.75">
      <c r="A29" s="208" t="s">
        <v>181</v>
      </c>
      <c r="B29" s="211" t="s">
        <v>182</v>
      </c>
      <c r="C29" s="198">
        <v>1</v>
      </c>
      <c r="D29" s="199" t="s">
        <v>103</v>
      </c>
      <c r="E29" s="207">
        <v>8500</v>
      </c>
      <c r="F29" s="201">
        <f t="shared" si="0"/>
        <v>8500</v>
      </c>
      <c r="G29" s="207">
        <v>4500</v>
      </c>
      <c r="H29" s="201">
        <f t="shared" si="1"/>
        <v>4500</v>
      </c>
      <c r="I29" s="207">
        <v>3600</v>
      </c>
      <c r="J29" s="201">
        <f t="shared" si="2"/>
        <v>3600</v>
      </c>
      <c r="K29" s="207">
        <v>3600</v>
      </c>
      <c r="L29" s="201">
        <f t="shared" si="3"/>
        <v>3600</v>
      </c>
      <c r="M29" s="207">
        <v>5500</v>
      </c>
      <c r="N29" s="201">
        <f t="shared" si="2"/>
        <v>5500</v>
      </c>
      <c r="O29" s="207">
        <v>5200</v>
      </c>
      <c r="P29" s="201">
        <f t="shared" si="4"/>
        <v>5200</v>
      </c>
      <c r="Q29" s="200">
        <v>3900</v>
      </c>
      <c r="R29" s="201">
        <f t="shared" si="5"/>
        <v>3900</v>
      </c>
      <c r="S29" s="200">
        <v>3750</v>
      </c>
      <c r="T29" s="201">
        <f t="shared" si="6"/>
        <v>3750</v>
      </c>
      <c r="U29" s="790">
        <f>MIN(E29:R29)</f>
        <v>3600</v>
      </c>
      <c r="V29" s="791">
        <f t="shared" si="7"/>
        <v>3600</v>
      </c>
      <c r="IY29" s="184"/>
      <c r="IZ29" s="184"/>
    </row>
    <row r="30" spans="1:260" ht="28.5">
      <c r="A30" s="208" t="s">
        <v>183</v>
      </c>
      <c r="B30" s="211" t="s">
        <v>184</v>
      </c>
      <c r="C30" s="198">
        <v>3</v>
      </c>
      <c r="D30" s="199" t="s">
        <v>103</v>
      </c>
      <c r="E30" s="200">
        <v>3800</v>
      </c>
      <c r="F30" s="201">
        <f t="shared" si="0"/>
        <v>11400</v>
      </c>
      <c r="G30" s="200">
        <v>3400</v>
      </c>
      <c r="H30" s="201">
        <f t="shared" si="1"/>
        <v>10200</v>
      </c>
      <c r="I30" s="200">
        <v>5600</v>
      </c>
      <c r="J30" s="201">
        <f t="shared" si="2"/>
        <v>16800</v>
      </c>
      <c r="K30" s="200">
        <v>5600</v>
      </c>
      <c r="L30" s="201">
        <f t="shared" si="3"/>
        <v>16800</v>
      </c>
      <c r="M30" s="200">
        <v>6480</v>
      </c>
      <c r="N30" s="201">
        <f t="shared" si="2"/>
        <v>19440</v>
      </c>
      <c r="O30" s="200">
        <v>6000</v>
      </c>
      <c r="P30" s="201">
        <f t="shared" si="4"/>
        <v>18000</v>
      </c>
      <c r="Q30" s="200">
        <v>3400</v>
      </c>
      <c r="R30" s="201">
        <f t="shared" si="5"/>
        <v>10200</v>
      </c>
      <c r="S30" s="200">
        <v>3400</v>
      </c>
      <c r="T30" s="201">
        <f t="shared" si="6"/>
        <v>10200</v>
      </c>
      <c r="U30" s="790">
        <f>MIN(E30:R30)</f>
        <v>3400</v>
      </c>
      <c r="V30" s="791">
        <f t="shared" si="7"/>
        <v>10200</v>
      </c>
      <c r="IY30" s="184"/>
      <c r="IZ30" s="184"/>
    </row>
    <row r="31" spans="1:260" ht="28.5">
      <c r="A31" s="208" t="s">
        <v>185</v>
      </c>
      <c r="B31" s="211" t="s">
        <v>186</v>
      </c>
      <c r="C31" s="206">
        <v>13</v>
      </c>
      <c r="D31" s="199" t="s">
        <v>103</v>
      </c>
      <c r="E31" s="200">
        <v>3400</v>
      </c>
      <c r="F31" s="201">
        <f t="shared" si="0"/>
        <v>44200</v>
      </c>
      <c r="G31" s="200">
        <v>2300</v>
      </c>
      <c r="H31" s="201">
        <f t="shared" si="1"/>
        <v>29900</v>
      </c>
      <c r="I31" s="200">
        <v>2700</v>
      </c>
      <c r="J31" s="201">
        <f t="shared" si="2"/>
        <v>35100</v>
      </c>
      <c r="K31" s="200">
        <v>2700</v>
      </c>
      <c r="L31" s="201">
        <f t="shared" si="3"/>
        <v>35100</v>
      </c>
      <c r="M31" s="200">
        <v>5130</v>
      </c>
      <c r="N31" s="201">
        <f t="shared" si="2"/>
        <v>66690</v>
      </c>
      <c r="O31" s="200">
        <v>3500</v>
      </c>
      <c r="P31" s="201">
        <f t="shared" si="4"/>
        <v>45500</v>
      </c>
      <c r="Q31" s="200">
        <v>2450</v>
      </c>
      <c r="R31" s="201">
        <f t="shared" si="5"/>
        <v>31850</v>
      </c>
      <c r="S31" s="200">
        <v>2450</v>
      </c>
      <c r="T31" s="201">
        <f t="shared" si="6"/>
        <v>31850</v>
      </c>
      <c r="U31" s="790">
        <f>MIN(E31:R31)</f>
        <v>2300</v>
      </c>
      <c r="V31" s="791">
        <f t="shared" si="7"/>
        <v>29900</v>
      </c>
      <c r="IY31" s="184"/>
      <c r="IZ31" s="184"/>
    </row>
    <row r="32" spans="1:260" ht="28.5">
      <c r="A32" s="208" t="s">
        <v>187</v>
      </c>
      <c r="B32" s="211" t="s">
        <v>188</v>
      </c>
      <c r="C32" s="206">
        <v>22</v>
      </c>
      <c r="D32" s="199" t="s">
        <v>103</v>
      </c>
      <c r="E32" s="200">
        <v>3100</v>
      </c>
      <c r="F32" s="201">
        <f t="shared" si="0"/>
        <v>68200</v>
      </c>
      <c r="G32" s="200">
        <v>2150</v>
      </c>
      <c r="H32" s="201">
        <f t="shared" si="1"/>
        <v>47300</v>
      </c>
      <c r="I32" s="200">
        <v>2500</v>
      </c>
      <c r="J32" s="201">
        <f t="shared" si="2"/>
        <v>55000</v>
      </c>
      <c r="K32" s="200">
        <v>2500</v>
      </c>
      <c r="L32" s="201">
        <f t="shared" si="3"/>
        <v>55000</v>
      </c>
      <c r="M32" s="200">
        <v>3510.0000000000005</v>
      </c>
      <c r="N32" s="201">
        <f t="shared" si="2"/>
        <v>77220.000000000015</v>
      </c>
      <c r="O32" s="200">
        <v>3200</v>
      </c>
      <c r="P32" s="201">
        <f t="shared" si="4"/>
        <v>70400</v>
      </c>
      <c r="Q32" s="200">
        <v>2150</v>
      </c>
      <c r="R32" s="201">
        <f t="shared" si="5"/>
        <v>47300</v>
      </c>
      <c r="S32" s="200">
        <v>2150</v>
      </c>
      <c r="T32" s="201">
        <f t="shared" si="6"/>
        <v>47300</v>
      </c>
      <c r="U32" s="790">
        <f>MIN(E32:R32)</f>
        <v>2150</v>
      </c>
      <c r="V32" s="791">
        <f t="shared" si="7"/>
        <v>47300</v>
      </c>
      <c r="IY32" s="184"/>
      <c r="IZ32" s="184"/>
    </row>
    <row r="33" spans="1:260">
      <c r="A33" s="208">
        <v>3</v>
      </c>
      <c r="B33" s="211" t="s">
        <v>189</v>
      </c>
      <c r="C33" s="206">
        <v>3</v>
      </c>
      <c r="D33" s="199" t="s">
        <v>103</v>
      </c>
      <c r="E33" s="200">
        <v>5500</v>
      </c>
      <c r="F33" s="201">
        <f t="shared" si="0"/>
        <v>16500</v>
      </c>
      <c r="G33" s="200">
        <v>3800</v>
      </c>
      <c r="H33" s="201">
        <f t="shared" si="1"/>
        <v>11400</v>
      </c>
      <c r="I33" s="200">
        <v>3500</v>
      </c>
      <c r="J33" s="201">
        <f t="shared" si="2"/>
        <v>10500</v>
      </c>
      <c r="K33" s="200">
        <v>3500</v>
      </c>
      <c r="L33" s="201">
        <f t="shared" si="3"/>
        <v>10500</v>
      </c>
      <c r="M33" s="717">
        <v>0</v>
      </c>
      <c r="N33" s="718">
        <f t="shared" si="2"/>
        <v>0</v>
      </c>
      <c r="O33" s="717">
        <v>0</v>
      </c>
      <c r="P33" s="718">
        <f t="shared" si="4"/>
        <v>0</v>
      </c>
      <c r="Q33" s="200">
        <v>3400</v>
      </c>
      <c r="R33" s="201">
        <f t="shared" si="5"/>
        <v>10200</v>
      </c>
      <c r="S33" s="200">
        <v>3400</v>
      </c>
      <c r="T33" s="201">
        <f t="shared" si="6"/>
        <v>10200</v>
      </c>
      <c r="U33" s="790">
        <f>MIN(E33,I33,K33,Q33)</f>
        <v>3400</v>
      </c>
      <c r="V33" s="791">
        <f t="shared" si="7"/>
        <v>10200</v>
      </c>
      <c r="IY33" s="184"/>
      <c r="IZ33" s="184"/>
    </row>
    <row r="34" spans="1:260">
      <c r="A34" s="212"/>
      <c r="B34" s="213"/>
      <c r="C34" s="214"/>
      <c r="D34" s="215"/>
      <c r="E34" s="212"/>
      <c r="F34" s="216"/>
      <c r="G34" s="212"/>
      <c r="H34" s="216"/>
      <c r="I34" s="212"/>
      <c r="J34" s="216"/>
      <c r="K34" s="212"/>
      <c r="L34" s="216"/>
      <c r="M34" s="212"/>
      <c r="N34" s="216"/>
      <c r="O34" s="212"/>
      <c r="P34" s="216"/>
      <c r="Q34" s="673"/>
      <c r="R34" s="216"/>
      <c r="S34" s="673"/>
      <c r="T34" s="216"/>
      <c r="U34" s="792"/>
      <c r="V34" s="793"/>
    </row>
    <row r="35" spans="1:260" ht="15">
      <c r="A35" s="217"/>
      <c r="B35" s="191" t="s">
        <v>190</v>
      </c>
      <c r="C35" s="192"/>
      <c r="D35" s="218"/>
      <c r="E35" s="194"/>
      <c r="F35" s="219">
        <f>SUM(F11:F34)</f>
        <v>335300</v>
      </c>
      <c r="G35" s="194"/>
      <c r="H35" s="219">
        <f>SUM(H11:H34)</f>
        <v>249500</v>
      </c>
      <c r="I35" s="194"/>
      <c r="J35" s="219">
        <f>SUM(J11:J34)</f>
        <v>283000</v>
      </c>
      <c r="K35" s="194"/>
      <c r="L35" s="219">
        <f>SUM(L11:L34)</f>
        <v>294200</v>
      </c>
      <c r="M35" s="194"/>
      <c r="N35" s="219">
        <f>SUM(N11:N34)</f>
        <v>325050</v>
      </c>
      <c r="O35" s="194"/>
      <c r="P35" s="219">
        <f>SUM(P11:P34)</f>
        <v>288800</v>
      </c>
      <c r="Q35" s="194"/>
      <c r="R35" s="219">
        <f>SUM(R11:R34)</f>
        <v>239450</v>
      </c>
      <c r="S35" s="194"/>
      <c r="T35" s="219">
        <f>SUM(T11:T34)</f>
        <v>246350</v>
      </c>
      <c r="U35" s="788"/>
      <c r="V35" s="794">
        <f>SUM(V11:V34)</f>
        <v>243050</v>
      </c>
    </row>
    <row r="36" spans="1:260">
      <c r="A36" s="208"/>
      <c r="B36" s="203"/>
      <c r="C36" s="198"/>
      <c r="D36" s="199"/>
      <c r="E36" s="200"/>
      <c r="F36" s="201"/>
      <c r="G36" s="200"/>
      <c r="H36" s="201"/>
      <c r="I36" s="200"/>
      <c r="J36" s="201"/>
      <c r="K36" s="200"/>
      <c r="L36" s="201"/>
      <c r="M36" s="200"/>
      <c r="N36" s="201"/>
      <c r="O36" s="200"/>
      <c r="P36" s="201"/>
      <c r="Q36" s="200"/>
      <c r="R36" s="201"/>
      <c r="S36" s="200"/>
      <c r="T36" s="201"/>
      <c r="U36" s="790"/>
      <c r="V36" s="791"/>
    </row>
    <row r="37" spans="1:260" ht="15">
      <c r="A37" s="190" t="s">
        <v>191</v>
      </c>
      <c r="B37" s="191" t="s">
        <v>192</v>
      </c>
      <c r="C37" s="192"/>
      <c r="D37" s="220"/>
      <c r="E37" s="194"/>
      <c r="F37" s="195"/>
      <c r="G37" s="194"/>
      <c r="H37" s="195"/>
      <c r="I37" s="194"/>
      <c r="J37" s="195"/>
      <c r="K37" s="194"/>
      <c r="L37" s="195"/>
      <c r="M37" s="194">
        <v>0</v>
      </c>
      <c r="N37" s="195"/>
      <c r="O37" s="194">
        <v>0</v>
      </c>
      <c r="P37" s="195"/>
      <c r="Q37" s="194"/>
      <c r="R37" s="195"/>
      <c r="S37" s="194"/>
      <c r="T37" s="195"/>
      <c r="U37" s="788"/>
      <c r="V37" s="789"/>
    </row>
    <row r="38" spans="1:260" s="222" customFormat="1">
      <c r="A38" s="208"/>
      <c r="B38" s="203"/>
      <c r="C38" s="221"/>
      <c r="D38" s="199"/>
      <c r="E38" s="201"/>
      <c r="F38" s="201"/>
      <c r="G38" s="201"/>
      <c r="H38" s="201"/>
      <c r="I38" s="201"/>
      <c r="J38" s="201"/>
      <c r="K38" s="201"/>
      <c r="L38" s="201"/>
      <c r="M38" s="201"/>
      <c r="N38" s="201"/>
      <c r="O38" s="201"/>
      <c r="P38" s="201"/>
      <c r="Q38" s="674"/>
      <c r="R38" s="201"/>
      <c r="S38" s="674"/>
      <c r="T38" s="201"/>
      <c r="U38" s="795"/>
      <c r="V38" s="791"/>
      <c r="GX38" s="204"/>
      <c r="GY38" s="204"/>
      <c r="GZ38" s="204"/>
      <c r="HA38" s="204"/>
      <c r="HB38" s="204"/>
      <c r="HC38" s="204"/>
      <c r="HD38" s="204"/>
      <c r="HE38" s="204"/>
      <c r="HF38" s="204"/>
      <c r="HG38" s="204"/>
      <c r="HH38" s="204"/>
      <c r="HI38" s="204"/>
      <c r="HJ38" s="204"/>
      <c r="HK38" s="204"/>
      <c r="HL38" s="204"/>
      <c r="HM38" s="204"/>
      <c r="HN38" s="204"/>
      <c r="HO38" s="204"/>
      <c r="HP38" s="204"/>
      <c r="HQ38" s="204"/>
      <c r="HR38" s="204"/>
      <c r="HS38" s="204"/>
      <c r="HT38" s="204"/>
      <c r="HU38" s="204"/>
      <c r="HV38" s="204"/>
      <c r="HW38" s="204"/>
      <c r="HX38" s="204"/>
      <c r="HY38" s="204"/>
      <c r="HZ38" s="204"/>
      <c r="IA38" s="204"/>
      <c r="IB38" s="204"/>
      <c r="IC38" s="204"/>
      <c r="ID38" s="204"/>
      <c r="IE38" s="204"/>
      <c r="IF38" s="204"/>
      <c r="IG38" s="204"/>
      <c r="IH38" s="204"/>
      <c r="II38" s="204"/>
      <c r="IJ38" s="204"/>
      <c r="IK38" s="204"/>
      <c r="IL38" s="204"/>
      <c r="IM38" s="204"/>
      <c r="IN38" s="204"/>
      <c r="IO38" s="204"/>
      <c r="IP38" s="204"/>
      <c r="IQ38" s="204"/>
      <c r="IR38" s="204"/>
      <c r="IS38" s="204"/>
      <c r="IT38" s="204"/>
      <c r="IU38" s="204"/>
      <c r="IV38" s="204"/>
      <c r="IW38" s="204"/>
      <c r="IX38" s="204"/>
      <c r="IY38" s="204"/>
      <c r="IZ38" s="204"/>
    </row>
    <row r="39" spans="1:260" ht="57.75">
      <c r="A39" s="202">
        <v>1</v>
      </c>
      <c r="B39" s="205" t="s">
        <v>193</v>
      </c>
      <c r="C39" s="206">
        <v>1</v>
      </c>
      <c r="D39" s="199" t="s">
        <v>111</v>
      </c>
      <c r="E39" s="207">
        <v>245000</v>
      </c>
      <c r="F39" s="201">
        <f>E39*$C39</f>
        <v>245000</v>
      </c>
      <c r="G39" s="207">
        <v>160000</v>
      </c>
      <c r="H39" s="201">
        <f>G39*$C39</f>
        <v>160000</v>
      </c>
      <c r="I39" s="207">
        <v>375000</v>
      </c>
      <c r="J39" s="201">
        <f>I39*$C39</f>
        <v>375000</v>
      </c>
      <c r="K39" s="207">
        <v>215000</v>
      </c>
      <c r="L39" s="201">
        <f>K39*$C39</f>
        <v>215000</v>
      </c>
      <c r="M39" s="207">
        <v>235950</v>
      </c>
      <c r="N39" s="201">
        <f>M39*$C39</f>
        <v>235950</v>
      </c>
      <c r="O39" s="207">
        <v>235950</v>
      </c>
      <c r="P39" s="201">
        <f>O39*$C39</f>
        <v>235950</v>
      </c>
      <c r="Q39" s="200">
        <v>155000</v>
      </c>
      <c r="R39" s="201">
        <f>Q39*$C39</f>
        <v>155000</v>
      </c>
      <c r="S39" s="200">
        <v>155000</v>
      </c>
      <c r="T39" s="201">
        <f>S39*$C39</f>
        <v>155000</v>
      </c>
      <c r="U39" s="790">
        <f>MIN(E39:R39)</f>
        <v>155000</v>
      </c>
      <c r="V39" s="791">
        <f>U39*$C39</f>
        <v>155000</v>
      </c>
      <c r="IZ39" s="204"/>
    </row>
    <row r="40" spans="1:260" s="222" customFormat="1">
      <c r="A40" s="208"/>
      <c r="B40" s="203"/>
      <c r="C40" s="221"/>
      <c r="D40" s="199"/>
      <c r="E40" s="201"/>
      <c r="F40" s="201"/>
      <c r="G40" s="201"/>
      <c r="H40" s="201"/>
      <c r="I40" s="201"/>
      <c r="J40" s="201"/>
      <c r="K40" s="201"/>
      <c r="L40" s="201"/>
      <c r="M40" s="201"/>
      <c r="N40" s="201"/>
      <c r="O40" s="201"/>
      <c r="P40" s="201"/>
      <c r="Q40" s="674"/>
      <c r="R40" s="201"/>
      <c r="S40" s="674"/>
      <c r="T40" s="201"/>
      <c r="U40" s="795"/>
      <c r="V40" s="791"/>
      <c r="GX40" s="204"/>
      <c r="GY40" s="204"/>
      <c r="GZ40" s="204"/>
      <c r="HA40" s="204"/>
      <c r="HB40" s="204"/>
      <c r="HC40" s="204"/>
      <c r="HD40" s="204"/>
      <c r="HE40" s="204"/>
      <c r="HF40" s="204"/>
      <c r="HG40" s="204"/>
      <c r="HH40" s="204"/>
      <c r="HI40" s="204"/>
      <c r="HJ40" s="204"/>
      <c r="HK40" s="204"/>
      <c r="HL40" s="204"/>
      <c r="HM40" s="204"/>
      <c r="HN40" s="204"/>
      <c r="HO40" s="204"/>
      <c r="HP40" s="204"/>
      <c r="HQ40" s="204"/>
      <c r="HR40" s="204"/>
      <c r="HS40" s="204"/>
      <c r="HT40" s="204"/>
      <c r="HU40" s="204"/>
      <c r="HV40" s="204"/>
      <c r="HW40" s="204"/>
      <c r="HX40" s="204"/>
      <c r="HY40" s="204"/>
      <c r="HZ40" s="204"/>
      <c r="IA40" s="204"/>
      <c r="IB40" s="204"/>
      <c r="IC40" s="204"/>
      <c r="ID40" s="204"/>
      <c r="IE40" s="204"/>
      <c r="IF40" s="204"/>
      <c r="IG40" s="204"/>
      <c r="IH40" s="204"/>
      <c r="II40" s="204"/>
      <c r="IJ40" s="204"/>
      <c r="IK40" s="204"/>
      <c r="IL40" s="204"/>
      <c r="IM40" s="204"/>
      <c r="IN40" s="204"/>
      <c r="IO40" s="204"/>
      <c r="IP40" s="204"/>
      <c r="IQ40" s="204"/>
      <c r="IR40" s="204"/>
      <c r="IS40" s="204"/>
      <c r="IT40" s="204"/>
      <c r="IU40" s="204"/>
      <c r="IV40" s="204"/>
      <c r="IW40" s="204"/>
      <c r="IX40" s="204"/>
      <c r="IY40" s="204"/>
      <c r="IZ40" s="204"/>
    </row>
    <row r="41" spans="1:260" ht="15">
      <c r="A41" s="217"/>
      <c r="B41" s="191" t="s">
        <v>194</v>
      </c>
      <c r="C41" s="192"/>
      <c r="D41" s="218"/>
      <c r="E41" s="194"/>
      <c r="F41" s="219">
        <f>SUM(F39:F40)</f>
        <v>245000</v>
      </c>
      <c r="G41" s="194"/>
      <c r="H41" s="219">
        <f>SUM(H39:H40)</f>
        <v>160000</v>
      </c>
      <c r="I41" s="194"/>
      <c r="J41" s="219">
        <f>SUM(J39:J40)</f>
        <v>375000</v>
      </c>
      <c r="K41" s="194"/>
      <c r="L41" s="219">
        <f>SUM(L39:L40)</f>
        <v>215000</v>
      </c>
      <c r="M41" s="194">
        <v>0</v>
      </c>
      <c r="N41" s="219">
        <f>SUM(N39:N40)</f>
        <v>235950</v>
      </c>
      <c r="O41" s="194">
        <v>0</v>
      </c>
      <c r="P41" s="219">
        <f>SUM(P39:P40)</f>
        <v>235950</v>
      </c>
      <c r="Q41" s="194"/>
      <c r="R41" s="219">
        <f>SUM(R39:R40)</f>
        <v>155000</v>
      </c>
      <c r="S41" s="194"/>
      <c r="T41" s="219">
        <f>SUM(T39:T40)</f>
        <v>155000</v>
      </c>
      <c r="U41" s="788"/>
      <c r="V41" s="794">
        <f>SUM(V39:V40)</f>
        <v>155000</v>
      </c>
    </row>
    <row r="42" spans="1:260">
      <c r="A42" s="208"/>
      <c r="B42" s="203"/>
      <c r="C42" s="198"/>
      <c r="D42" s="199"/>
      <c r="E42" s="200"/>
      <c r="F42" s="201"/>
      <c r="G42" s="200"/>
      <c r="H42" s="201"/>
      <c r="I42" s="200"/>
      <c r="J42" s="201"/>
      <c r="K42" s="200"/>
      <c r="L42" s="201"/>
      <c r="M42" s="200">
        <v>0</v>
      </c>
      <c r="N42" s="201"/>
      <c r="O42" s="200">
        <v>0</v>
      </c>
      <c r="P42" s="201"/>
      <c r="Q42" s="200"/>
      <c r="R42" s="201"/>
      <c r="S42" s="200"/>
      <c r="T42" s="201"/>
      <c r="U42" s="790"/>
      <c r="V42" s="791"/>
    </row>
    <row r="43" spans="1:260" ht="15">
      <c r="A43" s="223" t="s">
        <v>195</v>
      </c>
      <c r="B43" s="191" t="s">
        <v>139</v>
      </c>
      <c r="C43" s="192"/>
      <c r="D43" s="220"/>
      <c r="E43" s="194"/>
      <c r="F43" s="195"/>
      <c r="G43" s="194"/>
      <c r="H43" s="195"/>
      <c r="I43" s="194"/>
      <c r="J43" s="195"/>
      <c r="K43" s="194"/>
      <c r="L43" s="195"/>
      <c r="M43" s="194">
        <v>0</v>
      </c>
      <c r="N43" s="195"/>
      <c r="O43" s="194">
        <v>0</v>
      </c>
      <c r="P43" s="195"/>
      <c r="Q43" s="194"/>
      <c r="R43" s="195"/>
      <c r="S43" s="194"/>
      <c r="T43" s="195"/>
      <c r="U43" s="788"/>
      <c r="V43" s="789"/>
    </row>
    <row r="44" spans="1:260" ht="158.25">
      <c r="A44" s="208"/>
      <c r="B44" s="203" t="s">
        <v>196</v>
      </c>
      <c r="C44" s="198"/>
      <c r="D44" s="199"/>
      <c r="E44" s="200"/>
      <c r="F44" s="201"/>
      <c r="G44" s="200"/>
      <c r="H44" s="201"/>
      <c r="I44" s="200"/>
      <c r="J44" s="201"/>
      <c r="K44" s="200"/>
      <c r="L44" s="201"/>
      <c r="M44" s="200">
        <v>0</v>
      </c>
      <c r="N44" s="201"/>
      <c r="O44" s="200">
        <v>0</v>
      </c>
      <c r="P44" s="201"/>
      <c r="Q44" s="200"/>
      <c r="R44" s="201"/>
      <c r="S44" s="200"/>
      <c r="T44" s="201"/>
      <c r="U44" s="790"/>
      <c r="V44" s="791"/>
      <c r="IZ44" s="204"/>
    </row>
    <row r="45" spans="1:260">
      <c r="A45" s="208"/>
      <c r="B45" s="203"/>
      <c r="C45" s="198"/>
      <c r="D45" s="199"/>
      <c r="E45" s="200"/>
      <c r="F45" s="201"/>
      <c r="G45" s="200"/>
      <c r="H45" s="201"/>
      <c r="I45" s="200"/>
      <c r="J45" s="201"/>
      <c r="K45" s="200"/>
      <c r="L45" s="201"/>
      <c r="M45" s="200">
        <v>0</v>
      </c>
      <c r="N45" s="201"/>
      <c r="O45" s="200">
        <v>0</v>
      </c>
      <c r="P45" s="201"/>
      <c r="Q45" s="200"/>
      <c r="R45" s="201"/>
      <c r="S45" s="200"/>
      <c r="T45" s="201"/>
      <c r="U45" s="790"/>
      <c r="V45" s="791"/>
      <c r="IZ45" s="204"/>
    </row>
    <row r="46" spans="1:260" ht="15">
      <c r="A46" s="208">
        <v>1</v>
      </c>
      <c r="B46" s="197" t="s">
        <v>197</v>
      </c>
      <c r="C46" s="198">
        <v>1</v>
      </c>
      <c r="D46" s="199" t="s">
        <v>103</v>
      </c>
      <c r="E46" s="200">
        <v>34000</v>
      </c>
      <c r="F46" s="201">
        <f>E46*$C46</f>
        <v>34000</v>
      </c>
      <c r="G46" s="200">
        <v>27000</v>
      </c>
      <c r="H46" s="201">
        <f>G46*$C46</f>
        <v>27000</v>
      </c>
      <c r="I46" s="200">
        <v>37600</v>
      </c>
      <c r="J46" s="201">
        <f>I46*$C46</f>
        <v>37600</v>
      </c>
      <c r="K46" s="200">
        <v>35000</v>
      </c>
      <c r="L46" s="201">
        <f>K46*$C46</f>
        <v>35000</v>
      </c>
      <c r="M46" s="200">
        <v>22500</v>
      </c>
      <c r="N46" s="201">
        <f>M46*$C46</f>
        <v>22500</v>
      </c>
      <c r="O46" s="200">
        <v>22500</v>
      </c>
      <c r="P46" s="201">
        <f>O46*$C46</f>
        <v>22500</v>
      </c>
      <c r="Q46" s="200">
        <v>31000</v>
      </c>
      <c r="R46" s="201">
        <f>Q46*$C46</f>
        <v>31000</v>
      </c>
      <c r="S46" s="200">
        <v>28500</v>
      </c>
      <c r="T46" s="201">
        <f>S46*$C46</f>
        <v>28500</v>
      </c>
      <c r="U46" s="790">
        <f>MIN(E46:R46)</f>
        <v>22500</v>
      </c>
      <c r="V46" s="791">
        <f>U46*$C46</f>
        <v>22500</v>
      </c>
      <c r="IY46" s="184"/>
      <c r="IZ46" s="184"/>
    </row>
    <row r="47" spans="1:260">
      <c r="A47" s="208"/>
      <c r="B47" s="203" t="s">
        <v>198</v>
      </c>
      <c r="C47" s="198"/>
      <c r="D47" s="199"/>
      <c r="E47" s="200"/>
      <c r="F47" s="201"/>
      <c r="G47" s="200"/>
      <c r="H47" s="201"/>
      <c r="I47" s="200"/>
      <c r="J47" s="201"/>
      <c r="K47" s="200"/>
      <c r="L47" s="201"/>
      <c r="M47" s="200"/>
      <c r="N47" s="201"/>
      <c r="O47" s="200"/>
      <c r="P47" s="201"/>
      <c r="Q47" s="200"/>
      <c r="R47" s="201"/>
      <c r="S47" s="200"/>
      <c r="T47" s="201"/>
      <c r="U47" s="790"/>
      <c r="V47" s="791"/>
      <c r="IY47" s="184"/>
      <c r="IZ47" s="184"/>
    </row>
    <row r="48" spans="1:260">
      <c r="A48" s="208"/>
      <c r="B48" s="205" t="s">
        <v>199</v>
      </c>
      <c r="C48" s="198"/>
      <c r="D48" s="199"/>
      <c r="E48" s="200"/>
      <c r="F48" s="201"/>
      <c r="G48" s="200"/>
      <c r="H48" s="201"/>
      <c r="I48" s="200"/>
      <c r="J48" s="201"/>
      <c r="K48" s="200"/>
      <c r="L48" s="201"/>
      <c r="M48" s="200"/>
      <c r="N48" s="201"/>
      <c r="O48" s="200"/>
      <c r="P48" s="201"/>
      <c r="Q48" s="200"/>
      <c r="R48" s="201"/>
      <c r="S48" s="200"/>
      <c r="T48" s="201"/>
      <c r="U48" s="790"/>
      <c r="V48" s="791"/>
      <c r="IY48" s="184"/>
      <c r="IZ48" s="184"/>
    </row>
    <row r="49" spans="1:260">
      <c r="A49" s="208"/>
      <c r="B49" s="205" t="s">
        <v>200</v>
      </c>
      <c r="C49" s="198"/>
      <c r="D49" s="199"/>
      <c r="E49" s="200"/>
      <c r="F49" s="201"/>
      <c r="G49" s="200"/>
      <c r="H49" s="201"/>
      <c r="I49" s="200"/>
      <c r="J49" s="201"/>
      <c r="K49" s="200"/>
      <c r="L49" s="201"/>
      <c r="M49" s="200"/>
      <c r="N49" s="201"/>
      <c r="O49" s="200"/>
      <c r="P49" s="201"/>
      <c r="Q49" s="200"/>
      <c r="R49" s="201"/>
      <c r="S49" s="200"/>
      <c r="T49" s="201"/>
      <c r="U49" s="790"/>
      <c r="V49" s="791"/>
      <c r="IY49" s="184"/>
      <c r="IZ49" s="184"/>
    </row>
    <row r="50" spans="1:260">
      <c r="A50" s="208"/>
      <c r="B50" s="203" t="s">
        <v>201</v>
      </c>
      <c r="C50" s="198"/>
      <c r="D50" s="199"/>
      <c r="E50" s="200"/>
      <c r="F50" s="201"/>
      <c r="G50" s="200"/>
      <c r="H50" s="201"/>
      <c r="I50" s="200"/>
      <c r="J50" s="201"/>
      <c r="K50" s="200"/>
      <c r="L50" s="201"/>
      <c r="M50" s="200"/>
      <c r="N50" s="201"/>
      <c r="O50" s="200"/>
      <c r="P50" s="201"/>
      <c r="Q50" s="200"/>
      <c r="R50" s="201"/>
      <c r="S50" s="200"/>
      <c r="T50" s="201"/>
      <c r="U50" s="790"/>
      <c r="V50" s="791"/>
      <c r="IY50" s="184"/>
      <c r="IZ50" s="184"/>
    </row>
    <row r="51" spans="1:260">
      <c r="A51" s="208"/>
      <c r="B51" s="203"/>
      <c r="C51" s="198"/>
      <c r="D51" s="199"/>
      <c r="E51" s="200"/>
      <c r="F51" s="201"/>
      <c r="G51" s="200"/>
      <c r="H51" s="201"/>
      <c r="I51" s="200"/>
      <c r="J51" s="201"/>
      <c r="K51" s="200"/>
      <c r="L51" s="201"/>
      <c r="M51" s="200"/>
      <c r="N51" s="201"/>
      <c r="O51" s="200"/>
      <c r="P51" s="201"/>
      <c r="Q51" s="200"/>
      <c r="R51" s="201"/>
      <c r="S51" s="200"/>
      <c r="T51" s="201"/>
      <c r="U51" s="790"/>
      <c r="V51" s="791"/>
      <c r="IY51" s="184"/>
      <c r="IZ51" s="184"/>
    </row>
    <row r="52" spans="1:260" ht="15">
      <c r="A52" s="208">
        <v>3</v>
      </c>
      <c r="B52" s="197" t="s">
        <v>202</v>
      </c>
      <c r="C52" s="198">
        <v>1</v>
      </c>
      <c r="D52" s="199" t="s">
        <v>103</v>
      </c>
      <c r="E52" s="200">
        <v>38000</v>
      </c>
      <c r="F52" s="201">
        <f>E52*$C52</f>
        <v>38000</v>
      </c>
      <c r="G52" s="200">
        <v>27000</v>
      </c>
      <c r="H52" s="201">
        <f>G52*$C52</f>
        <v>27000</v>
      </c>
      <c r="I52" s="200">
        <v>37000</v>
      </c>
      <c r="J52" s="201">
        <f>I52*$C52</f>
        <v>37000</v>
      </c>
      <c r="K52" s="200">
        <v>35000</v>
      </c>
      <c r="L52" s="201">
        <f>K52*$C52</f>
        <v>35000</v>
      </c>
      <c r="M52" s="200">
        <v>24500</v>
      </c>
      <c r="N52" s="201">
        <f>M52*$C52</f>
        <v>24500</v>
      </c>
      <c r="O52" s="200">
        <v>24500</v>
      </c>
      <c r="P52" s="201">
        <f>O52*$C52</f>
        <v>24500</v>
      </c>
      <c r="Q52" s="200">
        <v>27000</v>
      </c>
      <c r="R52" s="201">
        <f>Q52*$C52</f>
        <v>27000</v>
      </c>
      <c r="S52" s="200">
        <v>25500</v>
      </c>
      <c r="T52" s="201">
        <f>S52*$C52</f>
        <v>25500</v>
      </c>
      <c r="U52" s="790">
        <f>MIN(E52:R52)</f>
        <v>24500</v>
      </c>
      <c r="V52" s="791">
        <f>U52*$C52</f>
        <v>24500</v>
      </c>
      <c r="IY52" s="184"/>
      <c r="IZ52" s="184"/>
    </row>
    <row r="53" spans="1:260">
      <c r="A53" s="208"/>
      <c r="B53" s="203" t="s">
        <v>203</v>
      </c>
      <c r="C53" s="198"/>
      <c r="D53" s="199"/>
      <c r="E53" s="200"/>
      <c r="F53" s="201"/>
      <c r="G53" s="200"/>
      <c r="H53" s="201"/>
      <c r="I53" s="200"/>
      <c r="J53" s="201"/>
      <c r="K53" s="200"/>
      <c r="L53" s="201"/>
      <c r="M53" s="200"/>
      <c r="N53" s="201"/>
      <c r="O53" s="200"/>
      <c r="P53" s="201"/>
      <c r="Q53" s="200"/>
      <c r="R53" s="201"/>
      <c r="S53" s="200"/>
      <c r="T53" s="201"/>
      <c r="U53" s="790"/>
      <c r="V53" s="791"/>
      <c r="IY53" s="184"/>
      <c r="IZ53" s="184"/>
    </row>
    <row r="54" spans="1:260">
      <c r="A54" s="208"/>
      <c r="B54" s="224" t="s">
        <v>204</v>
      </c>
      <c r="C54" s="198"/>
      <c r="D54" s="199"/>
      <c r="E54" s="200"/>
      <c r="F54" s="201"/>
      <c r="G54" s="200"/>
      <c r="H54" s="201"/>
      <c r="I54" s="200"/>
      <c r="J54" s="201"/>
      <c r="K54" s="200"/>
      <c r="L54" s="201"/>
      <c r="M54" s="200"/>
      <c r="N54" s="201"/>
      <c r="O54" s="200"/>
      <c r="P54" s="201"/>
      <c r="Q54" s="200"/>
      <c r="R54" s="201"/>
      <c r="S54" s="200"/>
      <c r="T54" s="201"/>
      <c r="U54" s="790"/>
      <c r="V54" s="791"/>
      <c r="IY54" s="184"/>
      <c r="IZ54" s="184"/>
    </row>
    <row r="55" spans="1:260">
      <c r="A55" s="208"/>
      <c r="B55" s="205" t="s">
        <v>205</v>
      </c>
      <c r="C55" s="198"/>
      <c r="D55" s="199"/>
      <c r="E55" s="200"/>
      <c r="F55" s="201"/>
      <c r="G55" s="200"/>
      <c r="H55" s="201"/>
      <c r="I55" s="200"/>
      <c r="J55" s="201"/>
      <c r="K55" s="200"/>
      <c r="L55" s="201"/>
      <c r="M55" s="200"/>
      <c r="N55" s="201"/>
      <c r="O55" s="200"/>
      <c r="P55" s="201"/>
      <c r="Q55" s="200"/>
      <c r="R55" s="201"/>
      <c r="S55" s="200"/>
      <c r="T55" s="201"/>
      <c r="U55" s="790"/>
      <c r="V55" s="791"/>
      <c r="IY55" s="184"/>
      <c r="IZ55" s="184"/>
    </row>
    <row r="56" spans="1:260">
      <c r="A56" s="208"/>
      <c r="B56" s="224" t="s">
        <v>206</v>
      </c>
      <c r="C56" s="198"/>
      <c r="D56" s="199"/>
      <c r="E56" s="200"/>
      <c r="F56" s="201"/>
      <c r="G56" s="200"/>
      <c r="H56" s="201"/>
      <c r="I56" s="200"/>
      <c r="J56" s="201"/>
      <c r="K56" s="200"/>
      <c r="L56" s="201"/>
      <c r="M56" s="200"/>
      <c r="N56" s="201"/>
      <c r="O56" s="200"/>
      <c r="P56" s="201"/>
      <c r="Q56" s="200"/>
      <c r="R56" s="201"/>
      <c r="S56" s="200"/>
      <c r="T56" s="201"/>
      <c r="U56" s="790"/>
      <c r="V56" s="791"/>
      <c r="IY56" s="184"/>
      <c r="IZ56" s="184"/>
    </row>
    <row r="57" spans="1:260">
      <c r="A57" s="208"/>
      <c r="B57" s="224"/>
      <c r="C57" s="198"/>
      <c r="D57" s="199"/>
      <c r="E57" s="200"/>
      <c r="F57" s="201"/>
      <c r="G57" s="200"/>
      <c r="H57" s="201"/>
      <c r="I57" s="200"/>
      <c r="J57" s="201"/>
      <c r="K57" s="200"/>
      <c r="L57" s="201"/>
      <c r="M57" s="200"/>
      <c r="N57" s="201"/>
      <c r="O57" s="200"/>
      <c r="P57" s="201"/>
      <c r="Q57" s="200"/>
      <c r="R57" s="201"/>
      <c r="S57" s="200"/>
      <c r="T57" s="201"/>
      <c r="U57" s="790"/>
      <c r="V57" s="791"/>
      <c r="IY57" s="184"/>
      <c r="IZ57" s="184"/>
    </row>
    <row r="58" spans="1:260" ht="15">
      <c r="A58" s="208">
        <v>4</v>
      </c>
      <c r="B58" s="197" t="s">
        <v>207</v>
      </c>
      <c r="C58" s="198">
        <v>1</v>
      </c>
      <c r="D58" s="199" t="s">
        <v>103</v>
      </c>
      <c r="E58" s="200">
        <v>16000</v>
      </c>
      <c r="F58" s="201">
        <f>E58*$C58</f>
        <v>16000</v>
      </c>
      <c r="G58" s="200">
        <v>14000</v>
      </c>
      <c r="H58" s="201">
        <f>G58*$C58</f>
        <v>14000</v>
      </c>
      <c r="I58" s="200">
        <v>41000</v>
      </c>
      <c r="J58" s="201">
        <f>I58*$C58</f>
        <v>41000</v>
      </c>
      <c r="K58" s="200">
        <v>36000</v>
      </c>
      <c r="L58" s="201">
        <f>K58*$C58</f>
        <v>36000</v>
      </c>
      <c r="M58" s="200">
        <v>18550</v>
      </c>
      <c r="N58" s="201">
        <f>M58*$C58</f>
        <v>18550</v>
      </c>
      <c r="O58" s="200">
        <v>18550</v>
      </c>
      <c r="P58" s="201">
        <f>O58*$C58</f>
        <v>18550</v>
      </c>
      <c r="Q58" s="200">
        <v>14300</v>
      </c>
      <c r="R58" s="201">
        <f>Q58*$C58</f>
        <v>14300</v>
      </c>
      <c r="S58" s="200">
        <v>14300</v>
      </c>
      <c r="T58" s="201">
        <f>S58*$C58</f>
        <v>14300</v>
      </c>
      <c r="U58" s="790">
        <f>MIN(E58:R58)</f>
        <v>14000</v>
      </c>
      <c r="V58" s="791">
        <f>U58*$C58</f>
        <v>14000</v>
      </c>
      <c r="IY58" s="184"/>
      <c r="IZ58" s="184"/>
    </row>
    <row r="59" spans="1:260">
      <c r="A59" s="208"/>
      <c r="B59" s="203" t="s">
        <v>208</v>
      </c>
      <c r="C59" s="198"/>
      <c r="D59" s="199"/>
      <c r="E59" s="200"/>
      <c r="F59" s="201"/>
      <c r="G59" s="200"/>
      <c r="H59" s="201"/>
      <c r="I59" s="200"/>
      <c r="J59" s="201"/>
      <c r="K59" s="200"/>
      <c r="L59" s="201"/>
      <c r="M59" s="200"/>
      <c r="N59" s="201"/>
      <c r="O59" s="200"/>
      <c r="P59" s="201"/>
      <c r="Q59" s="200"/>
      <c r="R59" s="201"/>
      <c r="S59" s="200"/>
      <c r="T59" s="201"/>
      <c r="U59" s="790"/>
      <c r="V59" s="791"/>
      <c r="IY59" s="184"/>
      <c r="IZ59" s="184"/>
    </row>
    <row r="60" spans="1:260">
      <c r="A60" s="208"/>
      <c r="B60" s="205" t="s">
        <v>209</v>
      </c>
      <c r="C60" s="198"/>
      <c r="D60" s="199"/>
      <c r="E60" s="200"/>
      <c r="F60" s="201"/>
      <c r="G60" s="200"/>
      <c r="H60" s="201"/>
      <c r="I60" s="200"/>
      <c r="J60" s="201"/>
      <c r="K60" s="200"/>
      <c r="L60" s="201"/>
      <c r="M60" s="200"/>
      <c r="N60" s="201"/>
      <c r="O60" s="200"/>
      <c r="P60" s="201"/>
      <c r="Q60" s="200"/>
      <c r="R60" s="201"/>
      <c r="S60" s="200"/>
      <c r="T60" s="201"/>
      <c r="U60" s="790"/>
      <c r="V60" s="791"/>
      <c r="IY60" s="184"/>
      <c r="IZ60" s="184"/>
    </row>
    <row r="61" spans="1:260">
      <c r="A61" s="208"/>
      <c r="B61" s="203" t="s">
        <v>210</v>
      </c>
      <c r="C61" s="198"/>
      <c r="D61" s="199"/>
      <c r="E61" s="200"/>
      <c r="F61" s="201"/>
      <c r="G61" s="200"/>
      <c r="H61" s="201"/>
      <c r="I61" s="200"/>
      <c r="J61" s="201"/>
      <c r="K61" s="200"/>
      <c r="L61" s="201"/>
      <c r="M61" s="200"/>
      <c r="N61" s="201"/>
      <c r="O61" s="200"/>
      <c r="P61" s="201"/>
      <c r="Q61" s="200"/>
      <c r="R61" s="201"/>
      <c r="S61" s="200"/>
      <c r="T61" s="201"/>
      <c r="U61" s="790"/>
      <c r="V61" s="791"/>
      <c r="IY61" s="184"/>
      <c r="IZ61" s="184"/>
    </row>
    <row r="62" spans="1:260">
      <c r="A62" s="208"/>
      <c r="B62" s="203"/>
      <c r="C62" s="198"/>
      <c r="D62" s="199"/>
      <c r="E62" s="200"/>
      <c r="F62" s="201"/>
      <c r="G62" s="200"/>
      <c r="H62" s="201"/>
      <c r="I62" s="200"/>
      <c r="J62" s="201"/>
      <c r="K62" s="200"/>
      <c r="L62" s="201"/>
      <c r="M62" s="200"/>
      <c r="N62" s="201"/>
      <c r="O62" s="200"/>
      <c r="P62" s="201"/>
      <c r="Q62" s="200"/>
      <c r="R62" s="201"/>
      <c r="S62" s="200"/>
      <c r="T62" s="201"/>
      <c r="U62" s="790"/>
      <c r="V62" s="791"/>
      <c r="IY62" s="184"/>
      <c r="IZ62" s="184"/>
    </row>
    <row r="63" spans="1:260" ht="15">
      <c r="A63" s="217"/>
      <c r="B63" s="191" t="s">
        <v>211</v>
      </c>
      <c r="C63" s="192"/>
      <c r="D63" s="218"/>
      <c r="E63" s="194"/>
      <c r="F63" s="219">
        <f>SUM(F44:F62)</f>
        <v>88000</v>
      </c>
      <c r="G63" s="194"/>
      <c r="H63" s="219">
        <f>SUM(H44:H62)</f>
        <v>68000</v>
      </c>
      <c r="I63" s="194"/>
      <c r="J63" s="219">
        <f>SUM(J44:J62)</f>
        <v>115600</v>
      </c>
      <c r="K63" s="194"/>
      <c r="L63" s="219">
        <f>SUM(L44:L62)</f>
        <v>106000</v>
      </c>
      <c r="M63" s="194">
        <v>0</v>
      </c>
      <c r="N63" s="219">
        <f>SUM(N44:N62)</f>
        <v>65550</v>
      </c>
      <c r="O63" s="194">
        <v>0</v>
      </c>
      <c r="P63" s="219">
        <f>SUM(P44:P62)</f>
        <v>65550</v>
      </c>
      <c r="Q63" s="194"/>
      <c r="R63" s="219">
        <f>SUM(R44:R62)</f>
        <v>72300</v>
      </c>
      <c r="S63" s="194"/>
      <c r="T63" s="219">
        <f>SUM(T44:T62)</f>
        <v>68300</v>
      </c>
      <c r="U63" s="788"/>
      <c r="V63" s="794">
        <f>SUM(V44:V62)</f>
        <v>61000</v>
      </c>
    </row>
    <row r="64" spans="1:260">
      <c r="A64" s="208"/>
      <c r="B64" s="203"/>
      <c r="C64" s="198"/>
      <c r="D64" s="199"/>
      <c r="E64" s="200"/>
      <c r="F64" s="201"/>
      <c r="G64" s="200"/>
      <c r="H64" s="201"/>
      <c r="I64" s="200"/>
      <c r="J64" s="201"/>
      <c r="K64" s="200"/>
      <c r="L64" s="201"/>
      <c r="M64" s="200">
        <v>0</v>
      </c>
      <c r="N64" s="201"/>
      <c r="O64" s="200">
        <v>0</v>
      </c>
      <c r="P64" s="201"/>
      <c r="Q64" s="200"/>
      <c r="R64" s="201"/>
      <c r="S64" s="200"/>
      <c r="T64" s="201"/>
      <c r="U64" s="790"/>
      <c r="V64" s="791"/>
    </row>
    <row r="65" spans="1:260" ht="15">
      <c r="A65" s="223" t="s">
        <v>212</v>
      </c>
      <c r="B65" s="191" t="s">
        <v>140</v>
      </c>
      <c r="C65" s="192"/>
      <c r="D65" s="220"/>
      <c r="E65" s="194"/>
      <c r="F65" s="195"/>
      <c r="G65" s="194"/>
      <c r="H65" s="195"/>
      <c r="I65" s="194"/>
      <c r="J65" s="195"/>
      <c r="K65" s="194"/>
      <c r="L65" s="195"/>
      <c r="M65" s="194">
        <v>0</v>
      </c>
      <c r="N65" s="195"/>
      <c r="O65" s="194">
        <v>0</v>
      </c>
      <c r="P65" s="195"/>
      <c r="Q65" s="194"/>
      <c r="R65" s="195"/>
      <c r="S65" s="194"/>
      <c r="T65" s="195"/>
      <c r="U65" s="788"/>
      <c r="V65" s="789"/>
    </row>
    <row r="66" spans="1:260" ht="101.25">
      <c r="A66" s="208"/>
      <c r="B66" s="203" t="s">
        <v>213</v>
      </c>
      <c r="C66" s="198"/>
      <c r="D66" s="199"/>
      <c r="E66" s="200"/>
      <c r="F66" s="201"/>
      <c r="G66" s="200"/>
      <c r="H66" s="201"/>
      <c r="I66" s="200"/>
      <c r="J66" s="201"/>
      <c r="K66" s="200"/>
      <c r="L66" s="201"/>
      <c r="M66" s="200">
        <v>0</v>
      </c>
      <c r="N66" s="201"/>
      <c r="O66" s="200">
        <v>0</v>
      </c>
      <c r="P66" s="201"/>
      <c r="Q66" s="200"/>
      <c r="R66" s="201"/>
      <c r="S66" s="200"/>
      <c r="T66" s="201"/>
      <c r="U66" s="790"/>
      <c r="V66" s="791"/>
    </row>
    <row r="67" spans="1:260">
      <c r="A67" s="208">
        <v>5</v>
      </c>
      <c r="B67" s="203" t="s">
        <v>214</v>
      </c>
      <c r="C67" s="225">
        <v>80</v>
      </c>
      <c r="D67" s="199" t="s">
        <v>215</v>
      </c>
      <c r="E67" s="200">
        <v>1150</v>
      </c>
      <c r="F67" s="201">
        <f t="shared" ref="F67:J73" si="8">E67*$C67</f>
        <v>92000</v>
      </c>
      <c r="G67" s="200">
        <v>400</v>
      </c>
      <c r="H67" s="201">
        <f t="shared" ref="H67:H73" si="9">G67*$C67</f>
        <v>32000</v>
      </c>
      <c r="I67" s="200">
        <v>1860</v>
      </c>
      <c r="J67" s="201">
        <f t="shared" si="8"/>
        <v>148800</v>
      </c>
      <c r="K67" s="200">
        <v>1560</v>
      </c>
      <c r="L67" s="201">
        <f t="shared" ref="L67:L73" si="10">K67*$C67</f>
        <v>124800</v>
      </c>
      <c r="M67" s="200">
        <v>850</v>
      </c>
      <c r="N67" s="201">
        <f t="shared" ref="N67:N73" si="11">M67*$C67</f>
        <v>68000</v>
      </c>
      <c r="O67" s="200">
        <v>850</v>
      </c>
      <c r="P67" s="201">
        <f t="shared" ref="P67:P73" si="12">O67*$C67</f>
        <v>68000</v>
      </c>
      <c r="Q67" s="200">
        <v>240</v>
      </c>
      <c r="R67" s="201">
        <f t="shared" ref="R67:R73" si="13">Q67*$C67</f>
        <v>19200</v>
      </c>
      <c r="S67" s="200">
        <v>240</v>
      </c>
      <c r="T67" s="201">
        <f t="shared" ref="T67:T73" si="14">S67*$C67</f>
        <v>19200</v>
      </c>
      <c r="U67" s="790">
        <f>MIN(E67:R67)</f>
        <v>240</v>
      </c>
      <c r="V67" s="791">
        <f t="shared" ref="V67:V73" si="15">U67*$C67</f>
        <v>19200</v>
      </c>
      <c r="IZ67" s="204"/>
    </row>
    <row r="68" spans="1:260">
      <c r="A68" s="208">
        <v>9</v>
      </c>
      <c r="B68" s="203" t="s">
        <v>216</v>
      </c>
      <c r="C68" s="225">
        <v>100</v>
      </c>
      <c r="D68" s="199" t="s">
        <v>215</v>
      </c>
      <c r="E68" s="200">
        <v>650</v>
      </c>
      <c r="F68" s="201">
        <f t="shared" si="8"/>
        <v>65000</v>
      </c>
      <c r="G68" s="200">
        <v>350</v>
      </c>
      <c r="H68" s="201">
        <f t="shared" si="9"/>
        <v>35000</v>
      </c>
      <c r="I68" s="200">
        <v>1350</v>
      </c>
      <c r="J68" s="201">
        <f t="shared" si="8"/>
        <v>135000</v>
      </c>
      <c r="K68" s="200">
        <v>1060</v>
      </c>
      <c r="L68" s="201">
        <f t="shared" si="10"/>
        <v>106000</v>
      </c>
      <c r="M68" s="200">
        <v>450</v>
      </c>
      <c r="N68" s="201">
        <f t="shared" si="11"/>
        <v>45000</v>
      </c>
      <c r="O68" s="200">
        <v>450</v>
      </c>
      <c r="P68" s="201">
        <f t="shared" si="12"/>
        <v>45000</v>
      </c>
      <c r="Q68" s="200">
        <v>240</v>
      </c>
      <c r="R68" s="201">
        <f t="shared" si="13"/>
        <v>24000</v>
      </c>
      <c r="S68" s="200">
        <v>240</v>
      </c>
      <c r="T68" s="201">
        <f t="shared" si="14"/>
        <v>24000</v>
      </c>
      <c r="U68" s="790">
        <f>MIN(E68:R68)</f>
        <v>240</v>
      </c>
      <c r="V68" s="791">
        <f t="shared" si="15"/>
        <v>24000</v>
      </c>
      <c r="IZ68" s="204"/>
    </row>
    <row r="69" spans="1:260">
      <c r="A69" s="208">
        <v>10</v>
      </c>
      <c r="B69" s="205" t="s">
        <v>217</v>
      </c>
      <c r="C69" s="226">
        <v>50</v>
      </c>
      <c r="D69" s="199" t="s">
        <v>215</v>
      </c>
      <c r="E69" s="200">
        <v>600</v>
      </c>
      <c r="F69" s="201">
        <f t="shared" si="8"/>
        <v>30000</v>
      </c>
      <c r="G69" s="200">
        <v>600</v>
      </c>
      <c r="H69" s="201">
        <f t="shared" si="9"/>
        <v>30000</v>
      </c>
      <c r="I69" s="200">
        <v>760</v>
      </c>
      <c r="J69" s="201">
        <f t="shared" si="8"/>
        <v>38000</v>
      </c>
      <c r="K69" s="200">
        <v>660</v>
      </c>
      <c r="L69" s="201">
        <f t="shared" si="10"/>
        <v>33000</v>
      </c>
      <c r="M69" s="200">
        <v>350</v>
      </c>
      <c r="N69" s="201">
        <f t="shared" si="11"/>
        <v>17500</v>
      </c>
      <c r="O69" s="200">
        <v>350</v>
      </c>
      <c r="P69" s="201">
        <f t="shared" si="12"/>
        <v>17500</v>
      </c>
      <c r="Q69" s="200">
        <v>260</v>
      </c>
      <c r="R69" s="201">
        <f t="shared" si="13"/>
        <v>13000</v>
      </c>
      <c r="S69" s="200">
        <v>260</v>
      </c>
      <c r="T69" s="201">
        <f t="shared" si="14"/>
        <v>13000</v>
      </c>
      <c r="U69" s="790">
        <f>MIN(E69:R69)</f>
        <v>260</v>
      </c>
      <c r="V69" s="791">
        <f t="shared" si="15"/>
        <v>13000</v>
      </c>
      <c r="IZ69" s="204"/>
    </row>
    <row r="70" spans="1:260">
      <c r="A70" s="208">
        <v>15</v>
      </c>
      <c r="B70" s="205" t="s">
        <v>218</v>
      </c>
      <c r="C70" s="226">
        <v>70</v>
      </c>
      <c r="D70" s="199" t="s">
        <v>215</v>
      </c>
      <c r="E70" s="200">
        <v>550</v>
      </c>
      <c r="F70" s="201">
        <f t="shared" si="8"/>
        <v>38500</v>
      </c>
      <c r="G70" s="200">
        <v>450</v>
      </c>
      <c r="H70" s="201">
        <f t="shared" si="9"/>
        <v>31500</v>
      </c>
      <c r="I70" s="200">
        <v>540</v>
      </c>
      <c r="J70" s="201">
        <f t="shared" si="8"/>
        <v>37800</v>
      </c>
      <c r="K70" s="200">
        <v>430</v>
      </c>
      <c r="L70" s="201">
        <f t="shared" si="10"/>
        <v>30100</v>
      </c>
      <c r="M70" s="200">
        <v>450</v>
      </c>
      <c r="N70" s="201">
        <f t="shared" si="11"/>
        <v>31500</v>
      </c>
      <c r="O70" s="200">
        <v>450</v>
      </c>
      <c r="P70" s="201">
        <f t="shared" si="12"/>
        <v>31500</v>
      </c>
      <c r="Q70" s="200">
        <v>425</v>
      </c>
      <c r="R70" s="201">
        <f t="shared" si="13"/>
        <v>29750</v>
      </c>
      <c r="S70" s="200">
        <v>425</v>
      </c>
      <c r="T70" s="201">
        <f t="shared" si="14"/>
        <v>29750</v>
      </c>
      <c r="U70" s="790">
        <f>MIN(E70:R70)</f>
        <v>425</v>
      </c>
      <c r="V70" s="791">
        <f t="shared" si="15"/>
        <v>29750</v>
      </c>
      <c r="IZ70" s="204"/>
    </row>
    <row r="71" spans="1:260">
      <c r="A71" s="208">
        <v>17</v>
      </c>
      <c r="B71" s="203" t="s">
        <v>219</v>
      </c>
      <c r="C71" s="225">
        <v>30</v>
      </c>
      <c r="D71" s="199" t="s">
        <v>215</v>
      </c>
      <c r="E71" s="200">
        <v>500</v>
      </c>
      <c r="F71" s="201">
        <f t="shared" si="8"/>
        <v>15000</v>
      </c>
      <c r="G71" s="200">
        <v>400</v>
      </c>
      <c r="H71" s="201">
        <f t="shared" si="9"/>
        <v>12000</v>
      </c>
      <c r="I71" s="200">
        <v>360</v>
      </c>
      <c r="J71" s="201">
        <f t="shared" si="8"/>
        <v>10800</v>
      </c>
      <c r="K71" s="200">
        <v>360</v>
      </c>
      <c r="L71" s="201">
        <f t="shared" si="10"/>
        <v>10800</v>
      </c>
      <c r="M71" s="200">
        <v>650</v>
      </c>
      <c r="N71" s="201">
        <f t="shared" si="11"/>
        <v>19500</v>
      </c>
      <c r="O71" s="200">
        <v>650</v>
      </c>
      <c r="P71" s="201">
        <f t="shared" si="12"/>
        <v>19500</v>
      </c>
      <c r="Q71" s="200">
        <v>410</v>
      </c>
      <c r="R71" s="201">
        <f t="shared" si="13"/>
        <v>12300</v>
      </c>
      <c r="S71" s="200">
        <v>380</v>
      </c>
      <c r="T71" s="201">
        <f t="shared" si="14"/>
        <v>11400</v>
      </c>
      <c r="U71" s="790">
        <f>MIN(E71:R71)</f>
        <v>360</v>
      </c>
      <c r="V71" s="791">
        <f t="shared" si="15"/>
        <v>10800</v>
      </c>
      <c r="IZ71" s="204"/>
    </row>
    <row r="72" spans="1:260">
      <c r="A72" s="208">
        <v>18</v>
      </c>
      <c r="B72" s="203" t="s">
        <v>220</v>
      </c>
      <c r="C72" s="226">
        <v>50</v>
      </c>
      <c r="D72" s="199" t="s">
        <v>215</v>
      </c>
      <c r="E72" s="200">
        <v>500</v>
      </c>
      <c r="F72" s="201">
        <f t="shared" si="8"/>
        <v>25000</v>
      </c>
      <c r="G72" s="200">
        <v>400</v>
      </c>
      <c r="H72" s="201">
        <f t="shared" si="9"/>
        <v>20000</v>
      </c>
      <c r="I72" s="200">
        <v>350</v>
      </c>
      <c r="J72" s="201">
        <f t="shared" si="8"/>
        <v>17500</v>
      </c>
      <c r="K72" s="200">
        <v>280</v>
      </c>
      <c r="L72" s="201">
        <f t="shared" si="10"/>
        <v>14000</v>
      </c>
      <c r="M72" s="200">
        <v>350</v>
      </c>
      <c r="N72" s="201">
        <f t="shared" si="11"/>
        <v>17500</v>
      </c>
      <c r="O72" s="200">
        <v>350</v>
      </c>
      <c r="P72" s="201">
        <f t="shared" si="12"/>
        <v>17500</v>
      </c>
      <c r="Q72" s="200">
        <v>410</v>
      </c>
      <c r="R72" s="201">
        <f t="shared" si="13"/>
        <v>20500</v>
      </c>
      <c r="S72" s="200">
        <v>350</v>
      </c>
      <c r="T72" s="201">
        <f t="shared" si="14"/>
        <v>17500</v>
      </c>
      <c r="U72" s="790">
        <f>MIN(E72:R72)</f>
        <v>280</v>
      </c>
      <c r="V72" s="791">
        <f t="shared" si="15"/>
        <v>14000</v>
      </c>
      <c r="IZ72" s="204"/>
    </row>
    <row r="73" spans="1:260">
      <c r="A73" s="208">
        <v>19</v>
      </c>
      <c r="B73" s="203" t="s">
        <v>221</v>
      </c>
      <c r="C73" s="226">
        <v>80</v>
      </c>
      <c r="D73" s="199" t="s">
        <v>215</v>
      </c>
      <c r="E73" s="200">
        <v>450</v>
      </c>
      <c r="F73" s="201">
        <f t="shared" si="8"/>
        <v>36000</v>
      </c>
      <c r="G73" s="200">
        <v>350</v>
      </c>
      <c r="H73" s="201">
        <f t="shared" si="9"/>
        <v>28000</v>
      </c>
      <c r="I73" s="200">
        <v>270</v>
      </c>
      <c r="J73" s="201">
        <f t="shared" si="8"/>
        <v>21600</v>
      </c>
      <c r="K73" s="200">
        <v>210</v>
      </c>
      <c r="L73" s="201">
        <f t="shared" si="10"/>
        <v>16800</v>
      </c>
      <c r="M73" s="200">
        <v>250</v>
      </c>
      <c r="N73" s="201">
        <f t="shared" si="11"/>
        <v>20000</v>
      </c>
      <c r="O73" s="200">
        <v>250</v>
      </c>
      <c r="P73" s="201">
        <f t="shared" si="12"/>
        <v>20000</v>
      </c>
      <c r="Q73" s="200">
        <v>410</v>
      </c>
      <c r="R73" s="201">
        <f t="shared" si="13"/>
        <v>32800</v>
      </c>
      <c r="S73" s="200">
        <v>310</v>
      </c>
      <c r="T73" s="201">
        <f t="shared" si="14"/>
        <v>24800</v>
      </c>
      <c r="U73" s="790">
        <f>MIN(E73:R73)</f>
        <v>210</v>
      </c>
      <c r="V73" s="791">
        <f t="shared" si="15"/>
        <v>16800</v>
      </c>
      <c r="IZ73" s="204"/>
    </row>
    <row r="74" spans="1:260">
      <c r="A74" s="208"/>
      <c r="B74" s="203"/>
      <c r="C74" s="198"/>
      <c r="D74" s="199"/>
      <c r="E74" s="200"/>
      <c r="F74" s="201"/>
      <c r="G74" s="200"/>
      <c r="H74" s="201"/>
      <c r="I74" s="200"/>
      <c r="J74" s="201"/>
      <c r="K74" s="200"/>
      <c r="L74" s="201"/>
      <c r="M74" s="200">
        <v>0</v>
      </c>
      <c r="N74" s="201"/>
      <c r="O74" s="200">
        <v>0</v>
      </c>
      <c r="P74" s="201"/>
      <c r="Q74" s="200"/>
      <c r="R74" s="201"/>
      <c r="S74" s="200"/>
      <c r="T74" s="201"/>
      <c r="U74" s="790"/>
      <c r="V74" s="791"/>
      <c r="IZ74" s="204"/>
    </row>
    <row r="75" spans="1:260" ht="30">
      <c r="A75" s="227" t="s">
        <v>114</v>
      </c>
      <c r="B75" s="228" t="s">
        <v>222</v>
      </c>
      <c r="C75" s="198"/>
      <c r="D75" s="199"/>
      <c r="E75" s="200"/>
      <c r="F75" s="201"/>
      <c r="G75" s="200"/>
      <c r="H75" s="201"/>
      <c r="I75" s="200"/>
      <c r="J75" s="201"/>
      <c r="K75" s="200"/>
      <c r="L75" s="201"/>
      <c r="M75" s="200">
        <v>0</v>
      </c>
      <c r="N75" s="201"/>
      <c r="O75" s="200">
        <v>0</v>
      </c>
      <c r="P75" s="201"/>
      <c r="Q75" s="200"/>
      <c r="R75" s="201"/>
      <c r="S75" s="200"/>
      <c r="T75" s="201"/>
      <c r="U75" s="790"/>
      <c r="V75" s="791"/>
      <c r="IZ75" s="204"/>
    </row>
    <row r="76" spans="1:260">
      <c r="A76" s="208"/>
      <c r="B76" s="203"/>
      <c r="C76" s="198"/>
      <c r="D76" s="199"/>
      <c r="E76" s="200"/>
      <c r="F76" s="201"/>
      <c r="G76" s="200"/>
      <c r="H76" s="201"/>
      <c r="I76" s="200"/>
      <c r="J76" s="201"/>
      <c r="K76" s="200"/>
      <c r="L76" s="201"/>
      <c r="M76" s="200">
        <v>0</v>
      </c>
      <c r="N76" s="201"/>
      <c r="O76" s="200">
        <v>0</v>
      </c>
      <c r="P76" s="201"/>
      <c r="Q76" s="200"/>
      <c r="R76" s="201"/>
      <c r="S76" s="200"/>
      <c r="T76" s="201"/>
      <c r="U76" s="790"/>
      <c r="V76" s="791"/>
      <c r="IZ76" s="204"/>
    </row>
    <row r="77" spans="1:260">
      <c r="A77" s="208">
        <v>5</v>
      </c>
      <c r="B77" s="203" t="s">
        <v>214</v>
      </c>
      <c r="C77" s="225">
        <v>2</v>
      </c>
      <c r="D77" s="199" t="s">
        <v>103</v>
      </c>
      <c r="E77" s="200">
        <v>1400</v>
      </c>
      <c r="F77" s="201">
        <f t="shared" ref="F77:J83" si="16">E77*$C77</f>
        <v>2800</v>
      </c>
      <c r="G77" s="200">
        <v>1250</v>
      </c>
      <c r="H77" s="201">
        <f t="shared" ref="H77:H83" si="17">G77*$C77</f>
        <v>2500</v>
      </c>
      <c r="I77" s="200">
        <v>3500</v>
      </c>
      <c r="J77" s="201">
        <f t="shared" si="16"/>
        <v>7000</v>
      </c>
      <c r="K77" s="200">
        <v>3500</v>
      </c>
      <c r="L77" s="201">
        <f t="shared" ref="L77:L83" si="18">K77*$C77</f>
        <v>7000</v>
      </c>
      <c r="M77" s="200">
        <v>3375</v>
      </c>
      <c r="N77" s="201">
        <f t="shared" ref="N77:N83" si="19">M77*$C77</f>
        <v>6750</v>
      </c>
      <c r="O77" s="200">
        <v>2000</v>
      </c>
      <c r="P77" s="201">
        <f t="shared" ref="P77:P83" si="20">O77*$C77</f>
        <v>4000</v>
      </c>
      <c r="Q77" s="200">
        <v>950</v>
      </c>
      <c r="R77" s="201">
        <f t="shared" ref="R77:R83" si="21">Q77*$C77</f>
        <v>1900</v>
      </c>
      <c r="S77" s="200">
        <v>950</v>
      </c>
      <c r="T77" s="201">
        <f t="shared" ref="T77:T83" si="22">S77*$C77</f>
        <v>1900</v>
      </c>
      <c r="U77" s="790">
        <f>MIN(E77:R77)</f>
        <v>950</v>
      </c>
      <c r="V77" s="791">
        <f t="shared" ref="V77:V83" si="23">U77*$C77</f>
        <v>1900</v>
      </c>
      <c r="IZ77" s="204"/>
    </row>
    <row r="78" spans="1:260">
      <c r="A78" s="208">
        <v>9</v>
      </c>
      <c r="B78" s="203" t="s">
        <v>216</v>
      </c>
      <c r="C78" s="198">
        <v>2</v>
      </c>
      <c r="D78" s="199" t="s">
        <v>103</v>
      </c>
      <c r="E78" s="200">
        <v>1200</v>
      </c>
      <c r="F78" s="201">
        <f t="shared" si="16"/>
        <v>2400</v>
      </c>
      <c r="G78" s="200">
        <v>1150</v>
      </c>
      <c r="H78" s="201">
        <f t="shared" si="17"/>
        <v>2300</v>
      </c>
      <c r="I78" s="200">
        <v>3000</v>
      </c>
      <c r="J78" s="201">
        <f t="shared" si="16"/>
        <v>6000</v>
      </c>
      <c r="K78" s="200">
        <v>3000</v>
      </c>
      <c r="L78" s="201">
        <f t="shared" si="18"/>
        <v>6000</v>
      </c>
      <c r="M78" s="200">
        <v>2025.0000000000002</v>
      </c>
      <c r="N78" s="201">
        <f t="shared" si="19"/>
        <v>4050.0000000000005</v>
      </c>
      <c r="O78" s="200">
        <v>1500</v>
      </c>
      <c r="P78" s="201">
        <f t="shared" si="20"/>
        <v>3000</v>
      </c>
      <c r="Q78" s="200">
        <v>650</v>
      </c>
      <c r="R78" s="201">
        <f t="shared" si="21"/>
        <v>1300</v>
      </c>
      <c r="S78" s="200">
        <v>650</v>
      </c>
      <c r="T78" s="201">
        <f t="shared" si="22"/>
        <v>1300</v>
      </c>
      <c r="U78" s="790">
        <f>MIN(E78:R78)</f>
        <v>650</v>
      </c>
      <c r="V78" s="791">
        <f t="shared" si="23"/>
        <v>1300</v>
      </c>
      <c r="IZ78" s="204"/>
    </row>
    <row r="79" spans="1:260">
      <c r="A79" s="208">
        <v>10</v>
      </c>
      <c r="B79" s="203" t="s">
        <v>217</v>
      </c>
      <c r="C79" s="198">
        <v>8</v>
      </c>
      <c r="D79" s="199" t="s">
        <v>103</v>
      </c>
      <c r="E79" s="200">
        <v>1100</v>
      </c>
      <c r="F79" s="201">
        <f t="shared" si="16"/>
        <v>8800</v>
      </c>
      <c r="G79" s="200">
        <v>850</v>
      </c>
      <c r="H79" s="201">
        <f t="shared" si="17"/>
        <v>6800</v>
      </c>
      <c r="I79" s="200">
        <v>1500</v>
      </c>
      <c r="J79" s="201">
        <f t="shared" si="16"/>
        <v>12000</v>
      </c>
      <c r="K79" s="200">
        <v>1500</v>
      </c>
      <c r="L79" s="201">
        <f t="shared" si="18"/>
        <v>12000</v>
      </c>
      <c r="M79" s="200">
        <v>1350</v>
      </c>
      <c r="N79" s="201">
        <f t="shared" si="19"/>
        <v>10800</v>
      </c>
      <c r="O79" s="200">
        <v>950</v>
      </c>
      <c r="P79" s="201">
        <f t="shared" si="20"/>
        <v>7600</v>
      </c>
      <c r="Q79" s="200">
        <v>600</v>
      </c>
      <c r="R79" s="201">
        <f t="shared" si="21"/>
        <v>4800</v>
      </c>
      <c r="S79" s="200">
        <v>600</v>
      </c>
      <c r="T79" s="201">
        <f t="shared" si="22"/>
        <v>4800</v>
      </c>
      <c r="U79" s="790">
        <f>MIN(E79:R79)</f>
        <v>600</v>
      </c>
      <c r="V79" s="791">
        <f t="shared" si="23"/>
        <v>4800</v>
      </c>
      <c r="IZ79" s="204"/>
    </row>
    <row r="80" spans="1:260">
      <c r="A80" s="208">
        <v>15</v>
      </c>
      <c r="B80" s="203" t="s">
        <v>218</v>
      </c>
      <c r="C80" s="226">
        <v>8</v>
      </c>
      <c r="D80" s="199" t="s">
        <v>103</v>
      </c>
      <c r="E80" s="200">
        <v>900</v>
      </c>
      <c r="F80" s="201">
        <f t="shared" si="16"/>
        <v>7200</v>
      </c>
      <c r="G80" s="200">
        <v>750</v>
      </c>
      <c r="H80" s="201">
        <f t="shared" si="17"/>
        <v>6000</v>
      </c>
      <c r="I80" s="200">
        <v>1400</v>
      </c>
      <c r="J80" s="201">
        <f t="shared" si="16"/>
        <v>11200</v>
      </c>
      <c r="K80" s="200">
        <v>1400</v>
      </c>
      <c r="L80" s="201">
        <f t="shared" si="18"/>
        <v>11200</v>
      </c>
      <c r="M80" s="200">
        <v>1350</v>
      </c>
      <c r="N80" s="201">
        <f t="shared" si="19"/>
        <v>10800</v>
      </c>
      <c r="O80" s="200">
        <v>950</v>
      </c>
      <c r="P80" s="201">
        <f t="shared" si="20"/>
        <v>7600</v>
      </c>
      <c r="Q80" s="200">
        <v>550</v>
      </c>
      <c r="R80" s="201">
        <f t="shared" si="21"/>
        <v>4400</v>
      </c>
      <c r="S80" s="200">
        <v>550</v>
      </c>
      <c r="T80" s="201">
        <f t="shared" si="22"/>
        <v>4400</v>
      </c>
      <c r="U80" s="790">
        <f>MIN(E80:R80)</f>
        <v>550</v>
      </c>
      <c r="V80" s="791">
        <f t="shared" si="23"/>
        <v>4400</v>
      </c>
      <c r="IZ80" s="204"/>
    </row>
    <row r="81" spans="1:260">
      <c r="A81" s="208">
        <v>17</v>
      </c>
      <c r="B81" s="203" t="s">
        <v>219</v>
      </c>
      <c r="C81" s="226">
        <v>4</v>
      </c>
      <c r="D81" s="199" t="s">
        <v>103</v>
      </c>
      <c r="E81" s="200">
        <v>900</v>
      </c>
      <c r="F81" s="201">
        <f t="shared" si="16"/>
        <v>3600</v>
      </c>
      <c r="G81" s="200">
        <v>600</v>
      </c>
      <c r="H81" s="201">
        <f t="shared" si="17"/>
        <v>2400</v>
      </c>
      <c r="I81" s="200">
        <v>1300</v>
      </c>
      <c r="J81" s="201">
        <f t="shared" si="16"/>
        <v>5200</v>
      </c>
      <c r="K81" s="200">
        <v>1300</v>
      </c>
      <c r="L81" s="201">
        <f t="shared" si="18"/>
        <v>5200</v>
      </c>
      <c r="M81" s="200">
        <v>1350</v>
      </c>
      <c r="N81" s="201">
        <f t="shared" si="19"/>
        <v>5400</v>
      </c>
      <c r="O81" s="200">
        <v>950</v>
      </c>
      <c r="P81" s="201">
        <f t="shared" si="20"/>
        <v>3800</v>
      </c>
      <c r="Q81" s="200">
        <v>500</v>
      </c>
      <c r="R81" s="201">
        <f t="shared" si="21"/>
        <v>2000</v>
      </c>
      <c r="S81" s="200">
        <v>500</v>
      </c>
      <c r="T81" s="201">
        <f t="shared" si="22"/>
        <v>2000</v>
      </c>
      <c r="U81" s="790">
        <f>MIN(E81:R81)</f>
        <v>500</v>
      </c>
      <c r="V81" s="791">
        <f t="shared" si="23"/>
        <v>2000</v>
      </c>
      <c r="IZ81" s="204"/>
    </row>
    <row r="82" spans="1:260">
      <c r="A82" s="208">
        <v>18</v>
      </c>
      <c r="B82" s="203" t="s">
        <v>220</v>
      </c>
      <c r="C82" s="206">
        <v>2</v>
      </c>
      <c r="D82" s="199" t="s">
        <v>103</v>
      </c>
      <c r="E82" s="200">
        <v>900</v>
      </c>
      <c r="F82" s="201">
        <f t="shared" si="16"/>
        <v>1800</v>
      </c>
      <c r="G82" s="200">
        <v>600</v>
      </c>
      <c r="H82" s="201">
        <f t="shared" si="17"/>
        <v>1200</v>
      </c>
      <c r="I82" s="200">
        <v>1200</v>
      </c>
      <c r="J82" s="201">
        <f t="shared" si="16"/>
        <v>2400</v>
      </c>
      <c r="K82" s="200">
        <v>1200</v>
      </c>
      <c r="L82" s="201">
        <f t="shared" si="18"/>
        <v>2400</v>
      </c>
      <c r="M82" s="200">
        <v>1350</v>
      </c>
      <c r="N82" s="201">
        <f t="shared" si="19"/>
        <v>2700</v>
      </c>
      <c r="O82" s="200">
        <v>950</v>
      </c>
      <c r="P82" s="201">
        <f t="shared" si="20"/>
        <v>1900</v>
      </c>
      <c r="Q82" s="200">
        <v>450</v>
      </c>
      <c r="R82" s="201">
        <f t="shared" si="21"/>
        <v>900</v>
      </c>
      <c r="S82" s="200">
        <v>450</v>
      </c>
      <c r="T82" s="201">
        <f t="shared" si="22"/>
        <v>900</v>
      </c>
      <c r="U82" s="790">
        <f>MIN(E82:R82)</f>
        <v>450</v>
      </c>
      <c r="V82" s="791">
        <f t="shared" si="23"/>
        <v>900</v>
      </c>
      <c r="IZ82" s="204"/>
    </row>
    <row r="83" spans="1:260">
      <c r="A83" s="208">
        <v>19</v>
      </c>
      <c r="B83" s="203" t="s">
        <v>221</v>
      </c>
      <c r="C83" s="226">
        <v>8</v>
      </c>
      <c r="D83" s="199" t="s">
        <v>103</v>
      </c>
      <c r="E83" s="200">
        <v>900</v>
      </c>
      <c r="F83" s="201">
        <f t="shared" si="16"/>
        <v>7200</v>
      </c>
      <c r="G83" s="200">
        <v>600</v>
      </c>
      <c r="H83" s="201">
        <f t="shared" si="17"/>
        <v>4800</v>
      </c>
      <c r="I83" s="200">
        <v>1200</v>
      </c>
      <c r="J83" s="201">
        <f t="shared" si="16"/>
        <v>9600</v>
      </c>
      <c r="K83" s="200">
        <v>1200</v>
      </c>
      <c r="L83" s="201">
        <f t="shared" si="18"/>
        <v>9600</v>
      </c>
      <c r="M83" s="200">
        <v>1350</v>
      </c>
      <c r="N83" s="201">
        <f t="shared" si="19"/>
        <v>10800</v>
      </c>
      <c r="O83" s="200">
        <v>950</v>
      </c>
      <c r="P83" s="201">
        <f t="shared" si="20"/>
        <v>7600</v>
      </c>
      <c r="Q83" s="200">
        <v>400</v>
      </c>
      <c r="R83" s="201">
        <f t="shared" si="21"/>
        <v>3200</v>
      </c>
      <c r="S83" s="200">
        <v>400</v>
      </c>
      <c r="T83" s="201">
        <f t="shared" si="22"/>
        <v>3200</v>
      </c>
      <c r="U83" s="790">
        <f>MIN(E83:R83)</f>
        <v>400</v>
      </c>
      <c r="V83" s="791">
        <f t="shared" si="23"/>
        <v>3200</v>
      </c>
      <c r="IZ83" s="204"/>
    </row>
    <row r="84" spans="1:260">
      <c r="A84" s="208"/>
      <c r="B84" s="229"/>
      <c r="C84" s="198"/>
      <c r="D84" s="199"/>
      <c r="E84" s="200"/>
      <c r="F84" s="201"/>
      <c r="G84" s="200"/>
      <c r="H84" s="201"/>
      <c r="I84" s="200"/>
      <c r="J84" s="201"/>
      <c r="K84" s="200"/>
      <c r="L84" s="201"/>
      <c r="M84" s="200">
        <v>0</v>
      </c>
      <c r="N84" s="201"/>
      <c r="O84" s="200">
        <v>0</v>
      </c>
      <c r="P84" s="201"/>
      <c r="Q84" s="200"/>
      <c r="R84" s="201"/>
      <c r="S84" s="200"/>
      <c r="T84" s="201"/>
      <c r="U84" s="790"/>
      <c r="V84" s="791"/>
    </row>
    <row r="85" spans="1:260" ht="15">
      <c r="A85" s="217"/>
      <c r="B85" s="191" t="s">
        <v>223</v>
      </c>
      <c r="C85" s="192"/>
      <c r="D85" s="218"/>
      <c r="E85" s="194"/>
      <c r="F85" s="219">
        <f>SUM(F66:F84)</f>
        <v>335300</v>
      </c>
      <c r="G85" s="194"/>
      <c r="H85" s="219">
        <f>SUM(H66:H84)</f>
        <v>214500</v>
      </c>
      <c r="I85" s="194"/>
      <c r="J85" s="219">
        <f>SUM(J66:J84)</f>
        <v>462900</v>
      </c>
      <c r="K85" s="194"/>
      <c r="L85" s="219">
        <f>SUM(L66:L84)</f>
        <v>388900</v>
      </c>
      <c r="M85" s="194">
        <v>0</v>
      </c>
      <c r="N85" s="219">
        <f>SUM(N66:N84)</f>
        <v>270300</v>
      </c>
      <c r="O85" s="194">
        <v>0</v>
      </c>
      <c r="P85" s="219">
        <f>SUM(P66:P84)</f>
        <v>254500</v>
      </c>
      <c r="Q85" s="194"/>
      <c r="R85" s="219">
        <f>SUM(R66:R84)</f>
        <v>170050</v>
      </c>
      <c r="S85" s="194"/>
      <c r="T85" s="219">
        <f>SUM(T66:T84)</f>
        <v>158150</v>
      </c>
      <c r="U85" s="788"/>
      <c r="V85" s="794">
        <f>SUM(V66:V84)</f>
        <v>146050</v>
      </c>
    </row>
    <row r="86" spans="1:260">
      <c r="A86" s="208"/>
      <c r="B86" s="203"/>
      <c r="C86" s="198"/>
      <c r="D86" s="199"/>
      <c r="E86" s="200"/>
      <c r="F86" s="201"/>
      <c r="G86" s="200"/>
      <c r="H86" s="201"/>
      <c r="I86" s="200"/>
      <c r="J86" s="201"/>
      <c r="K86" s="200"/>
      <c r="L86" s="201"/>
      <c r="M86" s="200">
        <v>0</v>
      </c>
      <c r="N86" s="201"/>
      <c r="O86" s="200">
        <v>0</v>
      </c>
      <c r="P86" s="201"/>
      <c r="Q86" s="200"/>
      <c r="R86" s="201"/>
      <c r="S86" s="200"/>
      <c r="T86" s="201"/>
      <c r="U86" s="790"/>
      <c r="V86" s="791"/>
    </row>
    <row r="87" spans="1:260" ht="15">
      <c r="A87" s="223" t="s">
        <v>141</v>
      </c>
      <c r="B87" s="191" t="s">
        <v>142</v>
      </c>
      <c r="C87" s="192"/>
      <c r="D87" s="220"/>
      <c r="E87" s="194"/>
      <c r="F87" s="195"/>
      <c r="G87" s="194"/>
      <c r="H87" s="195"/>
      <c r="I87" s="194"/>
      <c r="J87" s="195"/>
      <c r="K87" s="194"/>
      <c r="L87" s="195"/>
      <c r="M87" s="194">
        <v>0</v>
      </c>
      <c r="N87" s="195"/>
      <c r="O87" s="194">
        <v>0</v>
      </c>
      <c r="P87" s="195"/>
      <c r="Q87" s="194"/>
      <c r="R87" s="195"/>
      <c r="S87" s="194"/>
      <c r="T87" s="195"/>
      <c r="U87" s="788"/>
      <c r="V87" s="789"/>
    </row>
    <row r="88" spans="1:260" ht="15">
      <c r="A88" s="230"/>
      <c r="B88" s="197"/>
      <c r="C88" s="198"/>
      <c r="D88" s="199"/>
      <c r="E88" s="200"/>
      <c r="F88" s="201"/>
      <c r="G88" s="200"/>
      <c r="H88" s="201"/>
      <c r="I88" s="200"/>
      <c r="J88" s="201"/>
      <c r="K88" s="200"/>
      <c r="L88" s="201"/>
      <c r="M88" s="200">
        <v>0</v>
      </c>
      <c r="N88" s="201"/>
      <c r="O88" s="200">
        <v>0</v>
      </c>
      <c r="P88" s="201"/>
      <c r="Q88" s="200"/>
      <c r="R88" s="201"/>
      <c r="S88" s="200"/>
      <c r="T88" s="201"/>
      <c r="U88" s="790"/>
      <c r="V88" s="791"/>
      <c r="IZ88" s="204"/>
    </row>
    <row r="89" spans="1:260" ht="15">
      <c r="A89" s="230"/>
      <c r="B89" s="231" t="s">
        <v>224</v>
      </c>
      <c r="C89" s="198"/>
      <c r="D89" s="199"/>
      <c r="E89" s="200"/>
      <c r="F89" s="201"/>
      <c r="G89" s="200"/>
      <c r="H89" s="201"/>
      <c r="I89" s="200"/>
      <c r="J89" s="201"/>
      <c r="K89" s="200"/>
      <c r="L89" s="201"/>
      <c r="M89" s="200">
        <v>0</v>
      </c>
      <c r="N89" s="201"/>
      <c r="O89" s="200">
        <v>0</v>
      </c>
      <c r="P89" s="201"/>
      <c r="Q89" s="200"/>
      <c r="R89" s="201"/>
      <c r="S89" s="200"/>
      <c r="T89" s="201"/>
      <c r="U89" s="790"/>
      <c r="V89" s="791"/>
      <c r="IZ89" s="204"/>
    </row>
    <row r="90" spans="1:260" ht="15">
      <c r="A90" s="230"/>
      <c r="B90" s="231"/>
      <c r="C90" s="198"/>
      <c r="D90" s="199"/>
      <c r="E90" s="200"/>
      <c r="F90" s="201"/>
      <c r="G90" s="200"/>
      <c r="H90" s="201"/>
      <c r="I90" s="200"/>
      <c r="J90" s="201"/>
      <c r="K90" s="200"/>
      <c r="L90" s="201"/>
      <c r="M90" s="200">
        <v>0</v>
      </c>
      <c r="N90" s="201"/>
      <c r="O90" s="200">
        <v>0</v>
      </c>
      <c r="P90" s="201"/>
      <c r="Q90" s="200"/>
      <c r="R90" s="201"/>
      <c r="S90" s="200"/>
      <c r="T90" s="201"/>
      <c r="U90" s="790"/>
      <c r="V90" s="791"/>
      <c r="IZ90" s="204"/>
    </row>
    <row r="91" spans="1:260" ht="71.25">
      <c r="A91" s="230"/>
      <c r="B91" s="213" t="s">
        <v>225</v>
      </c>
      <c r="C91" s="198"/>
      <c r="D91" s="199"/>
      <c r="E91" s="200"/>
      <c r="F91" s="201"/>
      <c r="G91" s="200"/>
      <c r="H91" s="201"/>
      <c r="I91" s="200"/>
      <c r="J91" s="201"/>
      <c r="K91" s="200"/>
      <c r="L91" s="201"/>
      <c r="M91" s="200">
        <v>0</v>
      </c>
      <c r="N91" s="201"/>
      <c r="O91" s="200">
        <v>0</v>
      </c>
      <c r="P91" s="201"/>
      <c r="Q91" s="200"/>
      <c r="R91" s="201"/>
      <c r="S91" s="200"/>
      <c r="T91" s="201"/>
      <c r="U91" s="790"/>
      <c r="V91" s="791"/>
      <c r="IZ91" s="204"/>
    </row>
    <row r="92" spans="1:260" ht="15">
      <c r="A92" s="230"/>
      <c r="B92" s="197"/>
      <c r="C92" s="198"/>
      <c r="D92" s="199"/>
      <c r="E92" s="200"/>
      <c r="F92" s="201"/>
      <c r="G92" s="200"/>
      <c r="H92" s="201"/>
      <c r="I92" s="200"/>
      <c r="J92" s="201"/>
      <c r="K92" s="200"/>
      <c r="L92" s="201"/>
      <c r="M92" s="200">
        <v>0</v>
      </c>
      <c r="N92" s="201"/>
      <c r="O92" s="200">
        <v>0</v>
      </c>
      <c r="P92" s="201"/>
      <c r="Q92" s="200"/>
      <c r="R92" s="201"/>
      <c r="S92" s="200"/>
      <c r="T92" s="201"/>
      <c r="U92" s="790"/>
      <c r="V92" s="791"/>
      <c r="IZ92" s="204"/>
    </row>
    <row r="93" spans="1:260" ht="15">
      <c r="A93" s="230"/>
      <c r="B93" s="212" t="s">
        <v>226</v>
      </c>
      <c r="C93" s="198"/>
      <c r="D93" s="199"/>
      <c r="E93" s="200"/>
      <c r="F93" s="201"/>
      <c r="G93" s="200"/>
      <c r="H93" s="201"/>
      <c r="I93" s="200"/>
      <c r="J93" s="201"/>
      <c r="K93" s="200"/>
      <c r="L93" s="201"/>
      <c r="M93" s="200">
        <v>0</v>
      </c>
      <c r="N93" s="201"/>
      <c r="O93" s="200">
        <v>0</v>
      </c>
      <c r="P93" s="201"/>
      <c r="Q93" s="200"/>
      <c r="R93" s="201"/>
      <c r="S93" s="200"/>
      <c r="T93" s="201"/>
      <c r="U93" s="790"/>
      <c r="V93" s="791"/>
      <c r="IZ93" s="204"/>
    </row>
    <row r="94" spans="1:260" ht="15">
      <c r="A94" s="230"/>
      <c r="B94" s="212" t="s">
        <v>227</v>
      </c>
      <c r="C94" s="198"/>
      <c r="D94" s="199"/>
      <c r="E94" s="200"/>
      <c r="F94" s="201"/>
      <c r="G94" s="200"/>
      <c r="H94" s="201"/>
      <c r="I94" s="200"/>
      <c r="J94" s="201"/>
      <c r="K94" s="200"/>
      <c r="L94" s="201"/>
      <c r="M94" s="200">
        <v>0</v>
      </c>
      <c r="N94" s="201"/>
      <c r="O94" s="200">
        <v>0</v>
      </c>
      <c r="P94" s="201"/>
      <c r="Q94" s="200"/>
      <c r="R94" s="201"/>
      <c r="S94" s="200"/>
      <c r="T94" s="201"/>
      <c r="U94" s="790"/>
      <c r="V94" s="791"/>
      <c r="IZ94" s="204"/>
    </row>
    <row r="95" spans="1:260" ht="15">
      <c r="A95" s="230"/>
      <c r="B95" s="212" t="s">
        <v>228</v>
      </c>
      <c r="C95" s="198"/>
      <c r="D95" s="199"/>
      <c r="E95" s="200"/>
      <c r="F95" s="201"/>
      <c r="G95" s="200"/>
      <c r="H95" s="201"/>
      <c r="I95" s="200"/>
      <c r="J95" s="201"/>
      <c r="K95" s="200"/>
      <c r="L95" s="201"/>
      <c r="M95" s="200">
        <v>0</v>
      </c>
      <c r="N95" s="201"/>
      <c r="O95" s="200">
        <v>0</v>
      </c>
      <c r="P95" s="201"/>
      <c r="Q95" s="200"/>
      <c r="R95" s="201"/>
      <c r="S95" s="200"/>
      <c r="T95" s="201"/>
      <c r="U95" s="790"/>
      <c r="V95" s="791"/>
      <c r="IZ95" s="204"/>
    </row>
    <row r="96" spans="1:260" ht="15">
      <c r="A96" s="230"/>
      <c r="B96" s="212" t="s">
        <v>229</v>
      </c>
      <c r="C96" s="198"/>
      <c r="D96" s="199"/>
      <c r="E96" s="200"/>
      <c r="F96" s="201"/>
      <c r="G96" s="200"/>
      <c r="H96" s="201"/>
      <c r="I96" s="200"/>
      <c r="J96" s="201"/>
      <c r="K96" s="200"/>
      <c r="L96" s="201"/>
      <c r="M96" s="200">
        <v>0</v>
      </c>
      <c r="N96" s="201"/>
      <c r="O96" s="200">
        <v>0</v>
      </c>
      <c r="P96" s="201"/>
      <c r="Q96" s="200"/>
      <c r="R96" s="201"/>
      <c r="S96" s="200"/>
      <c r="T96" s="201"/>
      <c r="U96" s="790"/>
      <c r="V96" s="791"/>
      <c r="IZ96" s="204"/>
    </row>
    <row r="97" spans="1:260" ht="15">
      <c r="A97" s="230"/>
      <c r="B97" s="212" t="s">
        <v>230</v>
      </c>
      <c r="C97" s="198"/>
      <c r="D97" s="199"/>
      <c r="E97" s="200"/>
      <c r="F97" s="201"/>
      <c r="G97" s="200"/>
      <c r="H97" s="201"/>
      <c r="I97" s="200"/>
      <c r="J97" s="201"/>
      <c r="K97" s="200"/>
      <c r="L97" s="201"/>
      <c r="M97" s="200">
        <v>0</v>
      </c>
      <c r="N97" s="201"/>
      <c r="O97" s="200">
        <v>0</v>
      </c>
      <c r="P97" s="201"/>
      <c r="Q97" s="200"/>
      <c r="R97" s="201"/>
      <c r="S97" s="200"/>
      <c r="T97" s="201"/>
      <c r="U97" s="790"/>
      <c r="V97" s="791"/>
      <c r="IZ97" s="204"/>
    </row>
    <row r="98" spans="1:260" ht="15">
      <c r="A98" s="230"/>
      <c r="B98" s="212"/>
      <c r="C98" s="198"/>
      <c r="D98" s="199"/>
      <c r="E98" s="200"/>
      <c r="F98" s="201"/>
      <c r="G98" s="200"/>
      <c r="H98" s="201"/>
      <c r="I98" s="200"/>
      <c r="J98" s="201"/>
      <c r="K98" s="200"/>
      <c r="L98" s="201"/>
      <c r="M98" s="200">
        <v>0</v>
      </c>
      <c r="N98" s="201"/>
      <c r="O98" s="200">
        <v>0</v>
      </c>
      <c r="P98" s="201"/>
      <c r="Q98" s="200"/>
      <c r="R98" s="201"/>
      <c r="S98" s="200"/>
      <c r="T98" s="201"/>
      <c r="U98" s="790"/>
      <c r="V98" s="791"/>
      <c r="IZ98" s="204"/>
    </row>
    <row r="99" spans="1:260" ht="15">
      <c r="A99" s="230"/>
      <c r="B99" s="212" t="s">
        <v>231</v>
      </c>
      <c r="C99" s="198"/>
      <c r="D99" s="199"/>
      <c r="E99" s="200"/>
      <c r="F99" s="201"/>
      <c r="G99" s="200"/>
      <c r="H99" s="201"/>
      <c r="I99" s="200"/>
      <c r="J99" s="201"/>
      <c r="K99" s="200"/>
      <c r="L99" s="201"/>
      <c r="M99" s="200">
        <v>0</v>
      </c>
      <c r="N99" s="201"/>
      <c r="O99" s="200">
        <v>0</v>
      </c>
      <c r="P99" s="201"/>
      <c r="Q99" s="200"/>
      <c r="R99" s="201"/>
      <c r="S99" s="200"/>
      <c r="T99" s="201"/>
      <c r="U99" s="790"/>
      <c r="V99" s="791"/>
      <c r="IZ99" s="204"/>
    </row>
    <row r="100" spans="1:260" ht="15">
      <c r="A100" s="230"/>
      <c r="B100" s="212"/>
      <c r="C100" s="198"/>
      <c r="D100" s="199"/>
      <c r="E100" s="200"/>
      <c r="F100" s="201"/>
      <c r="G100" s="200"/>
      <c r="H100" s="201"/>
      <c r="I100" s="200"/>
      <c r="J100" s="201"/>
      <c r="K100" s="200"/>
      <c r="L100" s="201"/>
      <c r="M100" s="200">
        <v>0</v>
      </c>
      <c r="N100" s="201"/>
      <c r="O100" s="200">
        <v>0</v>
      </c>
      <c r="P100" s="201"/>
      <c r="Q100" s="200"/>
      <c r="R100" s="201"/>
      <c r="S100" s="200"/>
      <c r="T100" s="201"/>
      <c r="U100" s="790"/>
      <c r="V100" s="791"/>
      <c r="IZ100" s="204"/>
    </row>
    <row r="101" spans="1:260" ht="15">
      <c r="A101" s="230"/>
      <c r="B101" s="212" t="s">
        <v>232</v>
      </c>
      <c r="C101" s="198"/>
      <c r="D101" s="199"/>
      <c r="E101" s="200"/>
      <c r="F101" s="201"/>
      <c r="G101" s="200"/>
      <c r="H101" s="201"/>
      <c r="I101" s="200"/>
      <c r="J101" s="201"/>
      <c r="K101" s="200"/>
      <c r="L101" s="201"/>
      <c r="M101" s="200">
        <v>0</v>
      </c>
      <c r="N101" s="201"/>
      <c r="O101" s="200">
        <v>0</v>
      </c>
      <c r="P101" s="201"/>
      <c r="Q101" s="200"/>
      <c r="R101" s="201"/>
      <c r="S101" s="200"/>
      <c r="T101" s="201"/>
      <c r="U101" s="790"/>
      <c r="V101" s="791"/>
      <c r="IZ101" s="204"/>
    </row>
    <row r="102" spans="1:260" ht="15">
      <c r="A102" s="230"/>
      <c r="B102" s="212" t="s">
        <v>233</v>
      </c>
      <c r="C102" s="198"/>
      <c r="D102" s="199"/>
      <c r="E102" s="200"/>
      <c r="F102" s="201"/>
      <c r="G102" s="200"/>
      <c r="H102" s="201"/>
      <c r="I102" s="200"/>
      <c r="J102" s="201"/>
      <c r="K102" s="200"/>
      <c r="L102" s="201"/>
      <c r="M102" s="200">
        <v>0</v>
      </c>
      <c r="N102" s="201"/>
      <c r="O102" s="200">
        <v>0</v>
      </c>
      <c r="P102" s="201"/>
      <c r="Q102" s="200"/>
      <c r="R102" s="201"/>
      <c r="S102" s="200"/>
      <c r="T102" s="201"/>
      <c r="U102" s="790"/>
      <c r="V102" s="791"/>
      <c r="IZ102" s="204"/>
    </row>
    <row r="103" spans="1:260" ht="15">
      <c r="A103" s="230"/>
      <c r="B103" s="212" t="s">
        <v>234</v>
      </c>
      <c r="C103" s="198"/>
      <c r="D103" s="199"/>
      <c r="E103" s="200"/>
      <c r="F103" s="201"/>
      <c r="G103" s="200"/>
      <c r="H103" s="201"/>
      <c r="I103" s="200"/>
      <c r="J103" s="201"/>
      <c r="K103" s="200"/>
      <c r="L103" s="201"/>
      <c r="M103" s="200">
        <v>0</v>
      </c>
      <c r="N103" s="201"/>
      <c r="O103" s="200">
        <v>0</v>
      </c>
      <c r="P103" s="201"/>
      <c r="Q103" s="200"/>
      <c r="R103" s="201"/>
      <c r="S103" s="200"/>
      <c r="T103" s="201"/>
      <c r="U103" s="790"/>
      <c r="V103" s="791"/>
      <c r="IZ103" s="204"/>
    </row>
    <row r="104" spans="1:260" ht="15">
      <c r="A104" s="230"/>
      <c r="B104" s="212"/>
      <c r="C104" s="198"/>
      <c r="D104" s="199"/>
      <c r="E104" s="200"/>
      <c r="F104" s="201"/>
      <c r="G104" s="200"/>
      <c r="H104" s="201"/>
      <c r="I104" s="200"/>
      <c r="J104" s="201"/>
      <c r="K104" s="200"/>
      <c r="L104" s="201"/>
      <c r="M104" s="200">
        <v>0</v>
      </c>
      <c r="N104" s="201"/>
      <c r="O104" s="200">
        <v>0</v>
      </c>
      <c r="P104" s="201"/>
      <c r="Q104" s="200"/>
      <c r="R104" s="201"/>
      <c r="S104" s="200"/>
      <c r="T104" s="201"/>
      <c r="U104" s="790"/>
      <c r="V104" s="791"/>
      <c r="IZ104" s="204"/>
    </row>
    <row r="105" spans="1:260" ht="15">
      <c r="A105" s="230"/>
      <c r="B105" s="212" t="s">
        <v>235</v>
      </c>
      <c r="C105" s="198"/>
      <c r="D105" s="199"/>
      <c r="E105" s="200"/>
      <c r="F105" s="201"/>
      <c r="G105" s="200"/>
      <c r="H105" s="201"/>
      <c r="I105" s="200"/>
      <c r="J105" s="201"/>
      <c r="K105" s="200"/>
      <c r="L105" s="201"/>
      <c r="M105" s="200">
        <v>0</v>
      </c>
      <c r="N105" s="201"/>
      <c r="O105" s="200">
        <v>0</v>
      </c>
      <c r="P105" s="201"/>
      <c r="Q105" s="200"/>
      <c r="R105" s="201"/>
      <c r="S105" s="200"/>
      <c r="T105" s="201"/>
      <c r="U105" s="790"/>
      <c r="V105" s="791"/>
      <c r="IZ105" s="204"/>
    </row>
    <row r="106" spans="1:260" ht="15">
      <c r="A106" s="230"/>
      <c r="B106" s="212" t="s">
        <v>236</v>
      </c>
      <c r="C106" s="198"/>
      <c r="D106" s="199"/>
      <c r="E106" s="200"/>
      <c r="F106" s="201"/>
      <c r="G106" s="200"/>
      <c r="H106" s="201"/>
      <c r="I106" s="200"/>
      <c r="J106" s="201"/>
      <c r="K106" s="200"/>
      <c r="L106" s="201"/>
      <c r="M106" s="200">
        <v>0</v>
      </c>
      <c r="N106" s="201"/>
      <c r="O106" s="200">
        <v>0</v>
      </c>
      <c r="P106" s="201"/>
      <c r="Q106" s="200"/>
      <c r="R106" s="201"/>
      <c r="S106" s="200"/>
      <c r="T106" s="201"/>
      <c r="U106" s="790"/>
      <c r="V106" s="791"/>
      <c r="IZ106" s="204"/>
    </row>
    <row r="107" spans="1:260" ht="15">
      <c r="A107" s="230"/>
      <c r="B107" s="197"/>
      <c r="C107" s="198"/>
      <c r="D107" s="199"/>
      <c r="E107" s="200"/>
      <c r="F107" s="201"/>
      <c r="G107" s="200"/>
      <c r="H107" s="201"/>
      <c r="I107" s="200"/>
      <c r="J107" s="201"/>
      <c r="K107" s="200"/>
      <c r="L107" s="201"/>
      <c r="M107" s="200">
        <v>0</v>
      </c>
      <c r="N107" s="201"/>
      <c r="O107" s="200">
        <v>0</v>
      </c>
      <c r="P107" s="201"/>
      <c r="Q107" s="200"/>
      <c r="R107" s="201"/>
      <c r="S107" s="200"/>
      <c r="T107" s="201"/>
      <c r="U107" s="790"/>
      <c r="V107" s="791"/>
      <c r="IZ107" s="204"/>
    </row>
    <row r="108" spans="1:260" ht="15">
      <c r="A108" s="230"/>
      <c r="B108" s="212" t="s">
        <v>237</v>
      </c>
      <c r="C108" s="198"/>
      <c r="D108" s="199"/>
      <c r="E108" s="200"/>
      <c r="F108" s="201"/>
      <c r="G108" s="200"/>
      <c r="H108" s="201"/>
      <c r="I108" s="200"/>
      <c r="J108" s="201"/>
      <c r="K108" s="200"/>
      <c r="L108" s="201"/>
      <c r="M108" s="200">
        <v>0</v>
      </c>
      <c r="N108" s="201"/>
      <c r="O108" s="200">
        <v>0</v>
      </c>
      <c r="P108" s="201"/>
      <c r="Q108" s="200"/>
      <c r="R108" s="201"/>
      <c r="S108" s="200"/>
      <c r="T108" s="201"/>
      <c r="U108" s="790"/>
      <c r="V108" s="791"/>
      <c r="IZ108" s="204"/>
    </row>
    <row r="109" spans="1:260" ht="15">
      <c r="A109" s="230"/>
      <c r="B109" s="212" t="s">
        <v>238</v>
      </c>
      <c r="C109" s="198"/>
      <c r="D109" s="199"/>
      <c r="E109" s="200"/>
      <c r="F109" s="201"/>
      <c r="G109" s="200"/>
      <c r="H109" s="201"/>
      <c r="I109" s="200"/>
      <c r="J109" s="201"/>
      <c r="K109" s="200"/>
      <c r="L109" s="201"/>
      <c r="M109" s="200">
        <v>0</v>
      </c>
      <c r="N109" s="201"/>
      <c r="O109" s="200">
        <v>0</v>
      </c>
      <c r="P109" s="201"/>
      <c r="Q109" s="200"/>
      <c r="R109" s="201"/>
      <c r="S109" s="200"/>
      <c r="T109" s="201"/>
      <c r="U109" s="790"/>
      <c r="V109" s="791"/>
      <c r="IZ109" s="204"/>
    </row>
    <row r="110" spans="1:260" ht="15">
      <c r="A110" s="230"/>
      <c r="B110" s="212" t="s">
        <v>239</v>
      </c>
      <c r="C110" s="198"/>
      <c r="D110" s="199"/>
      <c r="E110" s="200"/>
      <c r="F110" s="201"/>
      <c r="G110" s="200"/>
      <c r="H110" s="201"/>
      <c r="I110" s="200"/>
      <c r="J110" s="201"/>
      <c r="K110" s="200"/>
      <c r="L110" s="201"/>
      <c r="M110" s="200">
        <v>0</v>
      </c>
      <c r="N110" s="201"/>
      <c r="O110" s="200">
        <v>0</v>
      </c>
      <c r="P110" s="201"/>
      <c r="Q110" s="200"/>
      <c r="R110" s="201"/>
      <c r="S110" s="200"/>
      <c r="T110" s="201"/>
      <c r="U110" s="790"/>
      <c r="V110" s="791"/>
      <c r="IZ110" s="204"/>
    </row>
    <row r="111" spans="1:260" ht="15">
      <c r="A111" s="230"/>
      <c r="B111" s="212" t="s">
        <v>240</v>
      </c>
      <c r="C111" s="198"/>
      <c r="D111" s="199"/>
      <c r="E111" s="200"/>
      <c r="F111" s="201"/>
      <c r="G111" s="200"/>
      <c r="H111" s="201"/>
      <c r="I111" s="200"/>
      <c r="J111" s="201"/>
      <c r="K111" s="200"/>
      <c r="L111" s="201"/>
      <c r="M111" s="200">
        <v>0</v>
      </c>
      <c r="N111" s="201"/>
      <c r="O111" s="200">
        <v>0</v>
      </c>
      <c r="P111" s="201"/>
      <c r="Q111" s="200"/>
      <c r="R111" s="201"/>
      <c r="S111" s="200"/>
      <c r="T111" s="201"/>
      <c r="U111" s="790"/>
      <c r="V111" s="791"/>
      <c r="IZ111" s="204"/>
    </row>
    <row r="112" spans="1:260" ht="15">
      <c r="A112" s="230"/>
      <c r="B112" s="212"/>
      <c r="C112" s="198"/>
      <c r="D112" s="199"/>
      <c r="E112" s="200"/>
      <c r="F112" s="201"/>
      <c r="G112" s="200"/>
      <c r="H112" s="201"/>
      <c r="I112" s="200"/>
      <c r="J112" s="201"/>
      <c r="K112" s="200"/>
      <c r="L112" s="201"/>
      <c r="M112" s="200">
        <v>0</v>
      </c>
      <c r="N112" s="201"/>
      <c r="O112" s="200">
        <v>0</v>
      </c>
      <c r="P112" s="201"/>
      <c r="Q112" s="200"/>
      <c r="R112" s="201"/>
      <c r="S112" s="200"/>
      <c r="T112" s="201"/>
      <c r="U112" s="790"/>
      <c r="V112" s="791"/>
      <c r="IZ112" s="204"/>
    </row>
    <row r="113" spans="1:260" ht="15">
      <c r="A113" s="230"/>
      <c r="B113" s="212" t="s">
        <v>241</v>
      </c>
      <c r="C113" s="198"/>
      <c r="D113" s="199"/>
      <c r="E113" s="200"/>
      <c r="F113" s="201"/>
      <c r="G113" s="200"/>
      <c r="H113" s="201"/>
      <c r="I113" s="200"/>
      <c r="J113" s="201"/>
      <c r="K113" s="200"/>
      <c r="L113" s="201"/>
      <c r="M113" s="200">
        <v>0</v>
      </c>
      <c r="N113" s="201"/>
      <c r="O113" s="200">
        <v>0</v>
      </c>
      <c r="P113" s="201"/>
      <c r="Q113" s="200"/>
      <c r="R113" s="201"/>
      <c r="S113" s="200"/>
      <c r="T113" s="201"/>
      <c r="U113" s="790"/>
      <c r="V113" s="791"/>
      <c r="IZ113" s="204"/>
    </row>
    <row r="114" spans="1:260" ht="15">
      <c r="A114" s="230"/>
      <c r="B114" s="212" t="s">
        <v>242</v>
      </c>
      <c r="C114" s="198"/>
      <c r="D114" s="199"/>
      <c r="E114" s="200"/>
      <c r="F114" s="201"/>
      <c r="G114" s="200"/>
      <c r="H114" s="201"/>
      <c r="I114" s="200"/>
      <c r="J114" s="201"/>
      <c r="K114" s="200"/>
      <c r="L114" s="201"/>
      <c r="M114" s="200">
        <v>0</v>
      </c>
      <c r="N114" s="201"/>
      <c r="O114" s="200">
        <v>0</v>
      </c>
      <c r="P114" s="201"/>
      <c r="Q114" s="200"/>
      <c r="R114" s="201"/>
      <c r="S114" s="200"/>
      <c r="T114" s="201"/>
      <c r="U114" s="790"/>
      <c r="V114" s="791"/>
      <c r="IZ114" s="204"/>
    </row>
    <row r="115" spans="1:260" ht="15">
      <c r="A115" s="230"/>
      <c r="B115" s="212"/>
      <c r="C115" s="198"/>
      <c r="D115" s="199"/>
      <c r="E115" s="200"/>
      <c r="F115" s="201"/>
      <c r="G115" s="200"/>
      <c r="H115" s="201"/>
      <c r="I115" s="200"/>
      <c r="J115" s="201"/>
      <c r="K115" s="200"/>
      <c r="L115" s="201"/>
      <c r="M115" s="200">
        <v>0</v>
      </c>
      <c r="N115" s="201"/>
      <c r="O115" s="200">
        <v>0</v>
      </c>
      <c r="P115" s="201"/>
      <c r="Q115" s="200"/>
      <c r="R115" s="201"/>
      <c r="S115" s="200"/>
      <c r="T115" s="201"/>
      <c r="U115" s="790"/>
      <c r="V115" s="791"/>
      <c r="IZ115" s="204"/>
    </row>
    <row r="116" spans="1:260" ht="15">
      <c r="A116" s="230"/>
      <c r="B116" s="212" t="s">
        <v>243</v>
      </c>
      <c r="C116" s="198"/>
      <c r="D116" s="199"/>
      <c r="E116" s="200"/>
      <c r="F116" s="201"/>
      <c r="G116" s="200"/>
      <c r="H116" s="201"/>
      <c r="I116" s="200"/>
      <c r="J116" s="201"/>
      <c r="K116" s="200"/>
      <c r="L116" s="201"/>
      <c r="M116" s="200">
        <v>0</v>
      </c>
      <c r="N116" s="201"/>
      <c r="O116" s="200">
        <v>0</v>
      </c>
      <c r="P116" s="201"/>
      <c r="Q116" s="200"/>
      <c r="R116" s="201"/>
      <c r="S116" s="200"/>
      <c r="T116" s="201"/>
      <c r="U116" s="790"/>
      <c r="V116" s="791"/>
      <c r="IZ116" s="204"/>
    </row>
    <row r="117" spans="1:260" ht="15">
      <c r="A117" s="230"/>
      <c r="B117" s="212" t="s">
        <v>244</v>
      </c>
      <c r="C117" s="198"/>
      <c r="D117" s="199"/>
      <c r="E117" s="200"/>
      <c r="F117" s="201"/>
      <c r="G117" s="200"/>
      <c r="H117" s="201"/>
      <c r="I117" s="200"/>
      <c r="J117" s="201"/>
      <c r="K117" s="200"/>
      <c r="L117" s="201"/>
      <c r="M117" s="200">
        <v>0</v>
      </c>
      <c r="N117" s="201"/>
      <c r="O117" s="200">
        <v>0</v>
      </c>
      <c r="P117" s="201"/>
      <c r="Q117" s="200"/>
      <c r="R117" s="201"/>
      <c r="S117" s="200"/>
      <c r="T117" s="201"/>
      <c r="U117" s="790"/>
      <c r="V117" s="791"/>
      <c r="IZ117" s="204"/>
    </row>
    <row r="118" spans="1:260" ht="15">
      <c r="A118" s="230"/>
      <c r="B118" s="212" t="s">
        <v>245</v>
      </c>
      <c r="C118" s="198"/>
      <c r="D118" s="199"/>
      <c r="E118" s="200"/>
      <c r="F118" s="201"/>
      <c r="G118" s="200"/>
      <c r="H118" s="201"/>
      <c r="I118" s="200"/>
      <c r="J118" s="201"/>
      <c r="K118" s="200"/>
      <c r="L118" s="201"/>
      <c r="M118" s="200">
        <v>0</v>
      </c>
      <c r="N118" s="201"/>
      <c r="O118" s="200">
        <v>0</v>
      </c>
      <c r="P118" s="201"/>
      <c r="Q118" s="200"/>
      <c r="R118" s="201"/>
      <c r="S118" s="200"/>
      <c r="T118" s="201"/>
      <c r="U118" s="790"/>
      <c r="V118" s="791"/>
      <c r="IZ118" s="204"/>
    </row>
    <row r="119" spans="1:260" ht="15">
      <c r="A119" s="230"/>
      <c r="B119" s="212" t="s">
        <v>246</v>
      </c>
      <c r="C119" s="198"/>
      <c r="D119" s="199"/>
      <c r="E119" s="200"/>
      <c r="F119" s="201"/>
      <c r="G119" s="200"/>
      <c r="H119" s="201"/>
      <c r="I119" s="200"/>
      <c r="J119" s="201"/>
      <c r="K119" s="200"/>
      <c r="L119" s="201"/>
      <c r="M119" s="200">
        <v>0</v>
      </c>
      <c r="N119" s="201"/>
      <c r="O119" s="200">
        <v>0</v>
      </c>
      <c r="P119" s="201"/>
      <c r="Q119" s="200"/>
      <c r="R119" s="201"/>
      <c r="S119" s="200"/>
      <c r="T119" s="201"/>
      <c r="U119" s="790"/>
      <c r="V119" s="791"/>
      <c r="IZ119" s="204"/>
    </row>
    <row r="120" spans="1:260" ht="15">
      <c r="A120" s="230"/>
      <c r="B120" s="212" t="s">
        <v>247</v>
      </c>
      <c r="C120" s="198"/>
      <c r="D120" s="199"/>
      <c r="E120" s="200"/>
      <c r="F120" s="201"/>
      <c r="G120" s="200"/>
      <c r="H120" s="201"/>
      <c r="I120" s="200"/>
      <c r="J120" s="201"/>
      <c r="K120" s="200"/>
      <c r="L120" s="201"/>
      <c r="M120" s="200">
        <v>0</v>
      </c>
      <c r="N120" s="201"/>
      <c r="O120" s="200">
        <v>0</v>
      </c>
      <c r="P120" s="201"/>
      <c r="Q120" s="200"/>
      <c r="R120" s="201"/>
      <c r="S120" s="200"/>
      <c r="T120" s="201"/>
      <c r="U120" s="790"/>
      <c r="V120" s="791"/>
      <c r="IZ120" s="204"/>
    </row>
    <row r="121" spans="1:260" ht="15">
      <c r="A121" s="230"/>
      <c r="B121" s="197"/>
      <c r="C121" s="198"/>
      <c r="D121" s="199"/>
      <c r="E121" s="200"/>
      <c r="F121" s="201"/>
      <c r="G121" s="200"/>
      <c r="H121" s="201"/>
      <c r="I121" s="200"/>
      <c r="J121" s="201"/>
      <c r="K121" s="200"/>
      <c r="L121" s="201"/>
      <c r="M121" s="200">
        <v>0</v>
      </c>
      <c r="N121" s="201"/>
      <c r="O121" s="200">
        <v>0</v>
      </c>
      <c r="P121" s="201"/>
      <c r="Q121" s="200"/>
      <c r="R121" s="201"/>
      <c r="S121" s="200"/>
      <c r="T121" s="201"/>
      <c r="U121" s="790"/>
      <c r="V121" s="791"/>
      <c r="IZ121" s="204"/>
    </row>
    <row r="122" spans="1:260" ht="15">
      <c r="A122" s="230"/>
      <c r="B122" s="212" t="s">
        <v>248</v>
      </c>
      <c r="C122" s="198"/>
      <c r="D122" s="199"/>
      <c r="E122" s="200"/>
      <c r="F122" s="201"/>
      <c r="G122" s="200"/>
      <c r="H122" s="201"/>
      <c r="I122" s="200"/>
      <c r="J122" s="201"/>
      <c r="K122" s="200"/>
      <c r="L122" s="201"/>
      <c r="M122" s="200">
        <v>0</v>
      </c>
      <c r="N122" s="201"/>
      <c r="O122" s="200">
        <v>0</v>
      </c>
      <c r="P122" s="201"/>
      <c r="Q122" s="200"/>
      <c r="R122" s="201"/>
      <c r="S122" s="200"/>
      <c r="T122" s="201"/>
      <c r="U122" s="790"/>
      <c r="V122" s="791"/>
      <c r="IZ122" s="204"/>
    </row>
    <row r="123" spans="1:260" ht="15">
      <c r="A123" s="230"/>
      <c r="B123" s="212" t="s">
        <v>249</v>
      </c>
      <c r="C123" s="198"/>
      <c r="D123" s="199"/>
      <c r="E123" s="200"/>
      <c r="F123" s="201"/>
      <c r="G123" s="200"/>
      <c r="H123" s="201"/>
      <c r="I123" s="200"/>
      <c r="J123" s="201"/>
      <c r="K123" s="200"/>
      <c r="L123" s="201"/>
      <c r="M123" s="200">
        <v>0</v>
      </c>
      <c r="N123" s="201"/>
      <c r="O123" s="200">
        <v>0</v>
      </c>
      <c r="P123" s="201"/>
      <c r="Q123" s="200"/>
      <c r="R123" s="201"/>
      <c r="S123" s="200"/>
      <c r="T123" s="201"/>
      <c r="U123" s="790"/>
      <c r="V123" s="791"/>
      <c r="IZ123" s="204"/>
    </row>
    <row r="124" spans="1:260" ht="15">
      <c r="A124" s="230"/>
      <c r="B124" s="203" t="s">
        <v>250</v>
      </c>
      <c r="C124" s="198"/>
      <c r="D124" s="199"/>
      <c r="E124" s="200"/>
      <c r="F124" s="201"/>
      <c r="G124" s="200"/>
      <c r="H124" s="201"/>
      <c r="I124" s="200"/>
      <c r="J124" s="201"/>
      <c r="K124" s="200"/>
      <c r="L124" s="201"/>
      <c r="M124" s="200">
        <v>0</v>
      </c>
      <c r="N124" s="201"/>
      <c r="O124" s="200">
        <v>0</v>
      </c>
      <c r="P124" s="201"/>
      <c r="Q124" s="200"/>
      <c r="R124" s="201"/>
      <c r="S124" s="200"/>
      <c r="T124" s="201"/>
      <c r="U124" s="790"/>
      <c r="V124" s="791"/>
      <c r="IZ124" s="204"/>
    </row>
    <row r="125" spans="1:260" ht="15">
      <c r="A125" s="230"/>
      <c r="B125" s="197"/>
      <c r="C125" s="198"/>
      <c r="D125" s="199"/>
      <c r="E125" s="200"/>
      <c r="F125" s="201"/>
      <c r="G125" s="200"/>
      <c r="H125" s="201"/>
      <c r="I125" s="200"/>
      <c r="J125" s="201"/>
      <c r="K125" s="200"/>
      <c r="L125" s="201"/>
      <c r="M125" s="200">
        <v>0</v>
      </c>
      <c r="N125" s="201"/>
      <c r="O125" s="200">
        <v>0</v>
      </c>
      <c r="P125" s="201"/>
      <c r="Q125" s="200"/>
      <c r="R125" s="201"/>
      <c r="S125" s="200"/>
      <c r="T125" s="201"/>
      <c r="U125" s="790"/>
      <c r="V125" s="791"/>
      <c r="IZ125" s="204"/>
    </row>
    <row r="126" spans="1:260" ht="28.5">
      <c r="A126" s="230"/>
      <c r="B126" s="203" t="s">
        <v>251</v>
      </c>
      <c r="C126" s="198"/>
      <c r="D126" s="199"/>
      <c r="E126" s="200"/>
      <c r="F126" s="201"/>
      <c r="G126" s="200"/>
      <c r="H126" s="201"/>
      <c r="I126" s="200"/>
      <c r="J126" s="201"/>
      <c r="K126" s="200"/>
      <c r="L126" s="201"/>
      <c r="M126" s="200">
        <v>0</v>
      </c>
      <c r="N126" s="201"/>
      <c r="O126" s="200">
        <v>0</v>
      </c>
      <c r="P126" s="201"/>
      <c r="Q126" s="200"/>
      <c r="R126" s="201"/>
      <c r="S126" s="200"/>
      <c r="T126" s="201"/>
      <c r="U126" s="790"/>
      <c r="V126" s="791"/>
      <c r="IZ126" s="204"/>
    </row>
    <row r="127" spans="1:260" ht="15">
      <c r="A127" s="230"/>
      <c r="B127" s="197"/>
      <c r="C127" s="198"/>
      <c r="D127" s="199"/>
      <c r="E127" s="200"/>
      <c r="F127" s="201"/>
      <c r="G127" s="200"/>
      <c r="H127" s="201"/>
      <c r="I127" s="200"/>
      <c r="J127" s="201"/>
      <c r="K127" s="200"/>
      <c r="L127" s="201"/>
      <c r="M127" s="200">
        <v>0</v>
      </c>
      <c r="N127" s="201"/>
      <c r="O127" s="200">
        <v>0</v>
      </c>
      <c r="P127" s="201"/>
      <c r="Q127" s="200"/>
      <c r="R127" s="201"/>
      <c r="S127" s="200"/>
      <c r="T127" s="201"/>
      <c r="U127" s="790"/>
      <c r="V127" s="791"/>
      <c r="IZ127" s="204"/>
    </row>
    <row r="128" spans="1:260" ht="15">
      <c r="A128" s="230"/>
      <c r="B128" s="197"/>
      <c r="C128" s="198"/>
      <c r="D128" s="199"/>
      <c r="E128" s="200"/>
      <c r="F128" s="201"/>
      <c r="G128" s="200"/>
      <c r="H128" s="201"/>
      <c r="I128" s="200"/>
      <c r="J128" s="201"/>
      <c r="K128" s="200"/>
      <c r="L128" s="201"/>
      <c r="M128" s="200">
        <v>0</v>
      </c>
      <c r="N128" s="201"/>
      <c r="O128" s="200">
        <v>0</v>
      </c>
      <c r="P128" s="201"/>
      <c r="Q128" s="200"/>
      <c r="R128" s="201"/>
      <c r="S128" s="200"/>
      <c r="T128" s="201"/>
      <c r="U128" s="790"/>
      <c r="V128" s="791"/>
      <c r="IZ128" s="204"/>
    </row>
    <row r="129" spans="1:260" ht="114">
      <c r="A129" s="208">
        <v>1</v>
      </c>
      <c r="B129" s="203" t="s">
        <v>252</v>
      </c>
      <c r="C129" s="198"/>
      <c r="D129" s="199"/>
      <c r="E129" s="200"/>
      <c r="F129" s="201"/>
      <c r="G129" s="200"/>
      <c r="H129" s="201"/>
      <c r="I129" s="200"/>
      <c r="J129" s="201"/>
      <c r="K129" s="200"/>
      <c r="L129" s="201"/>
      <c r="M129" s="200">
        <v>0</v>
      </c>
      <c r="N129" s="201"/>
      <c r="O129" s="200">
        <v>0</v>
      </c>
      <c r="P129" s="201"/>
      <c r="Q129" s="200"/>
      <c r="R129" s="201"/>
      <c r="S129" s="200"/>
      <c r="T129" s="201"/>
      <c r="U129" s="790"/>
      <c r="V129" s="791"/>
      <c r="IZ129" s="204"/>
    </row>
    <row r="130" spans="1:260" ht="28.5">
      <c r="A130" s="208"/>
      <c r="B130" s="203" t="s">
        <v>253</v>
      </c>
      <c r="C130" s="198"/>
      <c r="D130" s="199"/>
      <c r="E130" s="200"/>
      <c r="F130" s="201"/>
      <c r="G130" s="200"/>
      <c r="H130" s="201"/>
      <c r="I130" s="200"/>
      <c r="J130" s="201"/>
      <c r="K130" s="200"/>
      <c r="L130" s="201"/>
      <c r="M130" s="200">
        <v>0</v>
      </c>
      <c r="N130" s="201"/>
      <c r="O130" s="200">
        <v>0</v>
      </c>
      <c r="P130" s="201"/>
      <c r="Q130" s="200"/>
      <c r="R130" s="201"/>
      <c r="S130" s="200"/>
      <c r="T130" s="201"/>
      <c r="U130" s="790"/>
      <c r="V130" s="791"/>
      <c r="IZ130" s="204"/>
    </row>
    <row r="131" spans="1:260">
      <c r="A131" s="208" t="s">
        <v>254</v>
      </c>
      <c r="B131" s="203" t="s">
        <v>255</v>
      </c>
      <c r="C131" s="198">
        <v>10</v>
      </c>
      <c r="D131" s="199" t="s">
        <v>103</v>
      </c>
      <c r="E131" s="200">
        <v>2850</v>
      </c>
      <c r="F131" s="201">
        <f t="shared" ref="F131:J132" si="24">E131*$C131</f>
        <v>28500</v>
      </c>
      <c r="G131" s="200">
        <v>1800</v>
      </c>
      <c r="H131" s="201">
        <f t="shared" ref="H131:H132" si="25">G131*$C131</f>
        <v>18000</v>
      </c>
      <c r="I131" s="200">
        <v>5600</v>
      </c>
      <c r="J131" s="201">
        <f t="shared" si="24"/>
        <v>56000</v>
      </c>
      <c r="K131" s="200">
        <v>4300</v>
      </c>
      <c r="L131" s="201">
        <f t="shared" ref="L131:L132" si="26">K131*$C131</f>
        <v>43000</v>
      </c>
      <c r="M131" s="200">
        <v>1850</v>
      </c>
      <c r="N131" s="201">
        <f t="shared" ref="N131:N132" si="27">M131*$C131</f>
        <v>18500</v>
      </c>
      <c r="O131" s="200">
        <v>1850</v>
      </c>
      <c r="P131" s="201">
        <f t="shared" ref="P131:P132" si="28">O131*$C131</f>
        <v>18500</v>
      </c>
      <c r="Q131" s="200">
        <v>1800</v>
      </c>
      <c r="R131" s="201">
        <f t="shared" ref="R131:R132" si="29">Q131*$C131</f>
        <v>18000</v>
      </c>
      <c r="S131" s="200">
        <v>1800</v>
      </c>
      <c r="T131" s="201">
        <f t="shared" ref="T131:T132" si="30">S131*$C131</f>
        <v>18000</v>
      </c>
      <c r="U131" s="790">
        <f>MIN(E131:R131)</f>
        <v>1800</v>
      </c>
      <c r="V131" s="791">
        <f t="shared" ref="V131:V132" si="31">U131*$C131</f>
        <v>18000</v>
      </c>
      <c r="IZ131" s="204"/>
    </row>
    <row r="132" spans="1:260">
      <c r="A132" s="208" t="s">
        <v>256</v>
      </c>
      <c r="B132" s="203" t="s">
        <v>257</v>
      </c>
      <c r="C132" s="198">
        <v>15</v>
      </c>
      <c r="D132" s="199" t="s">
        <v>103</v>
      </c>
      <c r="E132" s="200">
        <v>1800</v>
      </c>
      <c r="F132" s="201">
        <f t="shared" si="24"/>
        <v>27000</v>
      </c>
      <c r="G132" s="200">
        <v>1300</v>
      </c>
      <c r="H132" s="201">
        <f t="shared" si="25"/>
        <v>19500</v>
      </c>
      <c r="I132" s="200">
        <v>3400</v>
      </c>
      <c r="J132" s="201">
        <f t="shared" si="24"/>
        <v>51000</v>
      </c>
      <c r="K132" s="200">
        <v>3800</v>
      </c>
      <c r="L132" s="201">
        <f t="shared" si="26"/>
        <v>57000</v>
      </c>
      <c r="M132" s="200">
        <v>1250</v>
      </c>
      <c r="N132" s="201">
        <f t="shared" si="27"/>
        <v>18750</v>
      </c>
      <c r="O132" s="200">
        <v>1250</v>
      </c>
      <c r="P132" s="201">
        <f t="shared" si="28"/>
        <v>18750</v>
      </c>
      <c r="Q132" s="200">
        <v>1250</v>
      </c>
      <c r="R132" s="201">
        <f t="shared" si="29"/>
        <v>18750</v>
      </c>
      <c r="S132" s="200">
        <v>1250</v>
      </c>
      <c r="T132" s="201">
        <f t="shared" si="30"/>
        <v>18750</v>
      </c>
      <c r="U132" s="790">
        <f>MIN(E132:R132)</f>
        <v>1250</v>
      </c>
      <c r="V132" s="791">
        <f t="shared" si="31"/>
        <v>18750</v>
      </c>
      <c r="IZ132" s="204"/>
    </row>
    <row r="133" spans="1:260">
      <c r="A133" s="208"/>
      <c r="B133" s="203"/>
      <c r="C133" s="198"/>
      <c r="D133" s="199"/>
      <c r="E133" s="200"/>
      <c r="F133" s="201"/>
      <c r="G133" s="200"/>
      <c r="H133" s="201"/>
      <c r="I133" s="200"/>
      <c r="J133" s="201"/>
      <c r="K133" s="200"/>
      <c r="L133" s="201"/>
      <c r="M133" s="200">
        <v>0</v>
      </c>
      <c r="N133" s="201"/>
      <c r="O133" s="200">
        <v>0</v>
      </c>
      <c r="P133" s="201"/>
      <c r="Q133" s="200"/>
      <c r="R133" s="201"/>
      <c r="S133" s="200"/>
      <c r="T133" s="201"/>
      <c r="U133" s="790"/>
      <c r="V133" s="791"/>
      <c r="IZ133" s="204"/>
    </row>
    <row r="134" spans="1:260" ht="114">
      <c r="A134" s="208">
        <v>2</v>
      </c>
      <c r="B134" s="203" t="s">
        <v>258</v>
      </c>
      <c r="C134" s="198"/>
      <c r="D134" s="199"/>
      <c r="E134" s="200"/>
      <c r="F134" s="201"/>
      <c r="G134" s="200"/>
      <c r="H134" s="201"/>
      <c r="I134" s="200"/>
      <c r="J134" s="201"/>
      <c r="K134" s="200"/>
      <c r="L134" s="201"/>
      <c r="M134" s="200">
        <v>0</v>
      </c>
      <c r="N134" s="201"/>
      <c r="O134" s="200">
        <v>0</v>
      </c>
      <c r="P134" s="201"/>
      <c r="Q134" s="200"/>
      <c r="R134" s="201"/>
      <c r="S134" s="200"/>
      <c r="T134" s="201"/>
      <c r="U134" s="790"/>
      <c r="V134" s="791"/>
      <c r="IZ134" s="204"/>
    </row>
    <row r="135" spans="1:260">
      <c r="A135" s="208" t="s">
        <v>254</v>
      </c>
      <c r="B135" s="203" t="s">
        <v>259</v>
      </c>
      <c r="C135" s="198">
        <v>6</v>
      </c>
      <c r="D135" s="199" t="s">
        <v>103</v>
      </c>
      <c r="E135" s="200">
        <v>1800</v>
      </c>
      <c r="F135" s="201">
        <f t="shared" ref="F135:J136" si="32">E135*$C135</f>
        <v>10800</v>
      </c>
      <c r="G135" s="200">
        <v>1800</v>
      </c>
      <c r="H135" s="201">
        <f t="shared" ref="H135:H136" si="33">G135*$C135</f>
        <v>10800</v>
      </c>
      <c r="I135" s="200">
        <v>6000</v>
      </c>
      <c r="J135" s="201">
        <f t="shared" si="32"/>
        <v>36000</v>
      </c>
      <c r="K135" s="200">
        <v>5000</v>
      </c>
      <c r="L135" s="201">
        <f t="shared" ref="L135:L136" si="34">K135*$C135</f>
        <v>30000</v>
      </c>
      <c r="M135" s="200">
        <v>1950</v>
      </c>
      <c r="N135" s="201">
        <f t="shared" ref="N135:N136" si="35">M135*$C135</f>
        <v>11700</v>
      </c>
      <c r="O135" s="200">
        <v>1950</v>
      </c>
      <c r="P135" s="201">
        <f t="shared" ref="P135:P136" si="36">O135*$C135</f>
        <v>11700</v>
      </c>
      <c r="Q135" s="200">
        <v>1800</v>
      </c>
      <c r="R135" s="201">
        <f t="shared" ref="R135:R136" si="37">Q135*$C135</f>
        <v>10800</v>
      </c>
      <c r="S135" s="200">
        <v>1800</v>
      </c>
      <c r="T135" s="201">
        <f t="shared" ref="T135:T136" si="38">S135*$C135</f>
        <v>10800</v>
      </c>
      <c r="U135" s="790">
        <f>MIN(E135:R135)</f>
        <v>1800</v>
      </c>
      <c r="V135" s="791">
        <f t="shared" ref="V135:V136" si="39">U135*$C135</f>
        <v>10800</v>
      </c>
      <c r="IZ135" s="204"/>
    </row>
    <row r="136" spans="1:260">
      <c r="A136" s="208" t="s">
        <v>256</v>
      </c>
      <c r="B136" s="203" t="s">
        <v>257</v>
      </c>
      <c r="C136" s="198">
        <v>10</v>
      </c>
      <c r="D136" s="199" t="s">
        <v>103</v>
      </c>
      <c r="E136" s="200">
        <v>1400</v>
      </c>
      <c r="F136" s="201">
        <f t="shared" si="32"/>
        <v>14000</v>
      </c>
      <c r="G136" s="200">
        <v>1300</v>
      </c>
      <c r="H136" s="201">
        <f t="shared" si="33"/>
        <v>13000</v>
      </c>
      <c r="I136" s="200">
        <v>3500</v>
      </c>
      <c r="J136" s="201">
        <f t="shared" si="32"/>
        <v>35000</v>
      </c>
      <c r="K136" s="200">
        <v>3000</v>
      </c>
      <c r="L136" s="201">
        <f t="shared" si="34"/>
        <v>30000</v>
      </c>
      <c r="M136" s="200">
        <v>1350</v>
      </c>
      <c r="N136" s="201">
        <f t="shared" si="35"/>
        <v>13500</v>
      </c>
      <c r="O136" s="200">
        <v>1350</v>
      </c>
      <c r="P136" s="201">
        <f t="shared" si="36"/>
        <v>13500</v>
      </c>
      <c r="Q136" s="200">
        <v>1250</v>
      </c>
      <c r="R136" s="201">
        <f t="shared" si="37"/>
        <v>12500</v>
      </c>
      <c r="S136" s="200">
        <v>1250</v>
      </c>
      <c r="T136" s="201">
        <f t="shared" si="38"/>
        <v>12500</v>
      </c>
      <c r="U136" s="790">
        <f>MIN(E136:R136)</f>
        <v>1250</v>
      </c>
      <c r="V136" s="791">
        <f t="shared" si="39"/>
        <v>12500</v>
      </c>
      <c r="IZ136" s="204"/>
    </row>
    <row r="137" spans="1:260" ht="72.75">
      <c r="A137" s="208" t="s">
        <v>260</v>
      </c>
      <c r="B137" s="203" t="s">
        <v>261</v>
      </c>
      <c r="C137" s="198">
        <v>30</v>
      </c>
      <c r="D137" s="199" t="s">
        <v>262</v>
      </c>
      <c r="E137" s="200">
        <v>245</v>
      </c>
      <c r="F137" s="201">
        <f>E137*$C137</f>
        <v>7350</v>
      </c>
      <c r="G137" s="200">
        <v>245</v>
      </c>
      <c r="H137" s="201">
        <f>G137*$C137</f>
        <v>7350</v>
      </c>
      <c r="I137" s="200">
        <v>340</v>
      </c>
      <c r="J137" s="201">
        <f>I137*$C137</f>
        <v>10200</v>
      </c>
      <c r="K137" s="200">
        <v>310</v>
      </c>
      <c r="L137" s="201">
        <f>K137*$C137</f>
        <v>9300</v>
      </c>
      <c r="M137" s="200">
        <v>250</v>
      </c>
      <c r="N137" s="201">
        <f>M137*$C137</f>
        <v>7500</v>
      </c>
      <c r="O137" s="200">
        <v>250</v>
      </c>
      <c r="P137" s="201">
        <f>O137*$C137</f>
        <v>7500</v>
      </c>
      <c r="Q137" s="200">
        <v>270</v>
      </c>
      <c r="R137" s="201">
        <f>Q137*$C137</f>
        <v>8100</v>
      </c>
      <c r="S137" s="200">
        <v>245</v>
      </c>
      <c r="T137" s="201">
        <f>S137*$C137</f>
        <v>7350</v>
      </c>
      <c r="U137" s="790">
        <f>MIN(E137:R137)</f>
        <v>245</v>
      </c>
      <c r="V137" s="791">
        <f>U137*$C137</f>
        <v>7350</v>
      </c>
      <c r="IZ137" s="204"/>
    </row>
    <row r="138" spans="1:260">
      <c r="A138" s="208"/>
      <c r="B138" s="203"/>
      <c r="C138" s="198"/>
      <c r="D138" s="199"/>
      <c r="E138" s="200"/>
      <c r="F138" s="201"/>
      <c r="G138" s="200"/>
      <c r="H138" s="201"/>
      <c r="I138" s="200"/>
      <c r="J138" s="201"/>
      <c r="K138" s="200"/>
      <c r="L138" s="201"/>
      <c r="M138" s="200">
        <v>0</v>
      </c>
      <c r="N138" s="201"/>
      <c r="O138" s="200">
        <v>0</v>
      </c>
      <c r="P138" s="201"/>
      <c r="Q138" s="200"/>
      <c r="R138" s="201"/>
      <c r="S138" s="200"/>
      <c r="T138" s="201"/>
      <c r="U138" s="790"/>
      <c r="V138" s="791"/>
      <c r="IZ138" s="204"/>
    </row>
    <row r="139" spans="1:260" ht="114">
      <c r="A139" s="208">
        <v>3</v>
      </c>
      <c r="B139" s="203" t="s">
        <v>263</v>
      </c>
      <c r="C139" s="198"/>
      <c r="D139" s="199"/>
      <c r="E139" s="200"/>
      <c r="F139" s="201"/>
      <c r="G139" s="200"/>
      <c r="H139" s="201"/>
      <c r="I139" s="200"/>
      <c r="J139" s="201"/>
      <c r="K139" s="200"/>
      <c r="L139" s="201"/>
      <c r="M139" s="200">
        <v>0</v>
      </c>
      <c r="N139" s="201"/>
      <c r="O139" s="200">
        <v>0</v>
      </c>
      <c r="P139" s="201"/>
      <c r="Q139" s="200"/>
      <c r="R139" s="201"/>
      <c r="S139" s="200"/>
      <c r="T139" s="201"/>
      <c r="U139" s="790"/>
      <c r="V139" s="791"/>
      <c r="IZ139" s="204"/>
    </row>
    <row r="140" spans="1:260" ht="28.5">
      <c r="A140" s="208"/>
      <c r="B140" s="203" t="s">
        <v>253</v>
      </c>
      <c r="C140" s="198"/>
      <c r="D140" s="199"/>
      <c r="E140" s="200"/>
      <c r="F140" s="201"/>
      <c r="G140" s="200"/>
      <c r="H140" s="201"/>
      <c r="I140" s="200"/>
      <c r="J140" s="201"/>
      <c r="K140" s="200"/>
      <c r="L140" s="201"/>
      <c r="M140" s="200">
        <v>0</v>
      </c>
      <c r="N140" s="201"/>
      <c r="O140" s="200">
        <v>0</v>
      </c>
      <c r="P140" s="201"/>
      <c r="Q140" s="200"/>
      <c r="R140" s="201"/>
      <c r="S140" s="200"/>
      <c r="T140" s="201"/>
      <c r="U140" s="790"/>
      <c r="V140" s="791"/>
      <c r="IZ140" s="204"/>
    </row>
    <row r="141" spans="1:260">
      <c r="A141" s="208" t="s">
        <v>254</v>
      </c>
      <c r="B141" s="203" t="s">
        <v>255</v>
      </c>
      <c r="C141" s="198">
        <v>1</v>
      </c>
      <c r="D141" s="199" t="s">
        <v>103</v>
      </c>
      <c r="E141" s="200">
        <v>3200</v>
      </c>
      <c r="F141" s="201">
        <f t="shared" ref="F141:J142" si="40">E141*$C141</f>
        <v>3200</v>
      </c>
      <c r="G141" s="200">
        <v>2000</v>
      </c>
      <c r="H141" s="201">
        <f t="shared" ref="H141:H142" si="41">G141*$C141</f>
        <v>2000</v>
      </c>
      <c r="I141" s="200">
        <v>6500</v>
      </c>
      <c r="J141" s="201">
        <f t="shared" si="40"/>
        <v>6500</v>
      </c>
      <c r="K141" s="200">
        <v>4500</v>
      </c>
      <c r="L141" s="201">
        <f t="shared" ref="L141:L142" si="42">K141*$C141</f>
        <v>4500</v>
      </c>
      <c r="M141" s="200">
        <v>1850</v>
      </c>
      <c r="N141" s="201">
        <f t="shared" ref="N141:N142" si="43">M141*$C141</f>
        <v>1850</v>
      </c>
      <c r="O141" s="200">
        <v>1850</v>
      </c>
      <c r="P141" s="201">
        <f t="shared" ref="P141:P142" si="44">O141*$C141</f>
        <v>1850</v>
      </c>
      <c r="Q141" s="200">
        <v>1850</v>
      </c>
      <c r="R141" s="201">
        <f t="shared" ref="R141:R142" si="45">Q141*$C141</f>
        <v>1850</v>
      </c>
      <c r="S141" s="200">
        <v>1850</v>
      </c>
      <c r="T141" s="201">
        <f t="shared" ref="T141:T142" si="46">S141*$C141</f>
        <v>1850</v>
      </c>
      <c r="U141" s="790">
        <f>MIN(E141:R141)</f>
        <v>1850</v>
      </c>
      <c r="V141" s="791">
        <f t="shared" ref="V141:V142" si="47">U141*$C141</f>
        <v>1850</v>
      </c>
      <c r="IZ141" s="204"/>
    </row>
    <row r="142" spans="1:260">
      <c r="A142" s="208" t="s">
        <v>256</v>
      </c>
      <c r="B142" s="203" t="s">
        <v>257</v>
      </c>
      <c r="C142" s="198">
        <v>1</v>
      </c>
      <c r="D142" s="199" t="s">
        <v>103</v>
      </c>
      <c r="E142" s="200">
        <v>2300</v>
      </c>
      <c r="F142" s="201">
        <f t="shared" si="40"/>
        <v>2300</v>
      </c>
      <c r="G142" s="200">
        <v>1400</v>
      </c>
      <c r="H142" s="201">
        <f t="shared" si="41"/>
        <v>1400</v>
      </c>
      <c r="I142" s="200">
        <v>4000</v>
      </c>
      <c r="J142" s="201">
        <f t="shared" si="40"/>
        <v>4000</v>
      </c>
      <c r="K142" s="200">
        <v>3200</v>
      </c>
      <c r="L142" s="201">
        <f t="shared" si="42"/>
        <v>3200</v>
      </c>
      <c r="M142" s="200">
        <v>1350</v>
      </c>
      <c r="N142" s="201">
        <f t="shared" si="43"/>
        <v>1350</v>
      </c>
      <c r="O142" s="200">
        <v>1350</v>
      </c>
      <c r="P142" s="201">
        <f t="shared" si="44"/>
        <v>1350</v>
      </c>
      <c r="Q142" s="200">
        <v>1150</v>
      </c>
      <c r="R142" s="201">
        <f t="shared" si="45"/>
        <v>1150</v>
      </c>
      <c r="S142" s="200">
        <v>1150</v>
      </c>
      <c r="T142" s="201">
        <f t="shared" si="46"/>
        <v>1150</v>
      </c>
      <c r="U142" s="790">
        <f>MIN(E142:R142)</f>
        <v>1150</v>
      </c>
      <c r="V142" s="791">
        <f t="shared" si="47"/>
        <v>1150</v>
      </c>
      <c r="IZ142" s="204"/>
    </row>
    <row r="143" spans="1:260">
      <c r="A143" s="208"/>
      <c r="B143" s="203"/>
      <c r="C143" s="198"/>
      <c r="D143" s="199"/>
      <c r="E143" s="200"/>
      <c r="F143" s="201"/>
      <c r="G143" s="200"/>
      <c r="H143" s="201"/>
      <c r="I143" s="200"/>
      <c r="J143" s="201"/>
      <c r="K143" s="200"/>
      <c r="L143" s="201"/>
      <c r="M143" s="200">
        <v>0</v>
      </c>
      <c r="N143" s="201"/>
      <c r="O143" s="200">
        <v>0</v>
      </c>
      <c r="P143" s="201"/>
      <c r="Q143" s="200"/>
      <c r="R143" s="201"/>
      <c r="S143" s="200"/>
      <c r="T143" s="201"/>
      <c r="U143" s="790"/>
      <c r="V143" s="791"/>
      <c r="IZ143" s="204"/>
    </row>
    <row r="144" spans="1:260" ht="132">
      <c r="A144" s="208">
        <v>5</v>
      </c>
      <c r="B144" s="203" t="s">
        <v>264</v>
      </c>
      <c r="C144" s="198"/>
      <c r="D144" s="199"/>
      <c r="E144" s="200"/>
      <c r="F144" s="201"/>
      <c r="G144" s="200"/>
      <c r="H144" s="201"/>
      <c r="I144" s="200"/>
      <c r="J144" s="201"/>
      <c r="K144" s="200"/>
      <c r="L144" s="201"/>
      <c r="M144" s="200">
        <v>0</v>
      </c>
      <c r="N144" s="201"/>
      <c r="O144" s="200">
        <v>0</v>
      </c>
      <c r="P144" s="201"/>
      <c r="Q144" s="200"/>
      <c r="R144" s="201"/>
      <c r="S144" s="200"/>
      <c r="T144" s="201"/>
      <c r="U144" s="790"/>
      <c r="V144" s="791"/>
      <c r="IZ144" s="204"/>
    </row>
    <row r="145" spans="1:260">
      <c r="A145" s="208" t="s">
        <v>254</v>
      </c>
      <c r="B145" s="232" t="s">
        <v>265</v>
      </c>
      <c r="C145" s="206">
        <v>30</v>
      </c>
      <c r="D145" s="199" t="s">
        <v>103</v>
      </c>
      <c r="E145" s="200">
        <v>3800</v>
      </c>
      <c r="F145" s="201">
        <f t="shared" ref="F145:J146" si="48">E145*$C145</f>
        <v>114000</v>
      </c>
      <c r="G145" s="200">
        <v>3000</v>
      </c>
      <c r="H145" s="201">
        <f t="shared" ref="H145:H146" si="49">G145*$C145</f>
        <v>90000</v>
      </c>
      <c r="I145" s="200">
        <v>6000</v>
      </c>
      <c r="J145" s="201">
        <f t="shared" si="48"/>
        <v>180000</v>
      </c>
      <c r="K145" s="200">
        <v>4500</v>
      </c>
      <c r="L145" s="201">
        <f t="shared" ref="L145:L146" si="50">K145*$C145</f>
        <v>135000</v>
      </c>
      <c r="M145" s="200">
        <v>3900</v>
      </c>
      <c r="N145" s="201">
        <f t="shared" ref="N145:N146" si="51">M145*$C145</f>
        <v>117000</v>
      </c>
      <c r="O145" s="200">
        <v>3000</v>
      </c>
      <c r="P145" s="201">
        <f t="shared" ref="P145:P146" si="52">O145*$C145</f>
        <v>90000</v>
      </c>
      <c r="Q145" s="200">
        <v>3000</v>
      </c>
      <c r="R145" s="201">
        <f t="shared" ref="R145:R146" si="53">Q145*$C145</f>
        <v>90000</v>
      </c>
      <c r="S145" s="200">
        <v>3000</v>
      </c>
      <c r="T145" s="201">
        <f t="shared" ref="T145:T146" si="54">S145*$C145</f>
        <v>90000</v>
      </c>
      <c r="U145" s="790">
        <f>MIN(E145:R145)</f>
        <v>3000</v>
      </c>
      <c r="V145" s="791">
        <f t="shared" ref="V145:V146" si="55">U145*$C145</f>
        <v>90000</v>
      </c>
      <c r="IZ145" s="204"/>
    </row>
    <row r="146" spans="1:260">
      <c r="A146" s="208" t="s">
        <v>256</v>
      </c>
      <c r="B146" s="232" t="s">
        <v>266</v>
      </c>
      <c r="C146" s="206">
        <v>22</v>
      </c>
      <c r="D146" s="199" t="s">
        <v>103</v>
      </c>
      <c r="E146" s="200">
        <v>2600</v>
      </c>
      <c r="F146" s="201">
        <f t="shared" si="48"/>
        <v>57200</v>
      </c>
      <c r="G146" s="200">
        <v>1800</v>
      </c>
      <c r="H146" s="201">
        <f t="shared" si="49"/>
        <v>39600</v>
      </c>
      <c r="I146" s="200">
        <v>3000</v>
      </c>
      <c r="J146" s="201">
        <f t="shared" si="48"/>
        <v>66000</v>
      </c>
      <c r="K146" s="200">
        <v>2500</v>
      </c>
      <c r="L146" s="201">
        <f t="shared" si="50"/>
        <v>55000</v>
      </c>
      <c r="M146" s="200">
        <v>3200</v>
      </c>
      <c r="N146" s="201">
        <f t="shared" si="51"/>
        <v>70400</v>
      </c>
      <c r="O146" s="200">
        <v>2400</v>
      </c>
      <c r="P146" s="201">
        <f t="shared" si="52"/>
        <v>52800</v>
      </c>
      <c r="Q146" s="200">
        <v>1700</v>
      </c>
      <c r="R146" s="201">
        <f t="shared" si="53"/>
        <v>37400</v>
      </c>
      <c r="S146" s="200">
        <v>1700</v>
      </c>
      <c r="T146" s="201">
        <f t="shared" si="54"/>
        <v>37400</v>
      </c>
      <c r="U146" s="790">
        <f>MIN(E146:R146)</f>
        <v>1700</v>
      </c>
      <c r="V146" s="791">
        <f t="shared" si="55"/>
        <v>37400</v>
      </c>
      <c r="IZ146" s="204"/>
    </row>
    <row r="147" spans="1:260">
      <c r="A147" s="208"/>
      <c r="B147" s="203"/>
      <c r="C147" s="198"/>
      <c r="D147" s="199"/>
      <c r="E147" s="200"/>
      <c r="F147" s="201"/>
      <c r="G147" s="200"/>
      <c r="H147" s="201"/>
      <c r="I147" s="200"/>
      <c r="J147" s="201"/>
      <c r="K147" s="200"/>
      <c r="L147" s="201"/>
      <c r="M147" s="200">
        <v>0</v>
      </c>
      <c r="N147" s="201"/>
      <c r="O147" s="200">
        <v>0</v>
      </c>
      <c r="P147" s="201"/>
      <c r="Q147" s="200"/>
      <c r="R147" s="201"/>
      <c r="S147" s="200"/>
      <c r="T147" s="201"/>
      <c r="U147" s="790"/>
      <c r="V147" s="791"/>
      <c r="IZ147" s="204"/>
    </row>
    <row r="148" spans="1:260" ht="132">
      <c r="A148" s="208">
        <v>6</v>
      </c>
      <c r="B148" s="203" t="s">
        <v>267</v>
      </c>
      <c r="C148" s="198"/>
      <c r="D148" s="199"/>
      <c r="E148" s="200"/>
      <c r="F148" s="201"/>
      <c r="G148" s="200"/>
      <c r="H148" s="201"/>
      <c r="I148" s="200"/>
      <c r="J148" s="201"/>
      <c r="K148" s="200"/>
      <c r="L148" s="201"/>
      <c r="M148" s="200">
        <v>0</v>
      </c>
      <c r="N148" s="201"/>
      <c r="O148" s="200">
        <v>0</v>
      </c>
      <c r="P148" s="201"/>
      <c r="Q148" s="200"/>
      <c r="R148" s="201"/>
      <c r="S148" s="200"/>
      <c r="T148" s="201"/>
      <c r="U148" s="790"/>
      <c r="V148" s="791"/>
      <c r="IZ148" s="204"/>
    </row>
    <row r="149" spans="1:260">
      <c r="A149" s="208" t="s">
        <v>254</v>
      </c>
      <c r="B149" s="232" t="s">
        <v>265</v>
      </c>
      <c r="C149" s="198">
        <v>4</v>
      </c>
      <c r="D149" s="199" t="s">
        <v>103</v>
      </c>
      <c r="E149" s="200">
        <v>2800</v>
      </c>
      <c r="F149" s="201">
        <f t="shared" ref="F149:J150" si="56">E149*$C149</f>
        <v>11200</v>
      </c>
      <c r="G149" s="200">
        <v>2500</v>
      </c>
      <c r="H149" s="201">
        <f t="shared" ref="H149:H150" si="57">G149*$C149</f>
        <v>10000</v>
      </c>
      <c r="I149" s="200">
        <v>5600</v>
      </c>
      <c r="J149" s="201">
        <f t="shared" si="56"/>
        <v>22400</v>
      </c>
      <c r="K149" s="200">
        <v>4500</v>
      </c>
      <c r="L149" s="201">
        <f t="shared" ref="L149:L150" si="58">K149*$C149</f>
        <v>18000</v>
      </c>
      <c r="M149" s="200">
        <v>2550</v>
      </c>
      <c r="N149" s="201">
        <f t="shared" ref="N149:N150" si="59">M149*$C149</f>
        <v>10200</v>
      </c>
      <c r="O149" s="200">
        <v>2500</v>
      </c>
      <c r="P149" s="201">
        <f t="shared" ref="P149:P150" si="60">O149*$C149</f>
        <v>10000</v>
      </c>
      <c r="Q149" s="200">
        <v>2500</v>
      </c>
      <c r="R149" s="201">
        <f t="shared" ref="R149:R150" si="61">Q149*$C149</f>
        <v>10000</v>
      </c>
      <c r="S149" s="200">
        <v>2500</v>
      </c>
      <c r="T149" s="201">
        <f t="shared" ref="T149:T150" si="62">S149*$C149</f>
        <v>10000</v>
      </c>
      <c r="U149" s="790">
        <f>MIN(E149:R149)</f>
        <v>2500</v>
      </c>
      <c r="V149" s="791">
        <f t="shared" ref="V149:V150" si="63">U149*$C149</f>
        <v>10000</v>
      </c>
      <c r="IZ149" s="204"/>
    </row>
    <row r="150" spans="1:260">
      <c r="A150" s="208" t="s">
        <v>256</v>
      </c>
      <c r="B150" s="232" t="s">
        <v>266</v>
      </c>
      <c r="C150" s="198">
        <v>8</v>
      </c>
      <c r="D150" s="199" t="s">
        <v>103</v>
      </c>
      <c r="E150" s="200">
        <v>2200</v>
      </c>
      <c r="F150" s="201">
        <f t="shared" si="56"/>
        <v>17600</v>
      </c>
      <c r="G150" s="200">
        <v>1500</v>
      </c>
      <c r="H150" s="201">
        <f t="shared" si="57"/>
        <v>12000</v>
      </c>
      <c r="I150" s="200">
        <v>4300</v>
      </c>
      <c r="J150" s="201">
        <f t="shared" si="56"/>
        <v>34400</v>
      </c>
      <c r="K150" s="200">
        <v>3000</v>
      </c>
      <c r="L150" s="201">
        <f t="shared" si="58"/>
        <v>24000</v>
      </c>
      <c r="M150" s="200">
        <v>2250</v>
      </c>
      <c r="N150" s="201">
        <f t="shared" si="59"/>
        <v>18000</v>
      </c>
      <c r="O150" s="200">
        <v>1800</v>
      </c>
      <c r="P150" s="201">
        <f t="shared" si="60"/>
        <v>14400</v>
      </c>
      <c r="Q150" s="200">
        <v>1400</v>
      </c>
      <c r="R150" s="201">
        <f t="shared" si="61"/>
        <v>11200</v>
      </c>
      <c r="S150" s="200">
        <v>1400</v>
      </c>
      <c r="T150" s="201">
        <f t="shared" si="62"/>
        <v>11200</v>
      </c>
      <c r="U150" s="790">
        <f>MIN(E150:R150)</f>
        <v>1400</v>
      </c>
      <c r="V150" s="791">
        <f t="shared" si="63"/>
        <v>11200</v>
      </c>
      <c r="IZ150" s="204"/>
    </row>
    <row r="151" spans="1:260">
      <c r="A151" s="208"/>
      <c r="B151" s="203"/>
      <c r="C151" s="198"/>
      <c r="D151" s="199"/>
      <c r="E151" s="200"/>
      <c r="F151" s="201"/>
      <c r="G151" s="200"/>
      <c r="H151" s="201"/>
      <c r="I151" s="200"/>
      <c r="J151" s="201"/>
      <c r="K151" s="200"/>
      <c r="L151" s="201"/>
      <c r="M151" s="200">
        <v>0</v>
      </c>
      <c r="N151" s="201"/>
      <c r="O151" s="200">
        <v>0</v>
      </c>
      <c r="P151" s="201"/>
      <c r="Q151" s="200"/>
      <c r="R151" s="201"/>
      <c r="S151" s="200"/>
      <c r="T151" s="201"/>
      <c r="U151" s="790"/>
      <c r="V151" s="791"/>
      <c r="IZ151" s="204"/>
    </row>
    <row r="152" spans="1:260">
      <c r="A152" s="208"/>
      <c r="B152" s="203"/>
      <c r="C152" s="198"/>
      <c r="D152" s="199"/>
      <c r="E152" s="200"/>
      <c r="F152" s="201"/>
      <c r="G152" s="200"/>
      <c r="H152" s="201"/>
      <c r="I152" s="200"/>
      <c r="J152" s="201"/>
      <c r="K152" s="200"/>
      <c r="L152" s="201"/>
      <c r="M152" s="200">
        <v>0</v>
      </c>
      <c r="N152" s="201"/>
      <c r="O152" s="200">
        <v>0</v>
      </c>
      <c r="P152" s="201"/>
      <c r="Q152" s="200"/>
      <c r="R152" s="201"/>
      <c r="S152" s="200"/>
      <c r="T152" s="201"/>
      <c r="U152" s="790"/>
      <c r="V152" s="791"/>
      <c r="IZ152" s="204"/>
    </row>
    <row r="153" spans="1:260" s="236" customFormat="1" ht="72">
      <c r="A153" s="233">
        <v>8</v>
      </c>
      <c r="B153" s="234" t="s">
        <v>268</v>
      </c>
      <c r="C153" s="233"/>
      <c r="D153" s="235"/>
      <c r="E153" s="233"/>
      <c r="F153" s="233"/>
      <c r="G153" s="233"/>
      <c r="H153" s="233"/>
      <c r="I153" s="233"/>
      <c r="J153" s="233"/>
      <c r="K153" s="233"/>
      <c r="L153" s="233"/>
      <c r="M153" s="233"/>
      <c r="N153" s="233"/>
      <c r="O153" s="233"/>
      <c r="P153" s="233"/>
      <c r="Q153" s="675"/>
      <c r="R153" s="233"/>
      <c r="S153" s="675"/>
      <c r="T153" s="233"/>
      <c r="U153" s="796"/>
      <c r="V153" s="797"/>
      <c r="IE153" s="204"/>
      <c r="IF153" s="204"/>
      <c r="IG153" s="204"/>
      <c r="IH153" s="204"/>
      <c r="II153" s="204"/>
      <c r="IJ153" s="204"/>
      <c r="IK153" s="204"/>
      <c r="IL153" s="204"/>
      <c r="IM153" s="204"/>
      <c r="IN153" s="204"/>
      <c r="IO153" s="204"/>
      <c r="IP153" s="204"/>
      <c r="IQ153" s="204"/>
      <c r="IR153" s="204"/>
      <c r="IS153" s="204"/>
      <c r="IT153" s="204"/>
      <c r="IU153" s="204"/>
      <c r="IV153" s="204"/>
      <c r="IW153" s="204"/>
      <c r="IX153" s="204"/>
      <c r="IY153" s="204"/>
      <c r="IZ153" s="204"/>
    </row>
    <row r="154" spans="1:260" s="236" customFormat="1">
      <c r="A154" s="233" t="s">
        <v>254</v>
      </c>
      <c r="B154" s="237" t="s">
        <v>269</v>
      </c>
      <c r="C154" s="233">
        <v>180</v>
      </c>
      <c r="D154" s="199" t="s">
        <v>215</v>
      </c>
      <c r="E154" s="233">
        <v>265</v>
      </c>
      <c r="F154" s="201">
        <f t="shared" ref="F154:J157" si="64">E154*$C154</f>
        <v>47700</v>
      </c>
      <c r="G154" s="233">
        <v>245</v>
      </c>
      <c r="H154" s="201">
        <f t="shared" ref="H154:H157" si="65">G154*$C154</f>
        <v>44100</v>
      </c>
      <c r="I154" s="233">
        <v>230</v>
      </c>
      <c r="J154" s="201">
        <f t="shared" si="64"/>
        <v>41400</v>
      </c>
      <c r="K154" s="233">
        <v>190</v>
      </c>
      <c r="L154" s="201">
        <f t="shared" ref="L154:L157" si="66">K154*$C154</f>
        <v>34200</v>
      </c>
      <c r="M154" s="233">
        <v>250</v>
      </c>
      <c r="N154" s="201">
        <f t="shared" ref="N154:N157" si="67">M154*$C154</f>
        <v>45000</v>
      </c>
      <c r="O154" s="233">
        <v>250</v>
      </c>
      <c r="P154" s="201">
        <f t="shared" ref="P154:P157" si="68">O154*$C154</f>
        <v>45000</v>
      </c>
      <c r="Q154" s="675">
        <v>240</v>
      </c>
      <c r="R154" s="201">
        <f t="shared" ref="R154:R157" si="69">Q154*$C154</f>
        <v>43200</v>
      </c>
      <c r="S154" s="675">
        <v>210</v>
      </c>
      <c r="T154" s="201">
        <f t="shared" ref="T154:T157" si="70">S154*$C154</f>
        <v>37800</v>
      </c>
      <c r="U154" s="790">
        <f>MIN(E154:R154)</f>
        <v>190</v>
      </c>
      <c r="V154" s="791">
        <f t="shared" ref="V154:V157" si="71">U154*$C154</f>
        <v>34200</v>
      </c>
      <c r="IE154" s="204"/>
      <c r="IF154" s="204"/>
      <c r="IG154" s="204"/>
      <c r="IH154" s="204"/>
      <c r="II154" s="204"/>
      <c r="IJ154" s="204"/>
      <c r="IK154" s="204"/>
      <c r="IL154" s="204"/>
      <c r="IM154" s="204"/>
      <c r="IN154" s="204"/>
      <c r="IO154" s="204"/>
      <c r="IP154" s="204"/>
      <c r="IQ154" s="204"/>
      <c r="IR154" s="204"/>
      <c r="IS154" s="204"/>
      <c r="IT154" s="204"/>
      <c r="IU154" s="204"/>
      <c r="IV154" s="204"/>
      <c r="IW154" s="204"/>
      <c r="IX154" s="204"/>
      <c r="IY154" s="204"/>
      <c r="IZ154" s="204"/>
    </row>
    <row r="155" spans="1:260">
      <c r="A155" s="233" t="s">
        <v>256</v>
      </c>
      <c r="B155" s="237" t="s">
        <v>270</v>
      </c>
      <c r="C155" s="198">
        <v>250</v>
      </c>
      <c r="D155" s="199" t="s">
        <v>215</v>
      </c>
      <c r="E155" s="200">
        <v>325</v>
      </c>
      <c r="F155" s="201">
        <f t="shared" si="64"/>
        <v>81250</v>
      </c>
      <c r="G155" s="200">
        <v>305</v>
      </c>
      <c r="H155" s="201">
        <f t="shared" si="65"/>
        <v>76250</v>
      </c>
      <c r="I155" s="200">
        <v>340</v>
      </c>
      <c r="J155" s="201">
        <f t="shared" si="64"/>
        <v>85000</v>
      </c>
      <c r="K155" s="200">
        <v>250</v>
      </c>
      <c r="L155" s="201">
        <f t="shared" si="66"/>
        <v>62500</v>
      </c>
      <c r="M155" s="200">
        <v>350</v>
      </c>
      <c r="N155" s="201">
        <f t="shared" si="67"/>
        <v>87500</v>
      </c>
      <c r="O155" s="200">
        <v>350</v>
      </c>
      <c r="P155" s="201">
        <f t="shared" si="68"/>
        <v>87500</v>
      </c>
      <c r="Q155" s="200">
        <v>330</v>
      </c>
      <c r="R155" s="201">
        <f t="shared" si="69"/>
        <v>82500</v>
      </c>
      <c r="S155" s="200">
        <v>250</v>
      </c>
      <c r="T155" s="201">
        <f t="shared" si="70"/>
        <v>62500</v>
      </c>
      <c r="U155" s="790">
        <f>MIN(E155:R155)</f>
        <v>250</v>
      </c>
      <c r="V155" s="791">
        <f t="shared" si="71"/>
        <v>62500</v>
      </c>
      <c r="IZ155" s="204"/>
    </row>
    <row r="156" spans="1:260">
      <c r="A156" s="233" t="s">
        <v>260</v>
      </c>
      <c r="B156" s="237" t="s">
        <v>271</v>
      </c>
      <c r="C156" s="206">
        <v>50</v>
      </c>
      <c r="D156" s="199" t="s">
        <v>215</v>
      </c>
      <c r="E156" s="200">
        <v>365</v>
      </c>
      <c r="F156" s="201">
        <f t="shared" si="64"/>
        <v>18250</v>
      </c>
      <c r="G156" s="200">
        <v>345</v>
      </c>
      <c r="H156" s="201">
        <f t="shared" si="65"/>
        <v>17250</v>
      </c>
      <c r="I156" s="200">
        <v>420</v>
      </c>
      <c r="J156" s="201">
        <f t="shared" si="64"/>
        <v>21000</v>
      </c>
      <c r="K156" s="200">
        <v>320</v>
      </c>
      <c r="L156" s="201">
        <f t="shared" si="66"/>
        <v>16000</v>
      </c>
      <c r="M156" s="200">
        <v>525</v>
      </c>
      <c r="N156" s="201">
        <f t="shared" si="67"/>
        <v>26250</v>
      </c>
      <c r="O156" s="200">
        <v>525</v>
      </c>
      <c r="P156" s="201">
        <f t="shared" si="68"/>
        <v>26250</v>
      </c>
      <c r="Q156" s="200">
        <v>650</v>
      </c>
      <c r="R156" s="201">
        <f t="shared" si="69"/>
        <v>32500</v>
      </c>
      <c r="S156" s="200">
        <v>600</v>
      </c>
      <c r="T156" s="201">
        <f t="shared" si="70"/>
        <v>30000</v>
      </c>
      <c r="U156" s="790">
        <f>MIN(E156:R156)</f>
        <v>320</v>
      </c>
      <c r="V156" s="791">
        <f t="shared" si="71"/>
        <v>16000</v>
      </c>
      <c r="IZ156" s="204"/>
    </row>
    <row r="157" spans="1:260">
      <c r="A157" s="233" t="s">
        <v>272</v>
      </c>
      <c r="B157" s="237" t="s">
        <v>273</v>
      </c>
      <c r="C157" s="198"/>
      <c r="D157" s="199" t="s">
        <v>215</v>
      </c>
      <c r="E157" s="200"/>
      <c r="F157" s="201">
        <f t="shared" si="64"/>
        <v>0</v>
      </c>
      <c r="G157" s="200"/>
      <c r="H157" s="201">
        <f t="shared" si="65"/>
        <v>0</v>
      </c>
      <c r="I157" s="200"/>
      <c r="J157" s="201">
        <f t="shared" si="64"/>
        <v>0</v>
      </c>
      <c r="K157" s="200"/>
      <c r="L157" s="201">
        <f t="shared" si="66"/>
        <v>0</v>
      </c>
      <c r="M157" s="200">
        <v>625</v>
      </c>
      <c r="N157" s="201">
        <f t="shared" si="67"/>
        <v>0</v>
      </c>
      <c r="O157" s="200">
        <v>625</v>
      </c>
      <c r="P157" s="201">
        <f t="shared" si="68"/>
        <v>0</v>
      </c>
      <c r="Q157" s="200"/>
      <c r="R157" s="201">
        <f t="shared" si="69"/>
        <v>0</v>
      </c>
      <c r="S157" s="200"/>
      <c r="T157" s="201">
        <f t="shared" si="70"/>
        <v>0</v>
      </c>
      <c r="U157" s="790"/>
      <c r="V157" s="791">
        <f t="shared" si="71"/>
        <v>0</v>
      </c>
      <c r="IZ157" s="204"/>
    </row>
    <row r="158" spans="1:260">
      <c r="A158" s="208"/>
      <c r="B158" s="203"/>
      <c r="C158" s="198"/>
      <c r="D158" s="199"/>
      <c r="E158" s="200"/>
      <c r="F158" s="201"/>
      <c r="G158" s="200"/>
      <c r="H158" s="201"/>
      <c r="I158" s="200"/>
      <c r="J158" s="201"/>
      <c r="K158" s="200"/>
      <c r="L158" s="201"/>
      <c r="M158" s="200">
        <v>0</v>
      </c>
      <c r="N158" s="201"/>
      <c r="O158" s="200">
        <v>0</v>
      </c>
      <c r="P158" s="201"/>
      <c r="Q158" s="200"/>
      <c r="R158" s="201"/>
      <c r="S158" s="200"/>
      <c r="T158" s="201"/>
      <c r="U158" s="790"/>
      <c r="V158" s="791"/>
      <c r="IZ158" s="204"/>
    </row>
    <row r="159" spans="1:260" ht="29.25">
      <c r="A159" s="208">
        <v>9</v>
      </c>
      <c r="B159" s="203" t="s">
        <v>274</v>
      </c>
      <c r="C159" s="198"/>
      <c r="D159" s="199"/>
      <c r="E159" s="200"/>
      <c r="F159" s="201"/>
      <c r="G159" s="200"/>
      <c r="H159" s="201"/>
      <c r="I159" s="200"/>
      <c r="J159" s="201"/>
      <c r="K159" s="200"/>
      <c r="L159" s="201"/>
      <c r="M159" s="200">
        <v>0</v>
      </c>
      <c r="N159" s="201"/>
      <c r="O159" s="200">
        <v>0</v>
      </c>
      <c r="P159" s="201"/>
      <c r="Q159" s="200"/>
      <c r="R159" s="201"/>
      <c r="S159" s="200"/>
      <c r="T159" s="201"/>
      <c r="U159" s="790"/>
      <c r="V159" s="791"/>
      <c r="IZ159" s="204"/>
    </row>
    <row r="160" spans="1:260">
      <c r="A160" s="208" t="s">
        <v>275</v>
      </c>
      <c r="B160" s="203" t="s">
        <v>276</v>
      </c>
      <c r="C160" s="198">
        <v>100</v>
      </c>
      <c r="D160" s="199" t="s">
        <v>215</v>
      </c>
      <c r="E160" s="200">
        <v>165</v>
      </c>
      <c r="F160" s="201">
        <f t="shared" ref="F160:J161" si="72">E160*$C160</f>
        <v>16500</v>
      </c>
      <c r="G160" s="200">
        <v>150</v>
      </c>
      <c r="H160" s="201">
        <f t="shared" ref="H160:H161" si="73">G160*$C160</f>
        <v>15000</v>
      </c>
      <c r="I160" s="200">
        <v>165</v>
      </c>
      <c r="J160" s="201">
        <f t="shared" si="72"/>
        <v>16500</v>
      </c>
      <c r="K160" s="200">
        <v>165</v>
      </c>
      <c r="L160" s="201">
        <f t="shared" ref="L160:L161" si="74">K160*$C160</f>
        <v>16500</v>
      </c>
      <c r="M160" s="200">
        <v>150</v>
      </c>
      <c r="N160" s="201">
        <f t="shared" ref="N160:N161" si="75">M160*$C160</f>
        <v>15000</v>
      </c>
      <c r="O160" s="200">
        <v>150</v>
      </c>
      <c r="P160" s="201">
        <f t="shared" ref="P160:P161" si="76">O160*$C160</f>
        <v>15000</v>
      </c>
      <c r="Q160" s="200">
        <v>190</v>
      </c>
      <c r="R160" s="201">
        <f t="shared" ref="R160:R161" si="77">Q160*$C160</f>
        <v>19000</v>
      </c>
      <c r="S160" s="200">
        <v>150</v>
      </c>
      <c r="T160" s="201">
        <f t="shared" ref="T160:T161" si="78">S160*$C160</f>
        <v>15000</v>
      </c>
      <c r="U160" s="790">
        <f>MIN(E160:R160)</f>
        <v>150</v>
      </c>
      <c r="V160" s="791">
        <f t="shared" ref="V160:V161" si="79">U160*$C160</f>
        <v>15000</v>
      </c>
      <c r="IZ160" s="204"/>
    </row>
    <row r="161" spans="1:260">
      <c r="A161" s="208" t="s">
        <v>277</v>
      </c>
      <c r="B161" s="203" t="s">
        <v>278</v>
      </c>
      <c r="C161" s="198">
        <v>30</v>
      </c>
      <c r="D161" s="199" t="s">
        <v>215</v>
      </c>
      <c r="E161" s="200">
        <v>95</v>
      </c>
      <c r="F161" s="201">
        <f t="shared" si="72"/>
        <v>2850</v>
      </c>
      <c r="G161" s="200">
        <v>95</v>
      </c>
      <c r="H161" s="201">
        <f t="shared" si="73"/>
        <v>2850</v>
      </c>
      <c r="I161" s="200">
        <v>175</v>
      </c>
      <c r="J161" s="201">
        <f t="shared" si="72"/>
        <v>5250</v>
      </c>
      <c r="K161" s="200">
        <v>175</v>
      </c>
      <c r="L161" s="201">
        <f t="shared" si="74"/>
        <v>5250</v>
      </c>
      <c r="M161" s="200">
        <v>125</v>
      </c>
      <c r="N161" s="201">
        <f t="shared" si="75"/>
        <v>3750</v>
      </c>
      <c r="O161" s="200">
        <v>90</v>
      </c>
      <c r="P161" s="201">
        <f t="shared" si="76"/>
        <v>2700</v>
      </c>
      <c r="Q161" s="200">
        <v>90</v>
      </c>
      <c r="R161" s="201">
        <f t="shared" si="77"/>
        <v>2700</v>
      </c>
      <c r="S161" s="200">
        <v>90</v>
      </c>
      <c r="T161" s="201">
        <f t="shared" si="78"/>
        <v>2700</v>
      </c>
      <c r="U161" s="790">
        <f>MIN(E161:R161)</f>
        <v>90</v>
      </c>
      <c r="V161" s="791">
        <f t="shared" si="79"/>
        <v>2700</v>
      </c>
      <c r="IZ161" s="204"/>
    </row>
    <row r="162" spans="1:260">
      <c r="A162" s="208"/>
      <c r="B162" s="203"/>
      <c r="C162" s="198"/>
      <c r="D162" s="199"/>
      <c r="E162" s="200"/>
      <c r="F162" s="201"/>
      <c r="G162" s="200"/>
      <c r="H162" s="201"/>
      <c r="I162" s="200"/>
      <c r="J162" s="201"/>
      <c r="K162" s="200"/>
      <c r="L162" s="201"/>
      <c r="M162" s="200">
        <v>0</v>
      </c>
      <c r="N162" s="201"/>
      <c r="O162" s="200">
        <v>0</v>
      </c>
      <c r="P162" s="201"/>
      <c r="Q162" s="200"/>
      <c r="R162" s="201"/>
      <c r="S162" s="200"/>
      <c r="T162" s="201"/>
      <c r="U162" s="790"/>
      <c r="V162" s="791"/>
      <c r="IZ162" s="204"/>
    </row>
    <row r="163" spans="1:260" ht="58.5">
      <c r="A163" s="208">
        <v>12</v>
      </c>
      <c r="B163" s="232" t="s">
        <v>279</v>
      </c>
      <c r="C163" s="198"/>
      <c r="D163" s="199"/>
      <c r="E163" s="200"/>
      <c r="F163" s="201"/>
      <c r="G163" s="200"/>
      <c r="H163" s="201"/>
      <c r="I163" s="200"/>
      <c r="J163" s="201"/>
      <c r="K163" s="200"/>
      <c r="L163" s="201"/>
      <c r="M163" s="200">
        <v>0</v>
      </c>
      <c r="N163" s="201"/>
      <c r="O163" s="200">
        <v>0</v>
      </c>
      <c r="P163" s="201"/>
      <c r="Q163" s="200"/>
      <c r="R163" s="201"/>
      <c r="S163" s="200"/>
      <c r="T163" s="201"/>
      <c r="U163" s="790"/>
      <c r="V163" s="791"/>
      <c r="IZ163" s="204"/>
    </row>
    <row r="164" spans="1:260">
      <c r="A164" s="208" t="s">
        <v>159</v>
      </c>
      <c r="B164" s="203" t="s">
        <v>280</v>
      </c>
      <c r="C164" s="198">
        <v>30</v>
      </c>
      <c r="D164" s="199" t="s">
        <v>215</v>
      </c>
      <c r="E164" s="200">
        <v>1650</v>
      </c>
      <c r="F164" s="201">
        <f t="shared" ref="F164:J165" si="80">E164*$C164</f>
        <v>49500</v>
      </c>
      <c r="G164" s="200">
        <v>1150</v>
      </c>
      <c r="H164" s="201">
        <f t="shared" ref="H164:H165" si="81">G164*$C164</f>
        <v>34500</v>
      </c>
      <c r="I164" s="200">
        <v>2300</v>
      </c>
      <c r="J164" s="201">
        <f t="shared" si="80"/>
        <v>69000</v>
      </c>
      <c r="K164" s="200">
        <v>2100</v>
      </c>
      <c r="L164" s="201">
        <f t="shared" ref="L164:L165" si="82">K164*$C164</f>
        <v>63000</v>
      </c>
      <c r="M164" s="200">
        <v>1750</v>
      </c>
      <c r="N164" s="201">
        <f t="shared" ref="N164:N165" si="83">M164*$C164</f>
        <v>52500</v>
      </c>
      <c r="O164" s="200">
        <v>1500</v>
      </c>
      <c r="P164" s="201">
        <f t="shared" ref="P164:P165" si="84">O164*$C164</f>
        <v>45000</v>
      </c>
      <c r="Q164" s="200">
        <v>1150</v>
      </c>
      <c r="R164" s="201">
        <f t="shared" ref="R164:R165" si="85">Q164*$C164</f>
        <v>34500</v>
      </c>
      <c r="S164" s="200">
        <v>1150</v>
      </c>
      <c r="T164" s="201">
        <f t="shared" ref="T164:T165" si="86">S164*$C164</f>
        <v>34500</v>
      </c>
      <c r="U164" s="790">
        <f>MIN(E164:R164)</f>
        <v>1150</v>
      </c>
      <c r="V164" s="791">
        <f t="shared" ref="V164:V165" si="87">U164*$C164</f>
        <v>34500</v>
      </c>
      <c r="IZ164" s="204"/>
    </row>
    <row r="165" spans="1:260">
      <c r="A165" s="208" t="s">
        <v>177</v>
      </c>
      <c r="B165" s="203" t="s">
        <v>281</v>
      </c>
      <c r="C165" s="198">
        <v>20</v>
      </c>
      <c r="D165" s="199" t="s">
        <v>215</v>
      </c>
      <c r="E165" s="200">
        <v>1350</v>
      </c>
      <c r="F165" s="201">
        <f t="shared" si="80"/>
        <v>27000</v>
      </c>
      <c r="G165" s="200">
        <v>850</v>
      </c>
      <c r="H165" s="201">
        <f t="shared" si="81"/>
        <v>17000</v>
      </c>
      <c r="I165" s="200">
        <v>1540</v>
      </c>
      <c r="J165" s="201">
        <f t="shared" si="80"/>
        <v>30800</v>
      </c>
      <c r="K165" s="200">
        <v>1150</v>
      </c>
      <c r="L165" s="201">
        <f t="shared" si="82"/>
        <v>23000</v>
      </c>
      <c r="M165" s="200">
        <v>1150</v>
      </c>
      <c r="N165" s="201">
        <f t="shared" si="83"/>
        <v>23000</v>
      </c>
      <c r="O165" s="200">
        <v>950</v>
      </c>
      <c r="P165" s="201">
        <f t="shared" si="84"/>
        <v>19000</v>
      </c>
      <c r="Q165" s="200">
        <v>750</v>
      </c>
      <c r="R165" s="201">
        <f t="shared" si="85"/>
        <v>15000</v>
      </c>
      <c r="S165" s="200">
        <v>750</v>
      </c>
      <c r="T165" s="201">
        <f t="shared" si="86"/>
        <v>15000</v>
      </c>
      <c r="U165" s="790">
        <f>MIN(E165:R165)</f>
        <v>750</v>
      </c>
      <c r="V165" s="791">
        <f t="shared" si="87"/>
        <v>15000</v>
      </c>
      <c r="IZ165" s="204"/>
    </row>
    <row r="166" spans="1:260">
      <c r="A166" s="208"/>
      <c r="B166" s="203"/>
      <c r="C166" s="198"/>
      <c r="D166" s="199"/>
      <c r="E166" s="200"/>
      <c r="F166" s="201"/>
      <c r="G166" s="200"/>
      <c r="H166" s="201"/>
      <c r="I166" s="200"/>
      <c r="J166" s="201"/>
      <c r="K166" s="200"/>
      <c r="L166" s="201"/>
      <c r="M166" s="200">
        <v>0</v>
      </c>
      <c r="N166" s="201"/>
      <c r="O166" s="200">
        <v>0</v>
      </c>
      <c r="P166" s="201"/>
      <c r="Q166" s="200"/>
      <c r="R166" s="201"/>
      <c r="S166" s="200"/>
      <c r="T166" s="201"/>
      <c r="U166" s="790"/>
      <c r="V166" s="791"/>
      <c r="IZ166" s="204"/>
    </row>
    <row r="167" spans="1:260" ht="42.75">
      <c r="A167" s="208">
        <v>15</v>
      </c>
      <c r="B167" s="203" t="s">
        <v>282</v>
      </c>
      <c r="C167" s="198"/>
      <c r="D167" s="199"/>
      <c r="E167" s="200"/>
      <c r="F167" s="201"/>
      <c r="G167" s="200"/>
      <c r="H167" s="201"/>
      <c r="I167" s="200"/>
      <c r="J167" s="201"/>
      <c r="K167" s="200"/>
      <c r="L167" s="201"/>
      <c r="M167" s="200">
        <v>0</v>
      </c>
      <c r="N167" s="201"/>
      <c r="O167" s="200">
        <v>0</v>
      </c>
      <c r="P167" s="201"/>
      <c r="Q167" s="200"/>
      <c r="R167" s="201"/>
      <c r="S167" s="200"/>
      <c r="T167" s="201"/>
      <c r="U167" s="790"/>
      <c r="V167" s="791"/>
      <c r="IZ167" s="204"/>
    </row>
    <row r="168" spans="1:260">
      <c r="A168" s="208" t="s">
        <v>159</v>
      </c>
      <c r="B168" s="203" t="s">
        <v>283</v>
      </c>
      <c r="C168" s="198">
        <v>6</v>
      </c>
      <c r="D168" s="199" t="s">
        <v>103</v>
      </c>
      <c r="E168" s="200">
        <v>950</v>
      </c>
      <c r="F168" s="201">
        <f t="shared" ref="F168:J171" si="88">E168*$C168</f>
        <v>5700</v>
      </c>
      <c r="G168" s="200">
        <v>450</v>
      </c>
      <c r="H168" s="201">
        <f t="shared" ref="H168:H171" si="89">G168*$C168</f>
        <v>2700</v>
      </c>
      <c r="I168" s="200">
        <v>1200</v>
      </c>
      <c r="J168" s="201">
        <f t="shared" si="88"/>
        <v>7200</v>
      </c>
      <c r="K168" s="200">
        <v>900</v>
      </c>
      <c r="L168" s="201">
        <f t="shared" ref="L168:L171" si="90">K168*$C168</f>
        <v>5400</v>
      </c>
      <c r="M168" s="200">
        <v>650</v>
      </c>
      <c r="N168" s="201">
        <f t="shared" ref="N168:N171" si="91">M168*$C168</f>
        <v>3900</v>
      </c>
      <c r="O168" s="200">
        <v>650</v>
      </c>
      <c r="P168" s="201">
        <f t="shared" ref="P168:P171" si="92">O168*$C168</f>
        <v>3900</v>
      </c>
      <c r="Q168" s="200">
        <v>195</v>
      </c>
      <c r="R168" s="201">
        <f t="shared" ref="R168:R171" si="93">Q168*$C168</f>
        <v>1170</v>
      </c>
      <c r="S168" s="200">
        <v>195</v>
      </c>
      <c r="T168" s="201">
        <f t="shared" ref="T168:T171" si="94">S168*$C168</f>
        <v>1170</v>
      </c>
      <c r="U168" s="790">
        <f>MIN(E168:R168)</f>
        <v>195</v>
      </c>
      <c r="V168" s="791">
        <f t="shared" ref="V168:V171" si="95">U168*$C168</f>
        <v>1170</v>
      </c>
      <c r="IZ168" s="204"/>
    </row>
    <row r="169" spans="1:260">
      <c r="A169" s="208" t="s">
        <v>284</v>
      </c>
      <c r="B169" s="203" t="s">
        <v>285</v>
      </c>
      <c r="C169" s="198">
        <v>10</v>
      </c>
      <c r="D169" s="199" t="s">
        <v>103</v>
      </c>
      <c r="E169" s="200">
        <v>1350</v>
      </c>
      <c r="F169" s="201">
        <f t="shared" si="88"/>
        <v>13500</v>
      </c>
      <c r="G169" s="200">
        <v>950</v>
      </c>
      <c r="H169" s="201">
        <f t="shared" si="89"/>
        <v>9500</v>
      </c>
      <c r="I169" s="200">
        <v>1000</v>
      </c>
      <c r="J169" s="201">
        <f t="shared" si="88"/>
        <v>10000</v>
      </c>
      <c r="K169" s="200">
        <v>800</v>
      </c>
      <c r="L169" s="201">
        <f t="shared" si="90"/>
        <v>8000</v>
      </c>
      <c r="M169" s="200">
        <v>1500</v>
      </c>
      <c r="N169" s="201">
        <f t="shared" si="91"/>
        <v>15000</v>
      </c>
      <c r="O169" s="200">
        <v>1500</v>
      </c>
      <c r="P169" s="201">
        <f t="shared" si="92"/>
        <v>15000</v>
      </c>
      <c r="Q169" s="200">
        <v>760</v>
      </c>
      <c r="R169" s="201">
        <f t="shared" si="93"/>
        <v>7600</v>
      </c>
      <c r="S169" s="200">
        <v>760</v>
      </c>
      <c r="T169" s="201">
        <f t="shared" si="94"/>
        <v>7600</v>
      </c>
      <c r="U169" s="790">
        <f>MIN(E169:R169)</f>
        <v>760</v>
      </c>
      <c r="V169" s="791">
        <f t="shared" si="95"/>
        <v>7600</v>
      </c>
      <c r="IZ169" s="204"/>
    </row>
    <row r="170" spans="1:260">
      <c r="A170" s="208" t="s">
        <v>286</v>
      </c>
      <c r="B170" s="203" t="s">
        <v>287</v>
      </c>
      <c r="C170" s="198">
        <v>3</v>
      </c>
      <c r="D170" s="199" t="s">
        <v>103</v>
      </c>
      <c r="E170" s="200">
        <v>1650</v>
      </c>
      <c r="F170" s="201">
        <f t="shared" si="88"/>
        <v>4950</v>
      </c>
      <c r="G170" s="200">
        <v>1050</v>
      </c>
      <c r="H170" s="201">
        <f t="shared" si="89"/>
        <v>3150</v>
      </c>
      <c r="I170" s="200">
        <v>650</v>
      </c>
      <c r="J170" s="201">
        <f t="shared" si="88"/>
        <v>1950</v>
      </c>
      <c r="K170" s="200">
        <v>550</v>
      </c>
      <c r="L170" s="201">
        <f t="shared" si="90"/>
        <v>1650</v>
      </c>
      <c r="M170" s="200">
        <v>9000</v>
      </c>
      <c r="N170" s="201">
        <f t="shared" si="91"/>
        <v>27000</v>
      </c>
      <c r="O170" s="200">
        <v>9000</v>
      </c>
      <c r="P170" s="201">
        <f t="shared" si="92"/>
        <v>27000</v>
      </c>
      <c r="Q170" s="200">
        <v>850</v>
      </c>
      <c r="R170" s="201">
        <f t="shared" si="93"/>
        <v>2550</v>
      </c>
      <c r="S170" s="200">
        <v>550</v>
      </c>
      <c r="T170" s="201">
        <f t="shared" si="94"/>
        <v>1650</v>
      </c>
      <c r="U170" s="790">
        <f>MIN(E170:R170)</f>
        <v>550</v>
      </c>
      <c r="V170" s="791">
        <f t="shared" si="95"/>
        <v>1650</v>
      </c>
      <c r="IZ170" s="204"/>
    </row>
    <row r="171" spans="1:260">
      <c r="A171" s="208" t="s">
        <v>288</v>
      </c>
      <c r="B171" s="203" t="s">
        <v>289</v>
      </c>
      <c r="C171" s="198">
        <v>15</v>
      </c>
      <c r="D171" s="199" t="s">
        <v>103</v>
      </c>
      <c r="E171" s="200">
        <v>1650</v>
      </c>
      <c r="F171" s="201">
        <f t="shared" si="88"/>
        <v>24750</v>
      </c>
      <c r="G171" s="200">
        <v>950</v>
      </c>
      <c r="H171" s="201">
        <f t="shared" si="89"/>
        <v>14250</v>
      </c>
      <c r="I171" s="200">
        <v>700</v>
      </c>
      <c r="J171" s="201">
        <f t="shared" si="88"/>
        <v>10500</v>
      </c>
      <c r="K171" s="200">
        <v>600</v>
      </c>
      <c r="L171" s="201">
        <f t="shared" si="90"/>
        <v>9000</v>
      </c>
      <c r="M171" s="200">
        <v>2450</v>
      </c>
      <c r="N171" s="201">
        <f t="shared" si="91"/>
        <v>36750</v>
      </c>
      <c r="O171" s="200">
        <v>2450</v>
      </c>
      <c r="P171" s="201">
        <f t="shared" si="92"/>
        <v>36750</v>
      </c>
      <c r="Q171" s="200">
        <v>790</v>
      </c>
      <c r="R171" s="201">
        <f t="shared" si="93"/>
        <v>11850</v>
      </c>
      <c r="S171" s="200">
        <v>600</v>
      </c>
      <c r="T171" s="201">
        <f t="shared" si="94"/>
        <v>9000</v>
      </c>
      <c r="U171" s="790">
        <f>MIN(E171:R171)</f>
        <v>600</v>
      </c>
      <c r="V171" s="791">
        <f t="shared" si="95"/>
        <v>9000</v>
      </c>
      <c r="IZ171" s="204"/>
    </row>
    <row r="172" spans="1:260">
      <c r="A172" s="208"/>
      <c r="B172" s="203"/>
      <c r="C172" s="198"/>
      <c r="D172" s="199"/>
      <c r="E172" s="200"/>
      <c r="F172" s="201"/>
      <c r="G172" s="200"/>
      <c r="H172" s="201"/>
      <c r="I172" s="200"/>
      <c r="J172" s="201"/>
      <c r="K172" s="200"/>
      <c r="L172" s="201"/>
      <c r="M172" s="200">
        <v>0</v>
      </c>
      <c r="N172" s="201"/>
      <c r="O172" s="200">
        <v>0</v>
      </c>
      <c r="P172" s="201"/>
      <c r="Q172" s="200"/>
      <c r="R172" s="201"/>
      <c r="S172" s="200"/>
      <c r="T172" s="201"/>
      <c r="U172" s="790"/>
      <c r="V172" s="791"/>
      <c r="IZ172" s="204"/>
    </row>
    <row r="173" spans="1:260" ht="42.75">
      <c r="A173" s="208" t="s">
        <v>290</v>
      </c>
      <c r="B173" s="211" t="s">
        <v>291</v>
      </c>
      <c r="C173" s="198">
        <v>1</v>
      </c>
      <c r="D173" s="199" t="s">
        <v>103</v>
      </c>
      <c r="E173" s="200">
        <v>1850</v>
      </c>
      <c r="F173" s="201">
        <f>E173*$C173</f>
        <v>1850</v>
      </c>
      <c r="G173" s="200">
        <v>1850</v>
      </c>
      <c r="H173" s="201">
        <f>G173*$C173</f>
        <v>1850</v>
      </c>
      <c r="I173" s="200">
        <v>3500</v>
      </c>
      <c r="J173" s="201">
        <f>I173*$C173</f>
        <v>3500</v>
      </c>
      <c r="K173" s="200">
        <v>3500</v>
      </c>
      <c r="L173" s="201">
        <f>K173*$C173</f>
        <v>3500</v>
      </c>
      <c r="M173" s="200">
        <v>1050</v>
      </c>
      <c r="N173" s="201">
        <f>M173*$C173</f>
        <v>1050</v>
      </c>
      <c r="O173" s="200">
        <v>1050</v>
      </c>
      <c r="P173" s="201">
        <f>O173*$C173</f>
        <v>1050</v>
      </c>
      <c r="Q173" s="200">
        <v>1430</v>
      </c>
      <c r="R173" s="201">
        <f>Q173*$C173</f>
        <v>1430</v>
      </c>
      <c r="S173" s="200">
        <v>1050</v>
      </c>
      <c r="T173" s="201">
        <f>S173*$C173</f>
        <v>1050</v>
      </c>
      <c r="U173" s="790">
        <f>MIN(E173:R173)</f>
        <v>1050</v>
      </c>
      <c r="V173" s="791">
        <f>U173*$C173</f>
        <v>1050</v>
      </c>
      <c r="IZ173" s="204"/>
    </row>
    <row r="174" spans="1:260">
      <c r="A174" s="208"/>
      <c r="B174" s="203"/>
      <c r="C174" s="198"/>
      <c r="D174" s="199"/>
      <c r="E174" s="200"/>
      <c r="F174" s="201"/>
      <c r="G174" s="200"/>
      <c r="H174" s="201"/>
      <c r="I174" s="200"/>
      <c r="J174" s="201"/>
      <c r="K174" s="200"/>
      <c r="L174" s="201"/>
      <c r="M174" s="200">
        <v>0</v>
      </c>
      <c r="N174" s="201"/>
      <c r="O174" s="200">
        <v>0</v>
      </c>
      <c r="P174" s="201"/>
      <c r="Q174" s="200"/>
      <c r="R174" s="201"/>
      <c r="S174" s="200"/>
      <c r="T174" s="201"/>
      <c r="U174" s="790"/>
      <c r="V174" s="791"/>
      <c r="IZ174" s="204"/>
    </row>
    <row r="175" spans="1:260" ht="101.25">
      <c r="A175" s="208">
        <v>17</v>
      </c>
      <c r="B175" s="203" t="s">
        <v>292</v>
      </c>
      <c r="C175" s="198">
        <v>1</v>
      </c>
      <c r="D175" s="199" t="s">
        <v>293</v>
      </c>
      <c r="E175" s="200">
        <v>35000</v>
      </c>
      <c r="F175" s="201">
        <f>E175*$C175</f>
        <v>35000</v>
      </c>
      <c r="G175" s="200">
        <v>15000</v>
      </c>
      <c r="H175" s="201">
        <f>G175*$C175</f>
        <v>15000</v>
      </c>
      <c r="I175" s="200">
        <v>15000</v>
      </c>
      <c r="J175" s="201">
        <f>I175*$C175</f>
        <v>15000</v>
      </c>
      <c r="K175" s="200">
        <v>15000</v>
      </c>
      <c r="L175" s="201">
        <f>K175*$C175</f>
        <v>15000</v>
      </c>
      <c r="M175" s="200">
        <v>7500</v>
      </c>
      <c r="N175" s="201">
        <f>M175*$C175</f>
        <v>7500</v>
      </c>
      <c r="O175" s="200">
        <v>7500</v>
      </c>
      <c r="P175" s="201">
        <f>O175*$C175</f>
        <v>7500</v>
      </c>
      <c r="Q175" s="200">
        <v>15000</v>
      </c>
      <c r="R175" s="201">
        <f>Q175*$C175</f>
        <v>15000</v>
      </c>
      <c r="S175" s="200">
        <v>10000</v>
      </c>
      <c r="T175" s="201">
        <f>S175*$C175</f>
        <v>10000</v>
      </c>
      <c r="U175" s="790">
        <f>MIN(E175:R175)</f>
        <v>7500</v>
      </c>
      <c r="V175" s="791">
        <f>U175*$C175</f>
        <v>7500</v>
      </c>
      <c r="IZ175" s="204"/>
    </row>
    <row r="176" spans="1:260">
      <c r="A176" s="208"/>
      <c r="B176" s="203"/>
      <c r="C176" s="198"/>
      <c r="D176" s="199"/>
      <c r="E176" s="200"/>
      <c r="F176" s="201"/>
      <c r="G176" s="200"/>
      <c r="H176" s="201"/>
      <c r="I176" s="200"/>
      <c r="J176" s="201"/>
      <c r="K176" s="200"/>
      <c r="L176" s="201"/>
      <c r="M176" s="200">
        <v>0</v>
      </c>
      <c r="N176" s="201"/>
      <c r="O176" s="200">
        <v>0</v>
      </c>
      <c r="P176" s="201"/>
      <c r="Q176" s="200"/>
      <c r="R176" s="201"/>
      <c r="S176" s="200"/>
      <c r="T176" s="201"/>
      <c r="U176" s="790"/>
      <c r="V176" s="791"/>
    </row>
    <row r="177" spans="1:260" ht="15">
      <c r="A177" s="217"/>
      <c r="B177" s="191" t="s">
        <v>294</v>
      </c>
      <c r="C177" s="192"/>
      <c r="D177" s="218"/>
      <c r="E177" s="194"/>
      <c r="F177" s="219">
        <f>SUM(F130:F176)</f>
        <v>621950</v>
      </c>
      <c r="G177" s="194"/>
      <c r="H177" s="219">
        <f>SUM(H130:H176)</f>
        <v>477050</v>
      </c>
      <c r="I177" s="194"/>
      <c r="J177" s="219">
        <f>SUM(J130:J176)</f>
        <v>818600</v>
      </c>
      <c r="K177" s="194"/>
      <c r="L177" s="219">
        <f>SUM(L130:L176)</f>
        <v>672000</v>
      </c>
      <c r="M177" s="194">
        <v>0</v>
      </c>
      <c r="N177" s="219">
        <f>SUM(N130:N176)</f>
        <v>632950</v>
      </c>
      <c r="O177" s="194">
        <v>0</v>
      </c>
      <c r="P177" s="219">
        <f>SUM(P130:P176)</f>
        <v>572000</v>
      </c>
      <c r="Q177" s="194"/>
      <c r="R177" s="219">
        <f>SUM(R130:R176)</f>
        <v>488750</v>
      </c>
      <c r="S177" s="194"/>
      <c r="T177" s="219">
        <f>SUM(T130:T176)</f>
        <v>446970</v>
      </c>
      <c r="U177" s="788"/>
      <c r="V177" s="794">
        <f>SUM(V130:V176)</f>
        <v>426870</v>
      </c>
    </row>
    <row r="178" spans="1:260">
      <c r="A178" s="208"/>
      <c r="B178" s="203"/>
      <c r="C178" s="198"/>
      <c r="D178" s="199"/>
      <c r="E178" s="200"/>
      <c r="F178" s="201"/>
      <c r="G178" s="200"/>
      <c r="H178" s="201"/>
      <c r="I178" s="200"/>
      <c r="J178" s="201"/>
      <c r="K178" s="200"/>
      <c r="L178" s="201"/>
      <c r="M178" s="200">
        <v>0</v>
      </c>
      <c r="N178" s="201"/>
      <c r="O178" s="200">
        <v>0</v>
      </c>
      <c r="P178" s="201"/>
      <c r="Q178" s="200"/>
      <c r="R178" s="201"/>
      <c r="S178" s="200"/>
      <c r="T178" s="201"/>
      <c r="U178" s="790"/>
      <c r="V178" s="791"/>
    </row>
    <row r="179" spans="1:260" ht="15">
      <c r="A179" s="223" t="s">
        <v>143</v>
      </c>
      <c r="B179" s="191" t="s">
        <v>295</v>
      </c>
      <c r="C179" s="192"/>
      <c r="D179" s="220"/>
      <c r="E179" s="194"/>
      <c r="F179" s="195"/>
      <c r="G179" s="194"/>
      <c r="H179" s="195"/>
      <c r="I179" s="194"/>
      <c r="J179" s="195"/>
      <c r="K179" s="194"/>
      <c r="L179" s="195"/>
      <c r="M179" s="194">
        <v>0</v>
      </c>
      <c r="N179" s="195"/>
      <c r="O179" s="194">
        <v>0</v>
      </c>
      <c r="P179" s="195"/>
      <c r="Q179" s="194"/>
      <c r="R179" s="195"/>
      <c r="S179" s="194"/>
      <c r="T179" s="195"/>
      <c r="U179" s="788"/>
      <c r="V179" s="789"/>
    </row>
    <row r="180" spans="1:260" ht="72.75">
      <c r="A180" s="208"/>
      <c r="B180" s="203" t="s">
        <v>296</v>
      </c>
      <c r="C180" s="198"/>
      <c r="D180" s="199"/>
      <c r="E180" s="200"/>
      <c r="F180" s="201"/>
      <c r="G180" s="200"/>
      <c r="H180" s="201"/>
      <c r="I180" s="200"/>
      <c r="J180" s="201"/>
      <c r="K180" s="200"/>
      <c r="L180" s="201"/>
      <c r="M180" s="200">
        <v>0</v>
      </c>
      <c r="N180" s="201"/>
      <c r="O180" s="200">
        <v>0</v>
      </c>
      <c r="P180" s="201"/>
      <c r="Q180" s="200"/>
      <c r="R180" s="201"/>
      <c r="S180" s="200"/>
      <c r="T180" s="201"/>
      <c r="U180" s="790"/>
      <c r="V180" s="791"/>
      <c r="IZ180" s="204"/>
    </row>
    <row r="181" spans="1:260">
      <c r="A181" s="208"/>
      <c r="B181" s="203"/>
      <c r="C181" s="198"/>
      <c r="D181" s="199"/>
      <c r="E181" s="200"/>
      <c r="F181" s="201">
        <v>0</v>
      </c>
      <c r="G181" s="200"/>
      <c r="H181" s="201">
        <v>0</v>
      </c>
      <c r="I181" s="200"/>
      <c r="J181" s="201">
        <v>0</v>
      </c>
      <c r="K181" s="200"/>
      <c r="L181" s="201">
        <v>0</v>
      </c>
      <c r="M181" s="200">
        <v>0</v>
      </c>
      <c r="N181" s="201">
        <v>0</v>
      </c>
      <c r="O181" s="200">
        <v>0</v>
      </c>
      <c r="P181" s="201">
        <v>0</v>
      </c>
      <c r="Q181" s="200"/>
      <c r="R181" s="201">
        <v>0</v>
      </c>
      <c r="S181" s="200"/>
      <c r="T181" s="201">
        <v>0</v>
      </c>
      <c r="U181" s="790"/>
      <c r="V181" s="791">
        <v>0</v>
      </c>
      <c r="IZ181" s="204"/>
    </row>
    <row r="182" spans="1:260">
      <c r="A182" s="208">
        <v>1</v>
      </c>
      <c r="B182" s="238" t="s">
        <v>297</v>
      </c>
      <c r="C182" s="198">
        <v>18</v>
      </c>
      <c r="D182" s="199" t="s">
        <v>103</v>
      </c>
      <c r="E182" s="200">
        <v>800</v>
      </c>
      <c r="F182" s="201">
        <f t="shared" ref="F182:J188" si="96">E182*$C182</f>
        <v>14400</v>
      </c>
      <c r="G182" s="200">
        <v>500</v>
      </c>
      <c r="H182" s="201">
        <f t="shared" ref="H182:H188" si="97">G182*$C182</f>
        <v>9000</v>
      </c>
      <c r="I182" s="200">
        <v>3800</v>
      </c>
      <c r="J182" s="201">
        <f t="shared" si="96"/>
        <v>68400</v>
      </c>
      <c r="K182" s="200">
        <v>3500</v>
      </c>
      <c r="L182" s="201">
        <f t="shared" ref="L182:L188" si="98">K182*$C182</f>
        <v>63000</v>
      </c>
      <c r="M182" s="200">
        <v>2500</v>
      </c>
      <c r="N182" s="201">
        <f t="shared" ref="N182:N188" si="99">M182*$C182</f>
        <v>45000</v>
      </c>
      <c r="O182" s="200">
        <v>500</v>
      </c>
      <c r="P182" s="201">
        <f t="shared" ref="P182:P188" si="100">O182*$C182</f>
        <v>9000</v>
      </c>
      <c r="Q182" s="200">
        <v>300</v>
      </c>
      <c r="R182" s="201">
        <f t="shared" ref="R182:R188" si="101">Q182*$C182</f>
        <v>5400</v>
      </c>
      <c r="S182" s="200">
        <v>300</v>
      </c>
      <c r="T182" s="201">
        <f t="shared" ref="T182:T188" si="102">S182*$C182</f>
        <v>5400</v>
      </c>
      <c r="U182" s="790">
        <f>MIN(E182:R182)</f>
        <v>300</v>
      </c>
      <c r="V182" s="791">
        <f t="shared" ref="V182:V188" si="103">U182*$C182</f>
        <v>5400</v>
      </c>
      <c r="IZ182" s="204"/>
    </row>
    <row r="183" spans="1:260">
      <c r="A183" s="208">
        <v>2</v>
      </c>
      <c r="B183" s="238" t="s">
        <v>298</v>
      </c>
      <c r="C183" s="198">
        <v>7</v>
      </c>
      <c r="D183" s="199" t="s">
        <v>103</v>
      </c>
      <c r="E183" s="200">
        <v>700</v>
      </c>
      <c r="F183" s="201">
        <f t="shared" si="96"/>
        <v>4900</v>
      </c>
      <c r="G183" s="200">
        <v>600</v>
      </c>
      <c r="H183" s="201">
        <f t="shared" si="97"/>
        <v>4200</v>
      </c>
      <c r="I183" s="200">
        <v>4500</v>
      </c>
      <c r="J183" s="201">
        <f t="shared" si="96"/>
        <v>31500</v>
      </c>
      <c r="K183" s="200">
        <v>3900</v>
      </c>
      <c r="L183" s="201">
        <f t="shared" si="98"/>
        <v>27300</v>
      </c>
      <c r="M183" s="200">
        <v>3600</v>
      </c>
      <c r="N183" s="201">
        <f t="shared" si="99"/>
        <v>25200</v>
      </c>
      <c r="O183" s="200">
        <v>500</v>
      </c>
      <c r="P183" s="201">
        <f t="shared" si="100"/>
        <v>3500</v>
      </c>
      <c r="Q183" s="200">
        <v>400</v>
      </c>
      <c r="R183" s="201">
        <f t="shared" si="101"/>
        <v>2800</v>
      </c>
      <c r="S183" s="200">
        <v>400</v>
      </c>
      <c r="T183" s="201">
        <f t="shared" si="102"/>
        <v>2800</v>
      </c>
      <c r="U183" s="790">
        <f>MIN(E183:R183)</f>
        <v>400</v>
      </c>
      <c r="V183" s="791">
        <f t="shared" si="103"/>
        <v>2800</v>
      </c>
      <c r="IZ183" s="204"/>
    </row>
    <row r="184" spans="1:260">
      <c r="A184" s="208">
        <v>3</v>
      </c>
      <c r="B184" s="238" t="s">
        <v>299</v>
      </c>
      <c r="C184" s="198">
        <v>8</v>
      </c>
      <c r="D184" s="199" t="s">
        <v>103</v>
      </c>
      <c r="E184" s="200">
        <v>550</v>
      </c>
      <c r="F184" s="201">
        <f t="shared" si="96"/>
        <v>4400</v>
      </c>
      <c r="G184" s="200">
        <v>250</v>
      </c>
      <c r="H184" s="201">
        <f t="shared" si="97"/>
        <v>2000</v>
      </c>
      <c r="I184" s="200">
        <v>2600</v>
      </c>
      <c r="J184" s="201">
        <f t="shared" si="96"/>
        <v>20800</v>
      </c>
      <c r="K184" s="200">
        <v>2500</v>
      </c>
      <c r="L184" s="201">
        <f t="shared" si="98"/>
        <v>20000</v>
      </c>
      <c r="M184" s="200">
        <v>1250</v>
      </c>
      <c r="N184" s="201">
        <f t="shared" si="99"/>
        <v>10000</v>
      </c>
      <c r="O184" s="200">
        <v>500</v>
      </c>
      <c r="P184" s="201">
        <f t="shared" si="100"/>
        <v>4000</v>
      </c>
      <c r="Q184" s="200">
        <v>250</v>
      </c>
      <c r="R184" s="201">
        <f t="shared" si="101"/>
        <v>2000</v>
      </c>
      <c r="S184" s="200">
        <v>250</v>
      </c>
      <c r="T184" s="201">
        <f t="shared" si="102"/>
        <v>2000</v>
      </c>
      <c r="U184" s="790">
        <f>MIN(E184:R184)</f>
        <v>250</v>
      </c>
      <c r="V184" s="791">
        <f t="shared" si="103"/>
        <v>2000</v>
      </c>
      <c r="IZ184" s="204"/>
    </row>
    <row r="185" spans="1:260">
      <c r="A185" s="208">
        <v>4</v>
      </c>
      <c r="B185" s="238" t="s">
        <v>300</v>
      </c>
      <c r="C185" s="198">
        <v>20</v>
      </c>
      <c r="D185" s="199" t="s">
        <v>215</v>
      </c>
      <c r="E185" s="200">
        <v>1250</v>
      </c>
      <c r="F185" s="201">
        <f t="shared" si="96"/>
        <v>25000</v>
      </c>
      <c r="G185" s="200">
        <v>400</v>
      </c>
      <c r="H185" s="201">
        <f t="shared" si="97"/>
        <v>8000</v>
      </c>
      <c r="I185" s="200">
        <v>7600</v>
      </c>
      <c r="J185" s="201">
        <f t="shared" si="96"/>
        <v>152000</v>
      </c>
      <c r="K185" s="200">
        <v>6500</v>
      </c>
      <c r="L185" s="201">
        <f t="shared" si="98"/>
        <v>130000</v>
      </c>
      <c r="M185" s="200">
        <v>3600</v>
      </c>
      <c r="N185" s="201">
        <f t="shared" si="99"/>
        <v>72000</v>
      </c>
      <c r="O185" s="200">
        <v>500</v>
      </c>
      <c r="P185" s="201">
        <f t="shared" si="100"/>
        <v>10000</v>
      </c>
      <c r="Q185" s="200">
        <v>400</v>
      </c>
      <c r="R185" s="201">
        <f t="shared" si="101"/>
        <v>8000</v>
      </c>
      <c r="S185" s="200">
        <v>400</v>
      </c>
      <c r="T185" s="201">
        <f t="shared" si="102"/>
        <v>8000</v>
      </c>
      <c r="U185" s="790">
        <f>MIN(E185:R185)</f>
        <v>400</v>
      </c>
      <c r="V185" s="791">
        <f t="shared" si="103"/>
        <v>8000</v>
      </c>
      <c r="IZ185" s="204"/>
    </row>
    <row r="186" spans="1:260">
      <c r="A186" s="208">
        <v>5</v>
      </c>
      <c r="B186" s="238" t="s">
        <v>301</v>
      </c>
      <c r="C186" s="198">
        <v>6</v>
      </c>
      <c r="D186" s="199" t="s">
        <v>215</v>
      </c>
      <c r="E186" s="200">
        <v>1250</v>
      </c>
      <c r="F186" s="201">
        <f t="shared" si="96"/>
        <v>7500</v>
      </c>
      <c r="G186" s="200">
        <v>500</v>
      </c>
      <c r="H186" s="201">
        <f t="shared" si="97"/>
        <v>3000</v>
      </c>
      <c r="I186" s="200">
        <v>12500</v>
      </c>
      <c r="J186" s="201">
        <f t="shared" si="96"/>
        <v>75000</v>
      </c>
      <c r="K186" s="200">
        <v>8500</v>
      </c>
      <c r="L186" s="201">
        <f t="shared" si="98"/>
        <v>51000</v>
      </c>
      <c r="M186" s="200">
        <v>6400</v>
      </c>
      <c r="N186" s="201">
        <f t="shared" si="99"/>
        <v>38400</v>
      </c>
      <c r="O186" s="200">
        <v>750</v>
      </c>
      <c r="P186" s="201">
        <f t="shared" si="100"/>
        <v>4500</v>
      </c>
      <c r="Q186" s="200">
        <v>500</v>
      </c>
      <c r="R186" s="201">
        <f t="shared" si="101"/>
        <v>3000</v>
      </c>
      <c r="S186" s="200">
        <v>500</v>
      </c>
      <c r="T186" s="201">
        <f t="shared" si="102"/>
        <v>3000</v>
      </c>
      <c r="U186" s="790">
        <f>MIN(E186:R186)</f>
        <v>500</v>
      </c>
      <c r="V186" s="791">
        <f t="shared" si="103"/>
        <v>3000</v>
      </c>
      <c r="IZ186" s="204"/>
    </row>
    <row r="187" spans="1:260">
      <c r="A187" s="208">
        <v>6</v>
      </c>
      <c r="B187" s="238" t="s">
        <v>302</v>
      </c>
      <c r="C187" s="198">
        <v>2</v>
      </c>
      <c r="D187" s="199" t="s">
        <v>103</v>
      </c>
      <c r="E187" s="200">
        <v>800</v>
      </c>
      <c r="F187" s="201">
        <f t="shared" si="96"/>
        <v>1600</v>
      </c>
      <c r="G187" s="200">
        <v>350</v>
      </c>
      <c r="H187" s="201">
        <f t="shared" si="97"/>
        <v>700</v>
      </c>
      <c r="I187" s="200">
        <v>7500</v>
      </c>
      <c r="J187" s="201">
        <f t="shared" si="96"/>
        <v>15000</v>
      </c>
      <c r="K187" s="200">
        <v>6500</v>
      </c>
      <c r="L187" s="201">
        <f t="shared" si="98"/>
        <v>13000</v>
      </c>
      <c r="M187" s="200">
        <v>4500</v>
      </c>
      <c r="N187" s="201">
        <f t="shared" si="99"/>
        <v>9000</v>
      </c>
      <c r="O187" s="200">
        <v>500</v>
      </c>
      <c r="P187" s="201">
        <f t="shared" si="100"/>
        <v>1000</v>
      </c>
      <c r="Q187" s="200">
        <v>350</v>
      </c>
      <c r="R187" s="201">
        <f t="shared" si="101"/>
        <v>700</v>
      </c>
      <c r="S187" s="200">
        <v>350</v>
      </c>
      <c r="T187" s="201">
        <f t="shared" si="102"/>
        <v>700</v>
      </c>
      <c r="U187" s="790">
        <f>MIN(E187:R187)</f>
        <v>350</v>
      </c>
      <c r="V187" s="791">
        <f t="shared" si="103"/>
        <v>700</v>
      </c>
      <c r="IZ187" s="204"/>
    </row>
    <row r="188" spans="1:260">
      <c r="A188" s="208">
        <v>7</v>
      </c>
      <c r="B188" s="238" t="s">
        <v>303</v>
      </c>
      <c r="C188" s="198">
        <v>35</v>
      </c>
      <c r="D188" s="199" t="s">
        <v>215</v>
      </c>
      <c r="E188" s="200">
        <v>125</v>
      </c>
      <c r="F188" s="201">
        <f t="shared" si="96"/>
        <v>4375</v>
      </c>
      <c r="G188" s="200">
        <v>125</v>
      </c>
      <c r="H188" s="201">
        <f t="shared" si="97"/>
        <v>4375</v>
      </c>
      <c r="I188" s="200">
        <v>650</v>
      </c>
      <c r="J188" s="201">
        <f t="shared" si="96"/>
        <v>22750</v>
      </c>
      <c r="K188" s="200">
        <v>550</v>
      </c>
      <c r="L188" s="201">
        <f t="shared" si="98"/>
        <v>19250</v>
      </c>
      <c r="M188" s="200">
        <v>850</v>
      </c>
      <c r="N188" s="201">
        <f t="shared" si="99"/>
        <v>29750</v>
      </c>
      <c r="O188" s="200">
        <v>125</v>
      </c>
      <c r="P188" s="201">
        <f t="shared" si="100"/>
        <v>4375</v>
      </c>
      <c r="Q188" s="200">
        <v>150</v>
      </c>
      <c r="R188" s="201">
        <f t="shared" si="101"/>
        <v>5250</v>
      </c>
      <c r="S188" s="200">
        <v>125</v>
      </c>
      <c r="T188" s="201">
        <f t="shared" si="102"/>
        <v>4375</v>
      </c>
      <c r="U188" s="790">
        <f>MIN(E188:R188)</f>
        <v>125</v>
      </c>
      <c r="V188" s="791">
        <f t="shared" si="103"/>
        <v>4375</v>
      </c>
      <c r="IZ188" s="204"/>
    </row>
    <row r="189" spans="1:260">
      <c r="A189" s="208"/>
      <c r="B189" s="203"/>
      <c r="C189" s="198"/>
      <c r="D189" s="199"/>
      <c r="E189" s="200"/>
      <c r="F189" s="201"/>
      <c r="G189" s="200"/>
      <c r="H189" s="201"/>
      <c r="I189" s="200"/>
      <c r="J189" s="201"/>
      <c r="K189" s="200"/>
      <c r="L189" s="201"/>
      <c r="M189" s="200">
        <v>0</v>
      </c>
      <c r="N189" s="201"/>
      <c r="O189" s="200">
        <v>0</v>
      </c>
      <c r="P189" s="201"/>
      <c r="Q189" s="200"/>
      <c r="R189" s="201"/>
      <c r="S189" s="200"/>
      <c r="T189" s="201"/>
      <c r="U189" s="790"/>
      <c r="V189" s="791"/>
      <c r="IZ189" s="204"/>
    </row>
    <row r="190" spans="1:260" ht="15">
      <c r="A190" s="217"/>
      <c r="B190" s="191" t="s">
        <v>304</v>
      </c>
      <c r="C190" s="192"/>
      <c r="D190" s="218"/>
      <c r="E190" s="194"/>
      <c r="F190" s="219">
        <f>SUM(F181:F189)</f>
        <v>62175</v>
      </c>
      <c r="G190" s="194"/>
      <c r="H190" s="219">
        <f>SUM(H181:H189)</f>
        <v>31275</v>
      </c>
      <c r="I190" s="194"/>
      <c r="J190" s="219">
        <f>SUM(J181:J189)</f>
        <v>385450</v>
      </c>
      <c r="K190" s="194"/>
      <c r="L190" s="219">
        <f>SUM(L181:L189)</f>
        <v>323550</v>
      </c>
      <c r="M190" s="194">
        <v>0</v>
      </c>
      <c r="N190" s="219">
        <f>SUM(N181:N189)</f>
        <v>229350</v>
      </c>
      <c r="O190" s="194">
        <v>0</v>
      </c>
      <c r="P190" s="219">
        <f>SUM(P181:P189)</f>
        <v>36375</v>
      </c>
      <c r="Q190" s="194"/>
      <c r="R190" s="219">
        <f>SUM(R181:R189)</f>
        <v>27150</v>
      </c>
      <c r="S190" s="194"/>
      <c r="T190" s="219">
        <f>SUM(T181:T189)</f>
        <v>26275</v>
      </c>
      <c r="U190" s="788"/>
      <c r="V190" s="794">
        <f>SUM(V181:V189)</f>
        <v>26275</v>
      </c>
    </row>
    <row r="191" spans="1:260">
      <c r="A191" s="208"/>
      <c r="B191" s="203"/>
      <c r="C191" s="198"/>
      <c r="D191" s="199"/>
      <c r="E191" s="200"/>
      <c r="F191" s="201"/>
      <c r="G191" s="200"/>
      <c r="H191" s="201"/>
      <c r="I191" s="200"/>
      <c r="J191" s="201"/>
      <c r="K191" s="200"/>
      <c r="L191" s="201"/>
      <c r="M191" s="200">
        <v>0</v>
      </c>
      <c r="N191" s="201"/>
      <c r="O191" s="200">
        <v>0</v>
      </c>
      <c r="P191" s="201"/>
      <c r="Q191" s="200"/>
      <c r="R191" s="201"/>
      <c r="S191" s="200"/>
      <c r="T191" s="201"/>
      <c r="U191" s="790"/>
      <c r="V191" s="791"/>
    </row>
    <row r="192" spans="1:260" ht="15">
      <c r="A192" s="223" t="s">
        <v>144</v>
      </c>
      <c r="B192" s="191" t="s">
        <v>145</v>
      </c>
      <c r="C192" s="192"/>
      <c r="D192" s="220"/>
      <c r="E192" s="194"/>
      <c r="F192" s="195"/>
      <c r="G192" s="194"/>
      <c r="H192" s="195"/>
      <c r="I192" s="194"/>
      <c r="J192" s="195"/>
      <c r="K192" s="194"/>
      <c r="L192" s="195"/>
      <c r="M192" s="194">
        <v>0</v>
      </c>
      <c r="N192" s="195"/>
      <c r="O192" s="194">
        <v>0</v>
      </c>
      <c r="P192" s="195"/>
      <c r="Q192" s="194"/>
      <c r="R192" s="195"/>
      <c r="S192" s="194"/>
      <c r="T192" s="195"/>
      <c r="U192" s="788"/>
      <c r="V192" s="789"/>
    </row>
    <row r="193" spans="1:260" ht="42.75">
      <c r="A193" s="208">
        <v>3</v>
      </c>
      <c r="B193" s="203" t="s">
        <v>305</v>
      </c>
      <c r="C193" s="198">
        <v>60</v>
      </c>
      <c r="D193" s="199" t="s">
        <v>215</v>
      </c>
      <c r="E193" s="200">
        <v>455</v>
      </c>
      <c r="F193" s="201">
        <f t="shared" ref="F193:J195" si="104">E193*$C193</f>
        <v>27300</v>
      </c>
      <c r="G193" s="200">
        <v>250</v>
      </c>
      <c r="H193" s="201">
        <f t="shared" ref="H193:H195" si="105">G193*$C193</f>
        <v>15000</v>
      </c>
      <c r="I193" s="200">
        <v>180</v>
      </c>
      <c r="J193" s="201">
        <f t="shared" si="104"/>
        <v>10800</v>
      </c>
      <c r="K193" s="200">
        <v>180</v>
      </c>
      <c r="L193" s="201">
        <f t="shared" ref="L193:L195" si="106">K193*$C193</f>
        <v>10800</v>
      </c>
      <c r="M193" s="200">
        <v>533.25</v>
      </c>
      <c r="N193" s="201">
        <f t="shared" ref="N193:N195" si="107">M193*$C193</f>
        <v>31995</v>
      </c>
      <c r="O193" s="200">
        <v>250</v>
      </c>
      <c r="P193" s="201">
        <f t="shared" ref="P193:P195" si="108">O193*$C193</f>
        <v>15000</v>
      </c>
      <c r="Q193" s="200">
        <v>270</v>
      </c>
      <c r="R193" s="201">
        <f t="shared" ref="R193:R195" si="109">Q193*$C193</f>
        <v>16200</v>
      </c>
      <c r="S193" s="200">
        <v>180</v>
      </c>
      <c r="T193" s="201">
        <f t="shared" ref="T193:T195" si="110">S193*$C193</f>
        <v>10800</v>
      </c>
      <c r="U193" s="790">
        <f>MIN(E193:R193)</f>
        <v>180</v>
      </c>
      <c r="V193" s="791">
        <f t="shared" ref="V193:V195" si="111">U193*$C193</f>
        <v>10800</v>
      </c>
      <c r="IZ193" s="204"/>
    </row>
    <row r="194" spans="1:260" ht="28.5">
      <c r="A194" s="208">
        <v>4</v>
      </c>
      <c r="B194" s="203" t="s">
        <v>306</v>
      </c>
      <c r="C194" s="198">
        <v>20</v>
      </c>
      <c r="D194" s="199" t="s">
        <v>215</v>
      </c>
      <c r="E194" s="200">
        <v>265</v>
      </c>
      <c r="F194" s="201">
        <f t="shared" si="104"/>
        <v>5300</v>
      </c>
      <c r="G194" s="200">
        <v>135</v>
      </c>
      <c r="H194" s="201">
        <f t="shared" si="105"/>
        <v>2700</v>
      </c>
      <c r="I194" s="200">
        <v>180</v>
      </c>
      <c r="J194" s="201">
        <f t="shared" si="104"/>
        <v>3600</v>
      </c>
      <c r="K194" s="200">
        <v>180</v>
      </c>
      <c r="L194" s="201">
        <f t="shared" si="106"/>
        <v>3600</v>
      </c>
      <c r="M194" s="200">
        <v>101.25</v>
      </c>
      <c r="N194" s="201">
        <f t="shared" si="107"/>
        <v>2025</v>
      </c>
      <c r="O194" s="200">
        <v>101.25</v>
      </c>
      <c r="P194" s="201">
        <f t="shared" si="108"/>
        <v>2025</v>
      </c>
      <c r="Q194" s="200">
        <v>180</v>
      </c>
      <c r="R194" s="201">
        <f t="shared" si="109"/>
        <v>3600</v>
      </c>
      <c r="S194" s="200">
        <v>101.25</v>
      </c>
      <c r="T194" s="201">
        <f t="shared" si="110"/>
        <v>2025</v>
      </c>
      <c r="U194" s="790">
        <f>MIN(E194:R194)</f>
        <v>101.25</v>
      </c>
      <c r="V194" s="791">
        <f t="shared" si="111"/>
        <v>2025</v>
      </c>
      <c r="IZ194" s="204"/>
    </row>
    <row r="195" spans="1:260" ht="28.5">
      <c r="A195" s="208">
        <v>5</v>
      </c>
      <c r="B195" s="203" t="s">
        <v>307</v>
      </c>
      <c r="C195" s="198">
        <v>60</v>
      </c>
      <c r="D195" s="199" t="s">
        <v>215</v>
      </c>
      <c r="E195" s="200">
        <v>95</v>
      </c>
      <c r="F195" s="201">
        <f t="shared" si="104"/>
        <v>5700</v>
      </c>
      <c r="G195" s="200">
        <v>95</v>
      </c>
      <c r="H195" s="201">
        <f t="shared" si="105"/>
        <v>5700</v>
      </c>
      <c r="I195" s="200">
        <v>230</v>
      </c>
      <c r="J195" s="201">
        <f t="shared" si="104"/>
        <v>13800</v>
      </c>
      <c r="K195" s="200">
        <v>230</v>
      </c>
      <c r="L195" s="201">
        <f t="shared" si="106"/>
        <v>13800</v>
      </c>
      <c r="M195" s="200">
        <v>175.5</v>
      </c>
      <c r="N195" s="201">
        <f t="shared" si="107"/>
        <v>10530</v>
      </c>
      <c r="O195" s="200">
        <v>95</v>
      </c>
      <c r="P195" s="201">
        <f t="shared" si="108"/>
        <v>5700</v>
      </c>
      <c r="Q195" s="200">
        <v>130</v>
      </c>
      <c r="R195" s="201">
        <f t="shared" si="109"/>
        <v>7800</v>
      </c>
      <c r="S195" s="200">
        <v>95</v>
      </c>
      <c r="T195" s="201">
        <f t="shared" si="110"/>
        <v>5700</v>
      </c>
      <c r="U195" s="790">
        <f>MIN(E195:R195)</f>
        <v>95</v>
      </c>
      <c r="V195" s="791">
        <f t="shared" si="111"/>
        <v>5700</v>
      </c>
      <c r="IZ195" s="204"/>
    </row>
    <row r="196" spans="1:260" ht="15">
      <c r="A196" s="217"/>
      <c r="B196" s="191" t="s">
        <v>308</v>
      </c>
      <c r="C196" s="192"/>
      <c r="D196" s="218"/>
      <c r="E196" s="194"/>
      <c r="F196" s="219">
        <f>SUM(F193:F195)</f>
        <v>38300</v>
      </c>
      <c r="G196" s="194"/>
      <c r="H196" s="219">
        <f>SUM(H193:H195)</f>
        <v>23400</v>
      </c>
      <c r="I196" s="194"/>
      <c r="J196" s="219">
        <f>SUM(J193:J195)</f>
        <v>28200</v>
      </c>
      <c r="K196" s="194"/>
      <c r="L196" s="219">
        <f>SUM(L193:L195)</f>
        <v>28200</v>
      </c>
      <c r="M196" s="194">
        <v>0</v>
      </c>
      <c r="N196" s="219">
        <f>SUM(N193:N195)</f>
        <v>44550</v>
      </c>
      <c r="O196" s="194">
        <v>0</v>
      </c>
      <c r="P196" s="219">
        <f>SUM(P193:P195)</f>
        <v>22725</v>
      </c>
      <c r="Q196" s="194"/>
      <c r="R196" s="219">
        <f>SUM(R193:R195)</f>
        <v>27600</v>
      </c>
      <c r="S196" s="194"/>
      <c r="T196" s="219">
        <f>SUM(T193:T195)</f>
        <v>18525</v>
      </c>
      <c r="U196" s="788"/>
      <c r="V196" s="794">
        <f>SUM(V193:V195)</f>
        <v>18525</v>
      </c>
    </row>
    <row r="197" spans="1:260" ht="15">
      <c r="A197" s="208"/>
      <c r="B197" s="197"/>
      <c r="C197" s="198"/>
      <c r="D197" s="239"/>
      <c r="E197" s="200"/>
      <c r="F197" s="201"/>
      <c r="G197" s="200"/>
      <c r="H197" s="201"/>
      <c r="I197" s="200"/>
      <c r="J197" s="201"/>
      <c r="K197" s="200"/>
      <c r="L197" s="201"/>
      <c r="M197" s="200">
        <v>0</v>
      </c>
      <c r="N197" s="201"/>
      <c r="O197" s="200">
        <v>0</v>
      </c>
      <c r="P197" s="201"/>
      <c r="Q197" s="200"/>
      <c r="R197" s="201"/>
      <c r="S197" s="200"/>
      <c r="T197" s="201"/>
      <c r="U197" s="790"/>
      <c r="V197" s="791"/>
    </row>
    <row r="198" spans="1:260" ht="15">
      <c r="A198" s="223" t="s">
        <v>146</v>
      </c>
      <c r="B198" s="191" t="s">
        <v>147</v>
      </c>
      <c r="C198" s="192"/>
      <c r="D198" s="218"/>
      <c r="E198" s="194"/>
      <c r="F198" s="195"/>
      <c r="G198" s="194"/>
      <c r="H198" s="195"/>
      <c r="I198" s="194"/>
      <c r="J198" s="195"/>
      <c r="K198" s="194"/>
      <c r="L198" s="195"/>
      <c r="M198" s="194">
        <v>0</v>
      </c>
      <c r="N198" s="195"/>
      <c r="O198" s="194">
        <v>0</v>
      </c>
      <c r="P198" s="195"/>
      <c r="Q198" s="194"/>
      <c r="R198" s="195"/>
      <c r="S198" s="194"/>
      <c r="T198" s="195"/>
      <c r="U198" s="788"/>
      <c r="V198" s="789"/>
    </row>
    <row r="199" spans="1:260" ht="42.75">
      <c r="A199" s="208">
        <v>4</v>
      </c>
      <c r="B199" s="203" t="s">
        <v>309</v>
      </c>
      <c r="C199" s="198"/>
      <c r="D199" s="199"/>
      <c r="E199" s="200"/>
      <c r="F199" s="201"/>
      <c r="G199" s="200"/>
      <c r="H199" s="201"/>
      <c r="I199" s="200"/>
      <c r="J199" s="201"/>
      <c r="K199" s="200"/>
      <c r="L199" s="201"/>
      <c r="M199" s="200">
        <v>0</v>
      </c>
      <c r="N199" s="201"/>
      <c r="O199" s="200">
        <v>0</v>
      </c>
      <c r="P199" s="201"/>
      <c r="Q199" s="200"/>
      <c r="R199" s="201"/>
      <c r="S199" s="200"/>
      <c r="T199" s="201"/>
      <c r="U199" s="790"/>
      <c r="V199" s="791"/>
      <c r="IZ199" s="204"/>
    </row>
    <row r="200" spans="1:260">
      <c r="A200" s="208"/>
      <c r="B200" s="203" t="s">
        <v>310</v>
      </c>
      <c r="C200" s="198">
        <v>1</v>
      </c>
      <c r="D200" s="199" t="s">
        <v>161</v>
      </c>
      <c r="E200" s="200">
        <v>4500</v>
      </c>
      <c r="F200" s="201">
        <f>E200*$C200</f>
        <v>4500</v>
      </c>
      <c r="G200" s="200">
        <v>3200</v>
      </c>
      <c r="H200" s="201">
        <f>G200*$C200</f>
        <v>3200</v>
      </c>
      <c r="I200" s="200">
        <v>4000</v>
      </c>
      <c r="J200" s="201">
        <f>I200*$C200</f>
        <v>4000</v>
      </c>
      <c r="K200" s="200">
        <v>4000</v>
      </c>
      <c r="L200" s="201">
        <f>K200*$C200</f>
        <v>4000</v>
      </c>
      <c r="M200" s="200">
        <v>2200</v>
      </c>
      <c r="N200" s="201">
        <f>M200*$C200</f>
        <v>2200</v>
      </c>
      <c r="O200" s="200">
        <v>2200</v>
      </c>
      <c r="P200" s="201">
        <f>O200*$C200</f>
        <v>2200</v>
      </c>
      <c r="Q200" s="200">
        <v>3200</v>
      </c>
      <c r="R200" s="201">
        <f>Q200*$C200</f>
        <v>3200</v>
      </c>
      <c r="S200" s="200">
        <v>2700</v>
      </c>
      <c r="T200" s="201">
        <f>S200*$C200</f>
        <v>2700</v>
      </c>
      <c r="U200" s="790">
        <f>MIN(E200:R200)</f>
        <v>2200</v>
      </c>
      <c r="V200" s="791">
        <f>U200*$C200</f>
        <v>2200</v>
      </c>
      <c r="IZ200" s="204"/>
    </row>
    <row r="201" spans="1:260">
      <c r="A201" s="208"/>
      <c r="B201" s="203"/>
      <c r="C201" s="198"/>
      <c r="D201" s="199"/>
      <c r="E201" s="200"/>
      <c r="F201" s="201"/>
      <c r="G201" s="200"/>
      <c r="H201" s="201"/>
      <c r="I201" s="200"/>
      <c r="J201" s="201"/>
      <c r="K201" s="200"/>
      <c r="L201" s="201"/>
      <c r="M201" s="200">
        <v>0</v>
      </c>
      <c r="N201" s="201"/>
      <c r="O201" s="200">
        <v>0</v>
      </c>
      <c r="P201" s="201"/>
      <c r="Q201" s="200"/>
      <c r="R201" s="201"/>
      <c r="S201" s="200"/>
      <c r="T201" s="201"/>
      <c r="U201" s="790"/>
      <c r="V201" s="791"/>
      <c r="IZ201" s="204"/>
    </row>
    <row r="202" spans="1:260" ht="42.75">
      <c r="A202" s="208">
        <v>5</v>
      </c>
      <c r="B202" s="203" t="s">
        <v>311</v>
      </c>
      <c r="C202" s="198">
        <v>1</v>
      </c>
      <c r="D202" s="199" t="s">
        <v>103</v>
      </c>
      <c r="E202" s="200">
        <v>1650</v>
      </c>
      <c r="F202" s="201">
        <f>E202*$C202</f>
        <v>1650</v>
      </c>
      <c r="G202" s="200">
        <v>1200</v>
      </c>
      <c r="H202" s="201">
        <f>G202*$C202</f>
        <v>1200</v>
      </c>
      <c r="I202" s="200">
        <v>1500</v>
      </c>
      <c r="J202" s="201">
        <f>I202*$C202</f>
        <v>1500</v>
      </c>
      <c r="K202" s="200">
        <v>1500</v>
      </c>
      <c r="L202" s="201">
        <f>K202*$C202</f>
        <v>1500</v>
      </c>
      <c r="M202" s="200">
        <v>5500</v>
      </c>
      <c r="N202" s="201">
        <f>M202*$C202</f>
        <v>5500</v>
      </c>
      <c r="O202" s="200">
        <v>5500</v>
      </c>
      <c r="P202" s="201">
        <f>O202*$C202</f>
        <v>5500</v>
      </c>
      <c r="Q202" s="200">
        <v>600</v>
      </c>
      <c r="R202" s="201">
        <f>Q202*$C202</f>
        <v>600</v>
      </c>
      <c r="S202" s="200">
        <v>600</v>
      </c>
      <c r="T202" s="201">
        <f>S202*$C202</f>
        <v>600</v>
      </c>
      <c r="U202" s="790">
        <f>MIN(E202:R202)</f>
        <v>600</v>
      </c>
      <c r="V202" s="791">
        <f>U202*$C202</f>
        <v>600</v>
      </c>
      <c r="IZ202" s="204"/>
    </row>
    <row r="203" spans="1:260">
      <c r="A203" s="208"/>
      <c r="B203" s="203"/>
      <c r="C203" s="198"/>
      <c r="D203" s="199"/>
      <c r="E203" s="200"/>
      <c r="F203" s="201"/>
      <c r="G203" s="200"/>
      <c r="H203" s="201"/>
      <c r="I203" s="200"/>
      <c r="J203" s="201"/>
      <c r="K203" s="200"/>
      <c r="L203" s="201"/>
      <c r="M203" s="200">
        <v>0</v>
      </c>
      <c r="N203" s="201"/>
      <c r="O203" s="200">
        <v>0</v>
      </c>
      <c r="P203" s="201"/>
      <c r="Q203" s="200"/>
      <c r="R203" s="201"/>
      <c r="S203" s="200"/>
      <c r="T203" s="201"/>
      <c r="U203" s="790"/>
      <c r="V203" s="791"/>
      <c r="IZ203" s="204"/>
    </row>
    <row r="204" spans="1:260">
      <c r="A204" s="208"/>
      <c r="B204" s="203"/>
      <c r="C204" s="198"/>
      <c r="D204" s="199"/>
      <c r="E204" s="200"/>
      <c r="F204" s="201"/>
      <c r="G204" s="200"/>
      <c r="H204" s="201"/>
      <c r="I204" s="200"/>
      <c r="J204" s="201"/>
      <c r="K204" s="200"/>
      <c r="L204" s="201"/>
      <c r="M204" s="200">
        <v>0</v>
      </c>
      <c r="N204" s="201"/>
      <c r="O204" s="200">
        <v>0</v>
      </c>
      <c r="P204" s="201"/>
      <c r="Q204" s="200"/>
      <c r="R204" s="201"/>
      <c r="S204" s="200"/>
      <c r="T204" s="201"/>
      <c r="U204" s="790"/>
      <c r="V204" s="791"/>
      <c r="IZ204" s="204"/>
    </row>
    <row r="205" spans="1:260" ht="43.5">
      <c r="A205" s="208">
        <v>7</v>
      </c>
      <c r="B205" s="203" t="s">
        <v>312</v>
      </c>
      <c r="C205" s="198">
        <v>1</v>
      </c>
      <c r="D205" s="199" t="s">
        <v>103</v>
      </c>
      <c r="E205" s="200">
        <v>1650</v>
      </c>
      <c r="F205" s="201">
        <f>E205*$C205</f>
        <v>1650</v>
      </c>
      <c r="G205" s="200">
        <v>1200</v>
      </c>
      <c r="H205" s="201">
        <f>G205*$C205</f>
        <v>1200</v>
      </c>
      <c r="I205" s="200">
        <v>2500</v>
      </c>
      <c r="J205" s="201">
        <f>I205*$C205</f>
        <v>2500</v>
      </c>
      <c r="K205" s="200">
        <v>2500</v>
      </c>
      <c r="L205" s="201">
        <f>K205*$C205</f>
        <v>2500</v>
      </c>
      <c r="M205" s="200">
        <v>2500</v>
      </c>
      <c r="N205" s="201">
        <f>M205*$C205</f>
        <v>2500</v>
      </c>
      <c r="O205" s="200">
        <v>2500</v>
      </c>
      <c r="P205" s="201">
        <f>O205*$C205</f>
        <v>2500</v>
      </c>
      <c r="Q205" s="200">
        <v>550</v>
      </c>
      <c r="R205" s="201">
        <f>Q205*$C205</f>
        <v>550</v>
      </c>
      <c r="S205" s="200">
        <v>550</v>
      </c>
      <c r="T205" s="201">
        <f>S205*$C205</f>
        <v>550</v>
      </c>
      <c r="U205" s="790">
        <f>MIN(E205:R205)</f>
        <v>550</v>
      </c>
      <c r="V205" s="791">
        <f>U205*$C205</f>
        <v>550</v>
      </c>
      <c r="IZ205" s="204"/>
    </row>
    <row r="206" spans="1:260">
      <c r="A206" s="208"/>
      <c r="B206" s="203"/>
      <c r="C206" s="198"/>
      <c r="D206" s="199"/>
      <c r="E206" s="200"/>
      <c r="F206" s="201"/>
      <c r="G206" s="200"/>
      <c r="H206" s="201"/>
      <c r="I206" s="200"/>
      <c r="J206" s="201"/>
      <c r="K206" s="200"/>
      <c r="L206" s="201"/>
      <c r="M206" s="200">
        <v>0</v>
      </c>
      <c r="N206" s="201"/>
      <c r="O206" s="200">
        <v>0</v>
      </c>
      <c r="P206" s="201"/>
      <c r="Q206" s="200"/>
      <c r="R206" s="201"/>
      <c r="S206" s="200"/>
      <c r="T206" s="201"/>
      <c r="U206" s="790"/>
      <c r="V206" s="791"/>
      <c r="IZ206" s="204"/>
    </row>
    <row r="207" spans="1:260">
      <c r="A207" s="208">
        <v>8</v>
      </c>
      <c r="B207" s="203" t="s">
        <v>313</v>
      </c>
      <c r="C207" s="198">
        <v>1</v>
      </c>
      <c r="D207" s="199" t="s">
        <v>161</v>
      </c>
      <c r="E207" s="200">
        <v>2250</v>
      </c>
      <c r="F207" s="201">
        <f>E207*$C207</f>
        <v>2250</v>
      </c>
      <c r="G207" s="200">
        <v>1550</v>
      </c>
      <c r="H207" s="201">
        <f>G207*$C207</f>
        <v>1550</v>
      </c>
      <c r="I207" s="200">
        <v>650</v>
      </c>
      <c r="J207" s="201">
        <f>I207*$C207</f>
        <v>650</v>
      </c>
      <c r="K207" s="200">
        <v>650</v>
      </c>
      <c r="L207" s="201">
        <f>K207*$C207</f>
        <v>650</v>
      </c>
      <c r="M207" s="200">
        <v>1500</v>
      </c>
      <c r="N207" s="201">
        <f>M207*$C207</f>
        <v>1500</v>
      </c>
      <c r="O207" s="200">
        <v>1500</v>
      </c>
      <c r="P207" s="201">
        <f>O207*$C207</f>
        <v>1500</v>
      </c>
      <c r="Q207" s="200">
        <v>2000</v>
      </c>
      <c r="R207" s="201">
        <f>Q207*$C207</f>
        <v>2000</v>
      </c>
      <c r="S207" s="200">
        <v>2000</v>
      </c>
      <c r="T207" s="201">
        <f>S207*$C207</f>
        <v>2000</v>
      </c>
      <c r="U207" s="790">
        <f>MIN(E207:R207)</f>
        <v>650</v>
      </c>
      <c r="V207" s="791">
        <f>U207*$C207</f>
        <v>650</v>
      </c>
      <c r="IZ207" s="204"/>
    </row>
    <row r="208" spans="1:260">
      <c r="A208" s="208"/>
      <c r="B208" s="203"/>
      <c r="C208" s="198"/>
      <c r="D208" s="199"/>
      <c r="E208" s="200"/>
      <c r="F208" s="201"/>
      <c r="G208" s="200"/>
      <c r="H208" s="201"/>
      <c r="I208" s="200"/>
      <c r="J208" s="201"/>
      <c r="K208" s="200"/>
      <c r="L208" s="201"/>
      <c r="M208" s="200">
        <v>0</v>
      </c>
      <c r="N208" s="201"/>
      <c r="O208" s="200">
        <v>0</v>
      </c>
      <c r="P208" s="201"/>
      <c r="Q208" s="200"/>
      <c r="R208" s="201"/>
      <c r="S208" s="200"/>
      <c r="T208" s="201"/>
      <c r="U208" s="790"/>
      <c r="V208" s="791"/>
      <c r="IZ208" s="204"/>
    </row>
    <row r="209" spans="1:260" ht="28.5">
      <c r="A209" s="208">
        <v>9</v>
      </c>
      <c r="B209" s="203" t="s">
        <v>314</v>
      </c>
      <c r="C209" s="198">
        <v>2</v>
      </c>
      <c r="D209" s="199" t="s">
        <v>103</v>
      </c>
      <c r="E209" s="200">
        <v>3850</v>
      </c>
      <c r="F209" s="201">
        <f>E209*$C209</f>
        <v>7700</v>
      </c>
      <c r="G209" s="200">
        <v>2550</v>
      </c>
      <c r="H209" s="201">
        <f>G209*$C209</f>
        <v>5100</v>
      </c>
      <c r="I209" s="200">
        <v>1500</v>
      </c>
      <c r="J209" s="201">
        <f>I209*$C209</f>
        <v>3000</v>
      </c>
      <c r="K209" s="200">
        <v>1500</v>
      </c>
      <c r="L209" s="201">
        <f>K209*$C209</f>
        <v>3000</v>
      </c>
      <c r="M209" s="200">
        <v>3500</v>
      </c>
      <c r="N209" s="201">
        <f>M209*$C209</f>
        <v>7000</v>
      </c>
      <c r="O209" s="200">
        <v>3500</v>
      </c>
      <c r="P209" s="201">
        <f>O209*$C209</f>
        <v>7000</v>
      </c>
      <c r="Q209" s="200">
        <v>1550</v>
      </c>
      <c r="R209" s="201">
        <f>Q209*$C209</f>
        <v>3100</v>
      </c>
      <c r="S209" s="200">
        <v>1500</v>
      </c>
      <c r="T209" s="201">
        <f>S209*$C209</f>
        <v>3000</v>
      </c>
      <c r="U209" s="790">
        <f>MIN(E209:R209)</f>
        <v>1500</v>
      </c>
      <c r="V209" s="791">
        <f>U209*$C209</f>
        <v>3000</v>
      </c>
      <c r="IZ209" s="204"/>
    </row>
    <row r="210" spans="1:260">
      <c r="A210" s="208"/>
      <c r="B210" s="211"/>
      <c r="C210" s="198"/>
      <c r="D210" s="199"/>
      <c r="E210" s="200"/>
      <c r="F210" s="201"/>
      <c r="G210" s="200"/>
      <c r="H210" s="201"/>
      <c r="I210" s="200"/>
      <c r="J210" s="201"/>
      <c r="K210" s="200"/>
      <c r="L210" s="201"/>
      <c r="M210" s="200">
        <v>0</v>
      </c>
      <c r="N210" s="201"/>
      <c r="O210" s="200">
        <v>0</v>
      </c>
      <c r="P210" s="201"/>
      <c r="Q210" s="200"/>
      <c r="R210" s="201"/>
      <c r="S210" s="200"/>
      <c r="T210" s="201"/>
      <c r="U210" s="790"/>
      <c r="V210" s="791"/>
    </row>
    <row r="211" spans="1:260" ht="15">
      <c r="A211" s="217"/>
      <c r="B211" s="191" t="s">
        <v>315</v>
      </c>
      <c r="C211" s="192"/>
      <c r="D211" s="218"/>
      <c r="E211" s="194"/>
      <c r="F211" s="219">
        <f>SUM(F200:F210)</f>
        <v>17750</v>
      </c>
      <c r="G211" s="194"/>
      <c r="H211" s="219">
        <f>SUM(H200:H210)</f>
        <v>12250</v>
      </c>
      <c r="I211" s="194"/>
      <c r="J211" s="219">
        <f>SUM(J200:J210)</f>
        <v>11650</v>
      </c>
      <c r="K211" s="194"/>
      <c r="L211" s="219">
        <f>SUM(L200:L210)</f>
        <v>11650</v>
      </c>
      <c r="M211" s="194">
        <v>0</v>
      </c>
      <c r="N211" s="219">
        <f>SUM(N200:N210)</f>
        <v>18700</v>
      </c>
      <c r="O211" s="194">
        <v>0</v>
      </c>
      <c r="P211" s="219">
        <f>SUM(P200:P210)</f>
        <v>18700</v>
      </c>
      <c r="Q211" s="194"/>
      <c r="R211" s="219">
        <f>SUM(R200:R210)</f>
        <v>9450</v>
      </c>
      <c r="S211" s="194"/>
      <c r="T211" s="219">
        <f>SUM(T200:T210)</f>
        <v>8850</v>
      </c>
      <c r="U211" s="788"/>
      <c r="V211" s="794">
        <f>SUM(V200:V210)</f>
        <v>7000</v>
      </c>
    </row>
    <row r="212" spans="1:260" ht="15">
      <c r="A212" s="208"/>
      <c r="B212" s="197"/>
      <c r="C212" s="198"/>
      <c r="D212" s="239"/>
      <c r="E212" s="200"/>
      <c r="F212" s="240"/>
      <c r="G212" s="200"/>
      <c r="H212" s="240"/>
      <c r="I212" s="200"/>
      <c r="J212" s="240"/>
      <c r="K212" s="200"/>
      <c r="L212" s="240"/>
      <c r="M212" s="200">
        <v>0</v>
      </c>
      <c r="N212" s="240"/>
      <c r="O212" s="200">
        <v>0</v>
      </c>
      <c r="P212" s="240"/>
      <c r="Q212" s="200"/>
      <c r="R212" s="240"/>
      <c r="S212" s="200"/>
      <c r="T212" s="240"/>
      <c r="U212" s="790"/>
      <c r="V212" s="798"/>
    </row>
    <row r="213" spans="1:260" ht="15">
      <c r="A213" s="223" t="s">
        <v>148</v>
      </c>
      <c r="B213" s="191" t="s">
        <v>316</v>
      </c>
      <c r="C213" s="192"/>
      <c r="D213" s="220"/>
      <c r="E213" s="194"/>
      <c r="F213" s="195"/>
      <c r="G213" s="194"/>
      <c r="H213" s="195"/>
      <c r="I213" s="194"/>
      <c r="J213" s="195"/>
      <c r="K213" s="194"/>
      <c r="L213" s="195"/>
      <c r="M213" s="194">
        <v>0</v>
      </c>
      <c r="N213" s="195"/>
      <c r="O213" s="194">
        <v>0</v>
      </c>
      <c r="P213" s="195"/>
      <c r="Q213" s="194"/>
      <c r="R213" s="195"/>
      <c r="S213" s="194"/>
      <c r="T213" s="195"/>
      <c r="U213" s="788"/>
      <c r="V213" s="789"/>
    </row>
    <row r="214" spans="1:260">
      <c r="A214" s="208"/>
      <c r="B214" s="203"/>
      <c r="C214" s="198"/>
      <c r="D214" s="199"/>
      <c r="E214" s="200"/>
      <c r="F214" s="201"/>
      <c r="G214" s="200"/>
      <c r="H214" s="201"/>
      <c r="I214" s="200"/>
      <c r="J214" s="201"/>
      <c r="K214" s="200"/>
      <c r="L214" s="201"/>
      <c r="M214" s="200">
        <v>0</v>
      </c>
      <c r="N214" s="201"/>
      <c r="O214" s="200">
        <v>0</v>
      </c>
      <c r="P214" s="201"/>
      <c r="Q214" s="200"/>
      <c r="R214" s="201"/>
      <c r="S214" s="200"/>
      <c r="T214" s="201"/>
      <c r="U214" s="790"/>
      <c r="V214" s="791"/>
    </row>
    <row r="215" spans="1:260" ht="15">
      <c r="A215" s="241" t="s">
        <v>92</v>
      </c>
      <c r="B215" s="242" t="s">
        <v>149</v>
      </c>
      <c r="C215" s="243"/>
      <c r="D215" s="244"/>
      <c r="E215" s="245"/>
      <c r="F215" s="246"/>
      <c r="G215" s="245"/>
      <c r="H215" s="246"/>
      <c r="I215" s="245"/>
      <c r="J215" s="246"/>
      <c r="K215" s="245"/>
      <c r="L215" s="246"/>
      <c r="M215" s="245">
        <v>0</v>
      </c>
      <c r="N215" s="246"/>
      <c r="O215" s="245">
        <v>0</v>
      </c>
      <c r="P215" s="246"/>
      <c r="Q215" s="245"/>
      <c r="R215" s="246"/>
      <c r="S215" s="245"/>
      <c r="T215" s="246"/>
      <c r="U215" s="799"/>
      <c r="V215" s="800"/>
    </row>
    <row r="216" spans="1:260">
      <c r="A216" s="208"/>
      <c r="B216" s="203"/>
      <c r="C216" s="198"/>
      <c r="D216" s="199"/>
      <c r="E216" s="200"/>
      <c r="F216" s="201"/>
      <c r="G216" s="200"/>
      <c r="H216" s="201"/>
      <c r="I216" s="200"/>
      <c r="J216" s="201"/>
      <c r="K216" s="200"/>
      <c r="L216" s="201"/>
      <c r="M216" s="200">
        <v>0</v>
      </c>
      <c r="N216" s="201"/>
      <c r="O216" s="200">
        <v>0</v>
      </c>
      <c r="P216" s="201"/>
      <c r="Q216" s="200"/>
      <c r="R216" s="201"/>
      <c r="S216" s="200"/>
      <c r="T216" s="201"/>
      <c r="U216" s="790"/>
      <c r="V216" s="791"/>
    </row>
    <row r="217" spans="1:260" ht="28.5">
      <c r="A217" s="233">
        <v>1</v>
      </c>
      <c r="B217" s="237" t="s">
        <v>317</v>
      </c>
      <c r="C217" s="198">
        <v>300</v>
      </c>
      <c r="D217" s="199" t="s">
        <v>215</v>
      </c>
      <c r="E217" s="200">
        <v>145</v>
      </c>
      <c r="F217" s="201">
        <f>E217*$C217</f>
        <v>43500</v>
      </c>
      <c r="G217" s="200">
        <v>145</v>
      </c>
      <c r="H217" s="201">
        <f>G217*$C217</f>
        <v>43500</v>
      </c>
      <c r="I217" s="200">
        <v>165</v>
      </c>
      <c r="J217" s="201">
        <f>I217*$C217</f>
        <v>49500</v>
      </c>
      <c r="K217" s="200">
        <v>165</v>
      </c>
      <c r="L217" s="201">
        <f>K217*$C217</f>
        <v>49500</v>
      </c>
      <c r="M217" s="200">
        <v>179.55</v>
      </c>
      <c r="N217" s="201">
        <f>M217*$C217</f>
        <v>53865</v>
      </c>
      <c r="O217" s="200">
        <v>150</v>
      </c>
      <c r="P217" s="201">
        <f>O217*$C217</f>
        <v>45000</v>
      </c>
      <c r="Q217" s="200">
        <v>185</v>
      </c>
      <c r="R217" s="201">
        <f>Q217*$C217</f>
        <v>55500</v>
      </c>
      <c r="S217" s="200">
        <v>175</v>
      </c>
      <c r="T217" s="201">
        <f>S217*$C217</f>
        <v>52500</v>
      </c>
      <c r="U217" s="790">
        <f>MIN(E217:R217)</f>
        <v>145</v>
      </c>
      <c r="V217" s="791">
        <f>U217*$C217</f>
        <v>43500</v>
      </c>
    </row>
    <row r="218" spans="1:260">
      <c r="A218" s="233"/>
      <c r="B218" s="247"/>
      <c r="C218" s="198"/>
      <c r="D218" s="199"/>
      <c r="E218" s="200"/>
      <c r="F218" s="201"/>
      <c r="G218" s="200"/>
      <c r="H218" s="201"/>
      <c r="I218" s="200"/>
      <c r="J218" s="201"/>
      <c r="K218" s="200"/>
      <c r="L218" s="201"/>
      <c r="M218" s="200">
        <v>0</v>
      </c>
      <c r="N218" s="201"/>
      <c r="O218" s="200">
        <v>0</v>
      </c>
      <c r="P218" s="201"/>
      <c r="Q218" s="200"/>
      <c r="R218" s="201"/>
      <c r="S218" s="200"/>
      <c r="T218" s="201"/>
      <c r="U218" s="790"/>
      <c r="V218" s="791"/>
    </row>
    <row r="219" spans="1:260" ht="28.5">
      <c r="A219" s="233">
        <v>2</v>
      </c>
      <c r="B219" s="203" t="s">
        <v>318</v>
      </c>
      <c r="C219" s="198">
        <v>300</v>
      </c>
      <c r="D219" s="199" t="s">
        <v>215</v>
      </c>
      <c r="E219" s="200">
        <v>125</v>
      </c>
      <c r="F219" s="201">
        <f>E219*$C219</f>
        <v>37500</v>
      </c>
      <c r="G219" s="200">
        <v>110</v>
      </c>
      <c r="H219" s="201">
        <f>G219*$C219</f>
        <v>33000</v>
      </c>
      <c r="I219" s="200">
        <v>85</v>
      </c>
      <c r="J219" s="201">
        <f>I219*$C219</f>
        <v>25500</v>
      </c>
      <c r="K219" s="200">
        <v>85</v>
      </c>
      <c r="L219" s="201">
        <f>K219*$C219</f>
        <v>25500</v>
      </c>
      <c r="M219" s="200">
        <v>74.25</v>
      </c>
      <c r="N219" s="201">
        <f>M219*$C219</f>
        <v>22275</v>
      </c>
      <c r="O219" s="200">
        <v>72</v>
      </c>
      <c r="P219" s="201">
        <f>O219*$C219</f>
        <v>21600</v>
      </c>
      <c r="Q219" s="200">
        <v>95</v>
      </c>
      <c r="R219" s="201">
        <f>Q219*$C219</f>
        <v>28500</v>
      </c>
      <c r="S219" s="200">
        <v>90</v>
      </c>
      <c r="T219" s="201">
        <f>S219*$C219</f>
        <v>27000</v>
      </c>
      <c r="U219" s="790">
        <f>MIN(E219:R219)</f>
        <v>72</v>
      </c>
      <c r="V219" s="791">
        <f>U219*$C219</f>
        <v>21600</v>
      </c>
    </row>
    <row r="220" spans="1:260">
      <c r="A220" s="208"/>
      <c r="B220" s="203"/>
      <c r="C220" s="198"/>
      <c r="D220" s="199"/>
      <c r="E220" s="200"/>
      <c r="F220" s="201"/>
      <c r="G220" s="200"/>
      <c r="H220" s="201"/>
      <c r="I220" s="200"/>
      <c r="J220" s="201"/>
      <c r="K220" s="200"/>
      <c r="L220" s="201"/>
      <c r="M220" s="200">
        <v>0</v>
      </c>
      <c r="N220" s="201"/>
      <c r="O220" s="200">
        <v>0</v>
      </c>
      <c r="P220" s="201"/>
      <c r="Q220" s="200"/>
      <c r="R220" s="201"/>
      <c r="S220" s="200"/>
      <c r="T220" s="201"/>
      <c r="U220" s="790"/>
      <c r="V220" s="791"/>
    </row>
    <row r="221" spans="1:260">
      <c r="A221" s="208">
        <v>3</v>
      </c>
      <c r="B221" s="237" t="s">
        <v>319</v>
      </c>
      <c r="C221" s="198">
        <v>23</v>
      </c>
      <c r="D221" s="199" t="s">
        <v>103</v>
      </c>
      <c r="E221" s="200">
        <v>1050</v>
      </c>
      <c r="F221" s="201">
        <f>E221*$C221</f>
        <v>24150</v>
      </c>
      <c r="G221" s="200">
        <v>950</v>
      </c>
      <c r="H221" s="201">
        <f>G221*$C221</f>
        <v>21850</v>
      </c>
      <c r="I221" s="200">
        <v>1500</v>
      </c>
      <c r="J221" s="201">
        <f>I221*$C221</f>
        <v>34500</v>
      </c>
      <c r="K221" s="200">
        <v>1500</v>
      </c>
      <c r="L221" s="201">
        <f>K221*$C221</f>
        <v>34500</v>
      </c>
      <c r="M221" s="200">
        <v>742.5</v>
      </c>
      <c r="N221" s="201">
        <f>M221*$C221</f>
        <v>17077.5</v>
      </c>
      <c r="O221" s="200">
        <v>650</v>
      </c>
      <c r="P221" s="201">
        <f>O221*$C221</f>
        <v>14950</v>
      </c>
      <c r="Q221" s="200">
        <v>420</v>
      </c>
      <c r="R221" s="201">
        <f>Q221*$C221</f>
        <v>9660</v>
      </c>
      <c r="S221" s="200">
        <v>420</v>
      </c>
      <c r="T221" s="201">
        <f>S221*$C221</f>
        <v>9660</v>
      </c>
      <c r="U221" s="790">
        <f>MIN(E221:R221)</f>
        <v>420</v>
      </c>
      <c r="V221" s="791">
        <f>U221*$C221</f>
        <v>9660</v>
      </c>
    </row>
    <row r="222" spans="1:260">
      <c r="A222" s="208"/>
      <c r="B222" s="237"/>
      <c r="C222" s="198"/>
      <c r="D222" s="199"/>
      <c r="E222" s="200"/>
      <c r="F222" s="201"/>
      <c r="G222" s="200"/>
      <c r="H222" s="201"/>
      <c r="I222" s="200"/>
      <c r="J222" s="201"/>
      <c r="K222" s="200"/>
      <c r="L222" s="201"/>
      <c r="M222" s="200">
        <v>0</v>
      </c>
      <c r="N222" s="201"/>
      <c r="O222" s="200">
        <v>0</v>
      </c>
      <c r="P222" s="201"/>
      <c r="Q222" s="200"/>
      <c r="R222" s="201"/>
      <c r="S222" s="200"/>
      <c r="T222" s="201"/>
      <c r="U222" s="790"/>
      <c r="V222" s="791"/>
    </row>
    <row r="223" spans="1:260" ht="28.5">
      <c r="A223" s="208">
        <v>4</v>
      </c>
      <c r="B223" s="203" t="s">
        <v>320</v>
      </c>
      <c r="C223" s="198">
        <v>24</v>
      </c>
      <c r="D223" s="199" t="s">
        <v>103</v>
      </c>
      <c r="E223" s="200">
        <v>750</v>
      </c>
      <c r="F223" s="201">
        <f>E223*$C223</f>
        <v>18000</v>
      </c>
      <c r="G223" s="200">
        <v>550</v>
      </c>
      <c r="H223" s="201">
        <f>G223*$C223</f>
        <v>13200</v>
      </c>
      <c r="I223" s="200">
        <v>450</v>
      </c>
      <c r="J223" s="201">
        <f>I223*$C223</f>
        <v>10800</v>
      </c>
      <c r="K223" s="200">
        <v>450</v>
      </c>
      <c r="L223" s="201">
        <f>K223*$C223</f>
        <v>10800</v>
      </c>
      <c r="M223" s="200">
        <v>1080</v>
      </c>
      <c r="N223" s="201">
        <f>M223*$C223</f>
        <v>25920</v>
      </c>
      <c r="O223" s="200">
        <v>450</v>
      </c>
      <c r="P223" s="201">
        <f>O223*$C223</f>
        <v>10800</v>
      </c>
      <c r="Q223" s="200">
        <v>420</v>
      </c>
      <c r="R223" s="201">
        <f>Q223*$C223</f>
        <v>10080</v>
      </c>
      <c r="S223" s="200">
        <v>420</v>
      </c>
      <c r="T223" s="201">
        <f>S223*$C223</f>
        <v>10080</v>
      </c>
      <c r="U223" s="790">
        <f>MIN(E223:R223)</f>
        <v>420</v>
      </c>
      <c r="V223" s="791">
        <f>U223*$C223</f>
        <v>10080</v>
      </c>
    </row>
    <row r="224" spans="1:260">
      <c r="A224" s="208"/>
      <c r="B224" s="203"/>
      <c r="C224" s="198"/>
      <c r="D224" s="199"/>
      <c r="E224" s="200"/>
      <c r="F224" s="201"/>
      <c r="G224" s="200"/>
      <c r="H224" s="201"/>
      <c r="I224" s="200"/>
      <c r="J224" s="201"/>
      <c r="K224" s="200"/>
      <c r="L224" s="201"/>
      <c r="M224" s="200">
        <v>0</v>
      </c>
      <c r="N224" s="201"/>
      <c r="O224" s="200">
        <v>0</v>
      </c>
      <c r="P224" s="201"/>
      <c r="Q224" s="200"/>
      <c r="R224" s="201"/>
      <c r="S224" s="200"/>
      <c r="T224" s="201"/>
      <c r="U224" s="790"/>
      <c r="V224" s="791"/>
    </row>
    <row r="225" spans="1:259" ht="28.5">
      <c r="A225" s="208">
        <v>5</v>
      </c>
      <c r="B225" s="203" t="s">
        <v>321</v>
      </c>
      <c r="C225" s="198">
        <v>4</v>
      </c>
      <c r="D225" s="199" t="s">
        <v>103</v>
      </c>
      <c r="E225" s="200">
        <v>1050</v>
      </c>
      <c r="F225" s="201">
        <f>E225*$C225</f>
        <v>4200</v>
      </c>
      <c r="G225" s="200">
        <v>650</v>
      </c>
      <c r="H225" s="201">
        <f>G225*$C225</f>
        <v>2600</v>
      </c>
      <c r="I225" s="200">
        <v>650</v>
      </c>
      <c r="J225" s="201">
        <f>I225*$C225</f>
        <v>2600</v>
      </c>
      <c r="K225" s="200">
        <v>650</v>
      </c>
      <c r="L225" s="201">
        <f>K225*$C225</f>
        <v>2600</v>
      </c>
      <c r="M225" s="200">
        <v>1721.25</v>
      </c>
      <c r="N225" s="201">
        <f>M225*$C225</f>
        <v>6885</v>
      </c>
      <c r="O225" s="200">
        <v>650</v>
      </c>
      <c r="P225" s="201">
        <f>O225*$C225</f>
        <v>2600</v>
      </c>
      <c r="Q225" s="200">
        <v>625</v>
      </c>
      <c r="R225" s="201">
        <f>Q225*$C225</f>
        <v>2500</v>
      </c>
      <c r="S225" s="200">
        <v>625</v>
      </c>
      <c r="T225" s="201">
        <f>S225*$C225</f>
        <v>2500</v>
      </c>
      <c r="U225" s="790">
        <f>MIN(E225:R225)</f>
        <v>625</v>
      </c>
      <c r="V225" s="791">
        <f>U225*$C225</f>
        <v>2500</v>
      </c>
    </row>
    <row r="226" spans="1:259">
      <c r="A226" s="208"/>
      <c r="B226" s="203"/>
      <c r="C226" s="198"/>
      <c r="D226" s="199"/>
      <c r="E226" s="200"/>
      <c r="F226" s="201"/>
      <c r="G226" s="200"/>
      <c r="H226" s="201"/>
      <c r="I226" s="200"/>
      <c r="J226" s="201"/>
      <c r="K226" s="200"/>
      <c r="L226" s="201"/>
      <c r="M226" s="200">
        <v>0</v>
      </c>
      <c r="N226" s="201"/>
      <c r="O226" s="200">
        <v>0</v>
      </c>
      <c r="P226" s="201"/>
      <c r="Q226" s="200"/>
      <c r="R226" s="201"/>
      <c r="S226" s="200"/>
      <c r="T226" s="201"/>
      <c r="U226" s="790"/>
      <c r="V226" s="791"/>
    </row>
    <row r="227" spans="1:259" ht="57">
      <c r="A227" s="233">
        <v>6</v>
      </c>
      <c r="B227" s="203" t="s">
        <v>322</v>
      </c>
      <c r="C227" s="198"/>
      <c r="D227" s="199"/>
      <c r="E227" s="200"/>
      <c r="F227" s="201"/>
      <c r="G227" s="200"/>
      <c r="H227" s="201"/>
      <c r="I227" s="200"/>
      <c r="J227" s="201"/>
      <c r="K227" s="200"/>
      <c r="L227" s="201"/>
      <c r="M227" s="200">
        <v>0</v>
      </c>
      <c r="N227" s="201"/>
      <c r="O227" s="200">
        <v>0</v>
      </c>
      <c r="P227" s="201"/>
      <c r="Q227" s="200"/>
      <c r="R227" s="201"/>
      <c r="S227" s="200"/>
      <c r="T227" s="201"/>
      <c r="U227" s="790"/>
      <c r="V227" s="791"/>
    </row>
    <row r="228" spans="1:259">
      <c r="A228" s="233" t="s">
        <v>159</v>
      </c>
      <c r="B228" s="203" t="s">
        <v>323</v>
      </c>
      <c r="C228" s="198">
        <v>60</v>
      </c>
      <c r="D228" s="199" t="s">
        <v>215</v>
      </c>
      <c r="E228" s="200">
        <v>650</v>
      </c>
      <c r="F228" s="201">
        <f>E228*$C228</f>
        <v>39000</v>
      </c>
      <c r="G228" s="200">
        <v>145</v>
      </c>
      <c r="H228" s="201">
        <f>G228*$C228</f>
        <v>8700</v>
      </c>
      <c r="I228" s="200">
        <v>120</v>
      </c>
      <c r="J228" s="201">
        <f>I228*$C228</f>
        <v>7200</v>
      </c>
      <c r="K228" s="200">
        <v>120</v>
      </c>
      <c r="L228" s="201">
        <f>K228*$C228</f>
        <v>7200</v>
      </c>
      <c r="M228" s="200">
        <v>263.25</v>
      </c>
      <c r="N228" s="201">
        <f>M228*$C228</f>
        <v>15795</v>
      </c>
      <c r="O228" s="200">
        <v>200</v>
      </c>
      <c r="P228" s="201">
        <f>O228*$C228</f>
        <v>12000</v>
      </c>
      <c r="Q228" s="200">
        <v>300</v>
      </c>
      <c r="R228" s="201">
        <f>Q228*$C228</f>
        <v>18000</v>
      </c>
      <c r="S228" s="200">
        <v>120</v>
      </c>
      <c r="T228" s="201">
        <f>S228*$C228</f>
        <v>7200</v>
      </c>
      <c r="U228" s="790">
        <f>MIN(E228:R228)</f>
        <v>120</v>
      </c>
      <c r="V228" s="791">
        <f>U228*$C228</f>
        <v>7200</v>
      </c>
    </row>
    <row r="229" spans="1:259">
      <c r="A229" s="233"/>
      <c r="B229" s="203"/>
      <c r="C229" s="198"/>
      <c r="D229" s="199"/>
      <c r="E229" s="200"/>
      <c r="F229" s="201"/>
      <c r="G229" s="200"/>
      <c r="H229" s="201"/>
      <c r="I229" s="200"/>
      <c r="J229" s="201"/>
      <c r="K229" s="200"/>
      <c r="L229" s="201"/>
      <c r="M229" s="200">
        <v>0</v>
      </c>
      <c r="N229" s="201"/>
      <c r="O229" s="200">
        <v>0</v>
      </c>
      <c r="P229" s="201"/>
      <c r="Q229" s="200"/>
      <c r="R229" s="201"/>
      <c r="S229" s="200"/>
      <c r="T229" s="201"/>
      <c r="U229" s="790"/>
      <c r="V229" s="791"/>
    </row>
    <row r="230" spans="1:259" ht="57">
      <c r="A230" s="233">
        <v>7</v>
      </c>
      <c r="B230" s="203" t="s">
        <v>324</v>
      </c>
      <c r="C230" s="198"/>
      <c r="D230" s="199"/>
      <c r="E230" s="200"/>
      <c r="F230" s="201"/>
      <c r="G230" s="200"/>
      <c r="H230" s="201"/>
      <c r="I230" s="200"/>
      <c r="J230" s="201"/>
      <c r="K230" s="200"/>
      <c r="L230" s="201"/>
      <c r="M230" s="200">
        <v>0</v>
      </c>
      <c r="N230" s="201"/>
      <c r="O230" s="200">
        <v>0</v>
      </c>
      <c r="P230" s="201"/>
      <c r="Q230" s="200"/>
      <c r="R230" s="201"/>
      <c r="S230" s="200"/>
      <c r="T230" s="201"/>
      <c r="U230" s="790"/>
      <c r="V230" s="791"/>
    </row>
    <row r="231" spans="1:259">
      <c r="A231" s="233" t="s">
        <v>325</v>
      </c>
      <c r="B231" s="203" t="s">
        <v>326</v>
      </c>
      <c r="C231" s="198">
        <v>3</v>
      </c>
      <c r="D231" s="199" t="s">
        <v>103</v>
      </c>
      <c r="E231" s="200">
        <v>2550</v>
      </c>
      <c r="F231" s="201">
        <f>E231*$C231</f>
        <v>7650</v>
      </c>
      <c r="G231" s="200">
        <v>1450</v>
      </c>
      <c r="H231" s="201">
        <f>G231*$C231</f>
        <v>4350</v>
      </c>
      <c r="I231" s="200">
        <v>4500</v>
      </c>
      <c r="J231" s="201">
        <f>I231*$C231</f>
        <v>13500</v>
      </c>
      <c r="K231" s="200">
        <v>4500</v>
      </c>
      <c r="L231" s="201">
        <f>K231*$C231</f>
        <v>13500</v>
      </c>
      <c r="M231" s="200">
        <v>742.5</v>
      </c>
      <c r="N231" s="201">
        <f>M231*$C231</f>
        <v>2227.5</v>
      </c>
      <c r="O231" s="200">
        <v>740</v>
      </c>
      <c r="P231" s="201">
        <f>O231*$C231</f>
        <v>2220</v>
      </c>
      <c r="Q231" s="200">
        <v>1050</v>
      </c>
      <c r="R231" s="201">
        <f>Q231*$C231</f>
        <v>3150</v>
      </c>
      <c r="S231" s="200">
        <v>742.5</v>
      </c>
      <c r="T231" s="201">
        <f>S231*$C231</f>
        <v>2227.5</v>
      </c>
      <c r="U231" s="790">
        <f>MIN(E231:R231)</f>
        <v>740</v>
      </c>
      <c r="V231" s="791">
        <f>U231*$C231</f>
        <v>2220</v>
      </c>
    </row>
    <row r="232" spans="1:259">
      <c r="A232" s="208"/>
      <c r="B232" s="203"/>
      <c r="C232" s="198"/>
      <c r="D232" s="199"/>
      <c r="E232" s="200"/>
      <c r="F232" s="201"/>
      <c r="G232" s="200"/>
      <c r="H232" s="201"/>
      <c r="I232" s="200"/>
      <c r="J232" s="201"/>
      <c r="K232" s="200"/>
      <c r="L232" s="201"/>
      <c r="M232" s="200">
        <v>0</v>
      </c>
      <c r="N232" s="201"/>
      <c r="O232" s="200">
        <v>0</v>
      </c>
      <c r="P232" s="201"/>
      <c r="Q232" s="200">
        <v>0</v>
      </c>
      <c r="R232" s="201"/>
      <c r="S232" s="200">
        <v>0</v>
      </c>
      <c r="T232" s="201"/>
      <c r="U232" s="790">
        <v>0</v>
      </c>
      <c r="V232" s="791"/>
    </row>
    <row r="233" spans="1:259" ht="25.5">
      <c r="A233" s="729">
        <v>8</v>
      </c>
      <c r="B233" s="730" t="s">
        <v>327</v>
      </c>
      <c r="C233" s="731">
        <v>100</v>
      </c>
      <c r="D233" s="731" t="s">
        <v>328</v>
      </c>
      <c r="E233" s="729">
        <v>145</v>
      </c>
      <c r="F233" s="201">
        <f>E233*$C233</f>
        <v>14500</v>
      </c>
      <c r="G233" s="729">
        <v>145</v>
      </c>
      <c r="H233" s="201">
        <f>G233*$C233</f>
        <v>14500</v>
      </c>
      <c r="I233" s="717"/>
      <c r="J233" s="718">
        <f>I233*$C233</f>
        <v>0</v>
      </c>
      <c r="K233" s="717"/>
      <c r="L233" s="718">
        <f>K233*$C233</f>
        <v>0</v>
      </c>
      <c r="M233" s="594">
        <v>150</v>
      </c>
      <c r="N233" s="201">
        <f>M233*$C233</f>
        <v>15000</v>
      </c>
      <c r="O233" s="594">
        <v>150</v>
      </c>
      <c r="P233" s="201">
        <f>O233*$C233</f>
        <v>15000</v>
      </c>
      <c r="Q233" s="719"/>
      <c r="R233" s="718">
        <f>Q233*$C233</f>
        <v>0</v>
      </c>
      <c r="S233" s="719">
        <v>145</v>
      </c>
      <c r="T233" s="718">
        <f>S233*$C233</f>
        <v>14500</v>
      </c>
      <c r="U233" s="790">
        <f>MIN(E233,M233)</f>
        <v>145</v>
      </c>
      <c r="V233" s="791">
        <f>U233*$C233</f>
        <v>14500</v>
      </c>
    </row>
    <row r="234" spans="1:259">
      <c r="A234" s="732"/>
      <c r="B234" s="733"/>
      <c r="C234" s="734"/>
      <c r="D234" s="734"/>
      <c r="E234" s="732"/>
      <c r="F234" s="201"/>
      <c r="G234" s="732"/>
      <c r="H234" s="201"/>
      <c r="I234" s="200"/>
      <c r="J234" s="201"/>
      <c r="K234" s="200"/>
      <c r="L234" s="201"/>
      <c r="M234" s="594"/>
      <c r="N234" s="201"/>
      <c r="O234" s="594"/>
      <c r="P234" s="201"/>
      <c r="Q234" s="594"/>
      <c r="R234" s="201"/>
      <c r="S234" s="594"/>
      <c r="T234" s="201"/>
      <c r="U234" s="801"/>
      <c r="V234" s="791"/>
    </row>
    <row r="235" spans="1:259">
      <c r="A235" s="735">
        <v>9</v>
      </c>
      <c r="B235" s="736" t="s">
        <v>329</v>
      </c>
      <c r="C235" s="737">
        <v>50</v>
      </c>
      <c r="D235" s="737" t="s">
        <v>328</v>
      </c>
      <c r="E235" s="735">
        <v>165</v>
      </c>
      <c r="F235" s="201">
        <f>E235*$C235</f>
        <v>8250</v>
      </c>
      <c r="G235" s="735">
        <v>165</v>
      </c>
      <c r="H235" s="201">
        <f>G235*$C235</f>
        <v>8250</v>
      </c>
      <c r="I235" s="717"/>
      <c r="J235" s="718">
        <f>I235*$C235</f>
        <v>0</v>
      </c>
      <c r="K235" s="717"/>
      <c r="L235" s="718">
        <f>K235*$C235</f>
        <v>0</v>
      </c>
      <c r="M235" s="720">
        <v>150</v>
      </c>
      <c r="N235" s="201">
        <f>M235*$C235</f>
        <v>7500</v>
      </c>
      <c r="O235" s="720">
        <v>150</v>
      </c>
      <c r="P235" s="201">
        <f>O235*$C235</f>
        <v>7500</v>
      </c>
      <c r="Q235" s="595"/>
      <c r="R235" s="718">
        <f>Q235*$C235</f>
        <v>0</v>
      </c>
      <c r="S235" s="595">
        <v>150</v>
      </c>
      <c r="T235" s="718">
        <f>S235*$C235</f>
        <v>7500</v>
      </c>
      <c r="U235" s="790">
        <f>MIN(E235,M235)</f>
        <v>150</v>
      </c>
      <c r="V235" s="791">
        <f>U235*$C235</f>
        <v>7500</v>
      </c>
    </row>
    <row r="236" spans="1:259" ht="15">
      <c r="A236" s="217"/>
      <c r="B236" s="191" t="s">
        <v>330</v>
      </c>
      <c r="C236" s="192"/>
      <c r="D236" s="218"/>
      <c r="E236" s="194"/>
      <c r="F236" s="219">
        <f>SUM(F217:F235)</f>
        <v>196750</v>
      </c>
      <c r="G236" s="194"/>
      <c r="H236" s="219">
        <f>SUM(H217:H235)</f>
        <v>149950</v>
      </c>
      <c r="I236" s="194"/>
      <c r="J236" s="219">
        <f>SUM(J217:J235)</f>
        <v>143600</v>
      </c>
      <c r="K236" s="194"/>
      <c r="L236" s="219">
        <f>SUM(L217:L235)</f>
        <v>143600</v>
      </c>
      <c r="M236" s="194"/>
      <c r="N236" s="219">
        <f>SUM(N217:N235)</f>
        <v>166545</v>
      </c>
      <c r="O236" s="194"/>
      <c r="P236" s="219">
        <f>SUM(P217:P235)</f>
        <v>131670</v>
      </c>
      <c r="Q236" s="194"/>
      <c r="R236" s="219">
        <f>SUM(R217:R235)</f>
        <v>127390</v>
      </c>
      <c r="S236" s="194"/>
      <c r="T236" s="219">
        <f>SUM(T217:T235)</f>
        <v>133167.5</v>
      </c>
      <c r="U236" s="788"/>
      <c r="V236" s="794">
        <f>SUM(V217:V235)</f>
        <v>118760</v>
      </c>
    </row>
    <row r="237" spans="1:259" s="204" customFormat="1" ht="15">
      <c r="A237" s="208"/>
      <c r="B237" s="197"/>
      <c r="C237" s="198"/>
      <c r="D237" s="239"/>
      <c r="E237" s="200"/>
      <c r="F237" s="240"/>
      <c r="G237" s="200"/>
      <c r="H237" s="240"/>
      <c r="I237" s="200"/>
      <c r="J237" s="240"/>
      <c r="K237" s="200"/>
      <c r="L237" s="240"/>
      <c r="M237" s="200"/>
      <c r="N237" s="240"/>
      <c r="O237" s="200"/>
      <c r="P237" s="240"/>
      <c r="Q237" s="200"/>
      <c r="R237" s="240"/>
      <c r="S237" s="200"/>
      <c r="T237" s="240"/>
      <c r="U237" s="200"/>
      <c r="V237" s="240"/>
      <c r="W237" s="184"/>
      <c r="X237" s="184"/>
      <c r="Y237" s="184"/>
      <c r="Z237" s="184"/>
      <c r="AA237" s="184"/>
      <c r="AB237" s="184"/>
      <c r="AC237" s="184"/>
      <c r="AD237" s="184"/>
      <c r="AE237" s="184"/>
      <c r="AF237" s="184"/>
      <c r="AG237" s="184"/>
      <c r="AH237" s="184"/>
      <c r="AI237" s="184"/>
      <c r="AJ237" s="184"/>
      <c r="AK237" s="184"/>
      <c r="AL237" s="184"/>
      <c r="AM237" s="184"/>
      <c r="AN237" s="184"/>
      <c r="AO237" s="184"/>
      <c r="AP237" s="184"/>
      <c r="AQ237" s="184"/>
      <c r="AR237" s="184"/>
      <c r="AS237" s="184"/>
      <c r="AT237" s="184"/>
      <c r="AU237" s="184"/>
      <c r="AV237" s="184"/>
      <c r="AW237" s="184"/>
      <c r="AX237" s="184"/>
      <c r="AY237" s="184"/>
      <c r="AZ237" s="184"/>
      <c r="BA237" s="184"/>
      <c r="BB237" s="184"/>
      <c r="BC237" s="184"/>
      <c r="BD237" s="184"/>
      <c r="BE237" s="184"/>
      <c r="BF237" s="184"/>
      <c r="BG237" s="184"/>
      <c r="BH237" s="184"/>
      <c r="BI237" s="184"/>
      <c r="BJ237" s="184"/>
      <c r="BK237" s="184"/>
      <c r="BL237" s="184"/>
      <c r="BM237" s="184"/>
      <c r="BN237" s="184"/>
      <c r="BO237" s="184"/>
      <c r="BP237" s="184"/>
      <c r="BQ237" s="184"/>
      <c r="BR237" s="184"/>
      <c r="BS237" s="184"/>
      <c r="BT237" s="184"/>
      <c r="BU237" s="184"/>
      <c r="BV237" s="184"/>
      <c r="BW237" s="184"/>
      <c r="BX237" s="184"/>
      <c r="BY237" s="184"/>
      <c r="BZ237" s="184"/>
      <c r="CA237" s="184"/>
      <c r="CB237" s="184"/>
      <c r="CC237" s="184"/>
      <c r="CD237" s="184"/>
      <c r="CE237" s="184"/>
      <c r="CF237" s="184"/>
      <c r="CG237" s="184"/>
      <c r="CH237" s="184"/>
      <c r="CI237" s="184"/>
      <c r="CJ237" s="184"/>
      <c r="CK237" s="184"/>
      <c r="CL237" s="184"/>
      <c r="CM237" s="184"/>
      <c r="CN237" s="184"/>
      <c r="CO237" s="184"/>
      <c r="CP237" s="184"/>
      <c r="CQ237" s="184"/>
      <c r="CR237" s="184"/>
      <c r="CS237" s="184"/>
      <c r="CT237" s="184"/>
      <c r="CU237" s="184"/>
      <c r="CV237" s="184"/>
      <c r="CW237" s="184"/>
      <c r="CX237" s="184"/>
      <c r="CY237" s="184"/>
      <c r="CZ237" s="184"/>
      <c r="DA237" s="184"/>
      <c r="DB237" s="184"/>
      <c r="DC237" s="184"/>
      <c r="DD237" s="184"/>
      <c r="DE237" s="184"/>
      <c r="DF237" s="184"/>
      <c r="DG237" s="184"/>
      <c r="DH237" s="184"/>
      <c r="DI237" s="184"/>
      <c r="DJ237" s="184"/>
      <c r="DK237" s="184"/>
      <c r="DL237" s="184"/>
      <c r="DM237" s="184"/>
      <c r="DN237" s="184"/>
      <c r="DO237" s="184"/>
      <c r="DP237" s="184"/>
      <c r="DQ237" s="184"/>
      <c r="DR237" s="184"/>
      <c r="DS237" s="184"/>
      <c r="DT237" s="184"/>
      <c r="DU237" s="184"/>
      <c r="DV237" s="184"/>
      <c r="DW237" s="184"/>
      <c r="DX237" s="184"/>
      <c r="DY237" s="184"/>
      <c r="DZ237" s="184"/>
      <c r="EA237" s="184"/>
      <c r="EB237" s="184"/>
      <c r="EC237" s="184"/>
      <c r="ED237" s="184"/>
      <c r="EE237" s="184"/>
      <c r="EF237" s="184"/>
      <c r="EG237" s="184"/>
      <c r="EH237" s="184"/>
      <c r="EI237" s="184"/>
      <c r="EJ237" s="184"/>
      <c r="EK237" s="184"/>
      <c r="EL237" s="184"/>
      <c r="EM237" s="184"/>
      <c r="EN237" s="184"/>
      <c r="EO237" s="184"/>
      <c r="EP237" s="184"/>
      <c r="EQ237" s="184"/>
      <c r="ER237" s="184"/>
      <c r="ES237" s="184"/>
      <c r="ET237" s="184"/>
      <c r="EU237" s="184"/>
      <c r="EV237" s="184"/>
      <c r="EW237" s="184"/>
      <c r="EX237" s="184"/>
      <c r="EY237" s="184"/>
      <c r="EZ237" s="184"/>
      <c r="FA237" s="184"/>
      <c r="FB237" s="184"/>
      <c r="FC237" s="184"/>
      <c r="FD237" s="184"/>
      <c r="FE237" s="184"/>
      <c r="FF237" s="184"/>
      <c r="FG237" s="184"/>
      <c r="FH237" s="184"/>
      <c r="FI237" s="184"/>
      <c r="FJ237" s="184"/>
      <c r="FK237" s="184"/>
      <c r="FL237" s="184"/>
      <c r="FM237" s="184"/>
      <c r="FN237" s="184"/>
      <c r="FO237" s="184"/>
      <c r="FP237" s="184"/>
      <c r="FQ237" s="184"/>
      <c r="FR237" s="184"/>
      <c r="FS237" s="184"/>
      <c r="FT237" s="184"/>
      <c r="FU237" s="184"/>
      <c r="FV237" s="184"/>
      <c r="FW237" s="184"/>
      <c r="FX237" s="184"/>
      <c r="FY237" s="184"/>
      <c r="FZ237" s="184"/>
      <c r="GA237" s="184"/>
      <c r="GB237" s="184"/>
      <c r="GC237" s="184"/>
      <c r="GD237" s="184"/>
      <c r="GE237" s="184"/>
      <c r="GF237" s="184"/>
      <c r="GG237" s="184"/>
      <c r="GH237" s="184"/>
      <c r="GI237" s="184"/>
      <c r="GJ237" s="184"/>
      <c r="GK237" s="184"/>
      <c r="GL237" s="184"/>
      <c r="GM237" s="184"/>
      <c r="GN237" s="184"/>
      <c r="GO237" s="184"/>
      <c r="GP237" s="184"/>
      <c r="GQ237" s="184"/>
      <c r="GR237" s="184"/>
      <c r="GS237" s="184"/>
      <c r="GT237" s="184"/>
      <c r="GU237" s="184"/>
      <c r="GV237" s="184"/>
      <c r="GW237" s="184"/>
      <c r="GX237" s="184"/>
      <c r="GY237" s="184"/>
      <c r="GZ237" s="184"/>
      <c r="HA237" s="184"/>
      <c r="HB237" s="184"/>
      <c r="HC237" s="184"/>
      <c r="HD237" s="185"/>
      <c r="HE237" s="185"/>
      <c r="HF237" s="185"/>
      <c r="HG237" s="185"/>
      <c r="HH237" s="185"/>
      <c r="HI237" s="185"/>
      <c r="HJ237" s="185"/>
      <c r="HK237" s="185"/>
      <c r="HL237" s="185"/>
      <c r="HM237" s="185"/>
      <c r="HN237" s="185"/>
      <c r="HO237" s="185"/>
      <c r="HP237" s="185"/>
      <c r="HQ237" s="185"/>
      <c r="HR237" s="185"/>
      <c r="HS237" s="185"/>
      <c r="HT237" s="185"/>
      <c r="HU237" s="185"/>
      <c r="HV237" s="185"/>
      <c r="HW237" s="185"/>
      <c r="HX237" s="185"/>
      <c r="HY237" s="185"/>
      <c r="HZ237" s="185"/>
      <c r="IA237" s="185"/>
      <c r="IB237" s="185"/>
      <c r="IC237" s="185"/>
      <c r="ID237" s="185"/>
      <c r="IE237" s="185"/>
      <c r="IF237" s="185"/>
      <c r="IG237" s="185"/>
      <c r="IH237" s="185"/>
      <c r="II237" s="185"/>
      <c r="IJ237" s="185"/>
      <c r="IK237" s="185"/>
      <c r="IL237" s="185"/>
      <c r="IM237" s="185"/>
      <c r="IN237" s="185"/>
      <c r="IO237" s="185"/>
      <c r="IP237" s="185"/>
      <c r="IQ237" s="185"/>
      <c r="IR237" s="185"/>
      <c r="IS237" s="185"/>
      <c r="IT237" s="185"/>
      <c r="IU237" s="185"/>
      <c r="IV237" s="185"/>
      <c r="IW237" s="185"/>
      <c r="IX237" s="185"/>
      <c r="IY237" s="185"/>
    </row>
    <row r="238" spans="1:259">
      <c r="A238" s="248"/>
      <c r="C238" s="250"/>
    </row>
    <row r="239" spans="1:259">
      <c r="A239" s="248"/>
      <c r="C239" s="250"/>
    </row>
    <row r="240" spans="1:259">
      <c r="A240" s="248"/>
      <c r="C240" s="250"/>
    </row>
    <row r="241" spans="1:3">
      <c r="A241" s="248"/>
      <c r="C241" s="250"/>
    </row>
    <row r="242" spans="1:3">
      <c r="A242" s="248"/>
      <c r="C242" s="250"/>
    </row>
    <row r="243" spans="1:3">
      <c r="A243" s="248"/>
      <c r="C243" s="250"/>
    </row>
    <row r="244" spans="1:3">
      <c r="A244" s="248"/>
      <c r="C244" s="250"/>
    </row>
    <row r="245" spans="1:3">
      <c r="A245" s="248"/>
      <c r="C245" s="250"/>
    </row>
    <row r="246" spans="1:3">
      <c r="A246" s="248"/>
      <c r="C246" s="250"/>
    </row>
    <row r="247" spans="1:3">
      <c r="A247" s="248"/>
      <c r="C247" s="250"/>
    </row>
    <row r="248" spans="1:3">
      <c r="A248" s="248"/>
      <c r="C248" s="250"/>
    </row>
    <row r="249" spans="1:3">
      <c r="A249" s="248"/>
      <c r="C249" s="250"/>
    </row>
    <row r="250" spans="1:3">
      <c r="A250" s="248"/>
      <c r="C250" s="250"/>
    </row>
    <row r="251" spans="1:3">
      <c r="A251" s="248"/>
      <c r="C251" s="250"/>
    </row>
    <row r="252" spans="1:3">
      <c r="A252" s="248"/>
      <c r="C252" s="250"/>
    </row>
    <row r="253" spans="1:3">
      <c r="A253" s="248"/>
    </row>
    <row r="254" spans="1:3">
      <c r="A254" s="248"/>
    </row>
    <row r="255" spans="1:3">
      <c r="A255" s="248"/>
    </row>
    <row r="256" spans="1:3">
      <c r="A256" s="248"/>
    </row>
    <row r="257" spans="1:22">
      <c r="A257" s="248"/>
    </row>
    <row r="258" spans="1:22">
      <c r="A258" s="254"/>
    </row>
    <row r="259" spans="1:22">
      <c r="A259" s="254"/>
    </row>
    <row r="260" spans="1:22">
      <c r="A260" s="254"/>
    </row>
    <row r="261" spans="1:22">
      <c r="A261" s="254"/>
    </row>
    <row r="262" spans="1:22">
      <c r="A262" s="254"/>
    </row>
    <row r="263" spans="1:22">
      <c r="A263" s="254"/>
    </row>
    <row r="264" spans="1:22">
      <c r="A264" s="254"/>
    </row>
    <row r="265" spans="1:22">
      <c r="A265" s="254"/>
    </row>
    <row r="266" spans="1:22">
      <c r="A266" s="254"/>
    </row>
    <row r="267" spans="1:22">
      <c r="A267" s="254"/>
      <c r="F267" s="255"/>
      <c r="H267" s="255"/>
      <c r="J267" s="255"/>
      <c r="L267" s="255"/>
      <c r="N267" s="255"/>
      <c r="P267" s="255"/>
      <c r="R267" s="255"/>
      <c r="T267" s="255"/>
      <c r="V267" s="255"/>
    </row>
    <row r="268" spans="1:22">
      <c r="A268" s="254"/>
      <c r="F268" s="255"/>
      <c r="H268" s="255"/>
      <c r="J268" s="255"/>
      <c r="L268" s="255"/>
      <c r="N268" s="255"/>
      <c r="P268" s="255"/>
      <c r="R268" s="255"/>
      <c r="T268" s="255"/>
      <c r="V268" s="255"/>
    </row>
    <row r="269" spans="1:22">
      <c r="A269" s="254"/>
      <c r="F269" s="255"/>
      <c r="H269" s="255"/>
      <c r="J269" s="255"/>
      <c r="L269" s="255"/>
      <c r="N269" s="255"/>
      <c r="P269" s="255"/>
      <c r="R269" s="255"/>
      <c r="T269" s="255"/>
      <c r="V269" s="255"/>
    </row>
    <row r="270" spans="1:22">
      <c r="A270" s="254"/>
      <c r="F270" s="255"/>
      <c r="H270" s="255"/>
      <c r="J270" s="255"/>
      <c r="L270" s="255"/>
      <c r="N270" s="255"/>
      <c r="P270" s="255"/>
      <c r="R270" s="255"/>
      <c r="T270" s="255"/>
      <c r="V270" s="255"/>
    </row>
    <row r="271" spans="1:22">
      <c r="A271" s="254"/>
      <c r="F271" s="255"/>
      <c r="H271" s="255"/>
      <c r="J271" s="255"/>
      <c r="L271" s="255"/>
      <c r="N271" s="255"/>
      <c r="P271" s="255"/>
      <c r="R271" s="255"/>
      <c r="T271" s="255"/>
      <c r="V271" s="255"/>
    </row>
    <row r="272" spans="1:22">
      <c r="A272" s="254"/>
      <c r="F272" s="255"/>
      <c r="H272" s="255"/>
      <c r="J272" s="255"/>
      <c r="L272" s="255"/>
      <c r="N272" s="255"/>
      <c r="P272" s="255"/>
      <c r="R272" s="255"/>
      <c r="T272" s="255"/>
      <c r="V272" s="255"/>
    </row>
    <row r="273" spans="1:22">
      <c r="A273" s="254"/>
      <c r="F273" s="255"/>
      <c r="H273" s="255"/>
      <c r="J273" s="255"/>
      <c r="L273" s="255"/>
      <c r="N273" s="255"/>
      <c r="P273" s="255"/>
      <c r="R273" s="255"/>
      <c r="T273" s="255"/>
      <c r="V273" s="255"/>
    </row>
    <row r="274" spans="1:22">
      <c r="A274" s="254"/>
      <c r="F274" s="255"/>
      <c r="H274" s="255"/>
      <c r="J274" s="255"/>
      <c r="L274" s="255"/>
      <c r="N274" s="255"/>
      <c r="P274" s="255"/>
      <c r="R274" s="255"/>
      <c r="T274" s="255"/>
      <c r="V274" s="255"/>
    </row>
    <row r="275" spans="1:22">
      <c r="A275" s="254"/>
      <c r="F275" s="255"/>
      <c r="H275" s="255"/>
      <c r="J275" s="255"/>
      <c r="L275" s="255"/>
      <c r="N275" s="255"/>
      <c r="P275" s="255"/>
      <c r="R275" s="255"/>
      <c r="T275" s="255"/>
      <c r="V275" s="255"/>
    </row>
    <row r="276" spans="1:22">
      <c r="A276" s="254"/>
      <c r="F276" s="255"/>
      <c r="H276" s="255"/>
      <c r="J276" s="255"/>
      <c r="L276" s="255"/>
      <c r="N276" s="255"/>
      <c r="P276" s="255"/>
      <c r="R276" s="255"/>
      <c r="T276" s="255"/>
      <c r="V276" s="255"/>
    </row>
    <row r="277" spans="1:22">
      <c r="A277" s="254"/>
      <c r="F277" s="255"/>
      <c r="H277" s="255"/>
      <c r="J277" s="255"/>
      <c r="L277" s="255"/>
      <c r="N277" s="255"/>
      <c r="P277" s="255"/>
      <c r="R277" s="255"/>
      <c r="T277" s="255"/>
      <c r="V277" s="255"/>
    </row>
    <row r="278" spans="1:22">
      <c r="A278" s="254"/>
      <c r="F278" s="255"/>
      <c r="H278" s="255"/>
      <c r="J278" s="255"/>
      <c r="L278" s="255"/>
      <c r="N278" s="255"/>
      <c r="P278" s="255"/>
      <c r="R278" s="255"/>
      <c r="T278" s="255"/>
      <c r="V278" s="255"/>
    </row>
    <row r="279" spans="1:22">
      <c r="A279" s="254"/>
      <c r="F279" s="255"/>
      <c r="H279" s="255"/>
      <c r="J279" s="255"/>
      <c r="L279" s="255"/>
      <c r="N279" s="255"/>
      <c r="P279" s="255"/>
      <c r="R279" s="255"/>
      <c r="T279" s="255"/>
      <c r="V279" s="255"/>
    </row>
    <row r="280" spans="1:22">
      <c r="A280" s="254"/>
      <c r="F280" s="255"/>
      <c r="H280" s="255"/>
      <c r="J280" s="255"/>
      <c r="L280" s="255"/>
      <c r="N280" s="255"/>
      <c r="P280" s="255"/>
      <c r="R280" s="255"/>
      <c r="T280" s="255"/>
      <c r="V280" s="255"/>
    </row>
    <row r="281" spans="1:22">
      <c r="A281" s="254"/>
      <c r="F281" s="255"/>
      <c r="H281" s="255"/>
      <c r="J281" s="255"/>
      <c r="L281" s="255"/>
      <c r="N281" s="255"/>
      <c r="P281" s="255"/>
      <c r="R281" s="255"/>
      <c r="T281" s="255"/>
      <c r="V281" s="255"/>
    </row>
    <row r="282" spans="1:22">
      <c r="A282" s="254"/>
      <c r="F282" s="255"/>
      <c r="H282" s="255"/>
      <c r="J282" s="255"/>
      <c r="L282" s="255"/>
      <c r="N282" s="255"/>
      <c r="P282" s="255"/>
      <c r="R282" s="255"/>
      <c r="T282" s="255"/>
      <c r="V282" s="255"/>
    </row>
    <row r="283" spans="1:22">
      <c r="A283" s="254"/>
      <c r="F283" s="255"/>
      <c r="H283" s="255"/>
      <c r="J283" s="255"/>
      <c r="L283" s="255"/>
      <c r="N283" s="255"/>
      <c r="P283" s="255"/>
      <c r="R283" s="255"/>
      <c r="T283" s="255"/>
      <c r="V283" s="255"/>
    </row>
    <row r="284" spans="1:22">
      <c r="A284" s="254"/>
      <c r="F284" s="255"/>
      <c r="H284" s="255"/>
      <c r="J284" s="255"/>
      <c r="L284" s="255"/>
      <c r="N284" s="255"/>
      <c r="P284" s="255"/>
      <c r="R284" s="255"/>
      <c r="T284" s="255"/>
      <c r="V284" s="255"/>
    </row>
    <row r="285" spans="1:22">
      <c r="A285" s="254"/>
      <c r="F285" s="255"/>
      <c r="H285" s="255"/>
      <c r="J285" s="255"/>
      <c r="L285" s="255"/>
      <c r="N285" s="255"/>
      <c r="P285" s="255"/>
      <c r="R285" s="255"/>
      <c r="T285" s="255"/>
      <c r="V285" s="255"/>
    </row>
    <row r="286" spans="1:22">
      <c r="A286" s="254"/>
      <c r="F286" s="255"/>
      <c r="H286" s="255"/>
      <c r="J286" s="255"/>
      <c r="L286" s="255"/>
      <c r="N286" s="255"/>
      <c r="P286" s="255"/>
      <c r="R286" s="255"/>
      <c r="T286" s="255"/>
      <c r="V286" s="255"/>
    </row>
    <row r="287" spans="1:22">
      <c r="A287" s="254"/>
      <c r="F287" s="255"/>
      <c r="H287" s="255"/>
      <c r="J287" s="255"/>
      <c r="L287" s="255"/>
      <c r="N287" s="255"/>
      <c r="P287" s="255"/>
      <c r="R287" s="255"/>
      <c r="T287" s="255"/>
      <c r="V287" s="255"/>
    </row>
    <row r="288" spans="1:22">
      <c r="A288" s="254"/>
      <c r="F288" s="255"/>
      <c r="H288" s="255"/>
      <c r="J288" s="255"/>
      <c r="L288" s="255"/>
      <c r="N288" s="255"/>
      <c r="P288" s="255"/>
      <c r="R288" s="255"/>
      <c r="T288" s="255"/>
      <c r="V288" s="255"/>
    </row>
    <row r="289" spans="1:22">
      <c r="A289" s="254"/>
      <c r="F289" s="255"/>
      <c r="H289" s="255"/>
      <c r="J289" s="255"/>
      <c r="L289" s="255"/>
      <c r="N289" s="255"/>
      <c r="P289" s="255"/>
      <c r="R289" s="255"/>
      <c r="T289" s="255"/>
      <c r="V289" s="255"/>
    </row>
    <row r="290" spans="1:22">
      <c r="A290" s="254"/>
      <c r="F290" s="255"/>
      <c r="H290" s="255"/>
      <c r="J290" s="255"/>
      <c r="L290" s="255"/>
      <c r="N290" s="255"/>
      <c r="P290" s="255"/>
      <c r="R290" s="255"/>
      <c r="T290" s="255"/>
      <c r="V290" s="255"/>
    </row>
    <row r="291" spans="1:22">
      <c r="A291" s="254"/>
      <c r="F291" s="255"/>
      <c r="H291" s="255"/>
      <c r="J291" s="255"/>
      <c r="L291" s="255"/>
      <c r="N291" s="255"/>
      <c r="P291" s="255"/>
      <c r="R291" s="255"/>
      <c r="T291" s="255"/>
      <c r="V291" s="255"/>
    </row>
    <row r="292" spans="1:22">
      <c r="A292" s="254"/>
      <c r="F292" s="255"/>
      <c r="H292" s="255"/>
      <c r="J292" s="255"/>
      <c r="L292" s="255"/>
      <c r="N292" s="255"/>
      <c r="P292" s="255"/>
      <c r="R292" s="255"/>
      <c r="T292" s="255"/>
      <c r="V292" s="255"/>
    </row>
    <row r="293" spans="1:22">
      <c r="A293" s="254"/>
      <c r="F293" s="255"/>
      <c r="H293" s="255"/>
      <c r="J293" s="255"/>
      <c r="L293" s="255"/>
      <c r="N293" s="255"/>
      <c r="P293" s="255"/>
      <c r="R293" s="255"/>
      <c r="T293" s="255"/>
      <c r="V293" s="255"/>
    </row>
    <row r="294" spans="1:22">
      <c r="A294" s="254"/>
      <c r="F294" s="255"/>
      <c r="H294" s="255"/>
      <c r="J294" s="255"/>
      <c r="L294" s="255"/>
      <c r="N294" s="255"/>
      <c r="P294" s="255"/>
      <c r="R294" s="255"/>
      <c r="T294" s="255"/>
      <c r="V294" s="255"/>
    </row>
    <row r="295" spans="1:22">
      <c r="A295" s="254"/>
      <c r="F295" s="255"/>
      <c r="H295" s="255"/>
      <c r="J295" s="255"/>
      <c r="L295" s="255"/>
      <c r="N295" s="255"/>
      <c r="P295" s="255"/>
      <c r="R295" s="255"/>
      <c r="T295" s="255"/>
      <c r="V295" s="255"/>
    </row>
    <row r="296" spans="1:22">
      <c r="A296" s="254"/>
      <c r="F296" s="255"/>
      <c r="H296" s="255"/>
      <c r="J296" s="255"/>
      <c r="L296" s="255"/>
      <c r="N296" s="255"/>
      <c r="P296" s="255"/>
      <c r="R296" s="255"/>
      <c r="T296" s="255"/>
      <c r="V296" s="255"/>
    </row>
    <row r="297" spans="1:22">
      <c r="A297" s="254"/>
      <c r="F297" s="255"/>
      <c r="H297" s="255"/>
      <c r="J297" s="255"/>
      <c r="L297" s="255"/>
      <c r="N297" s="255"/>
      <c r="P297" s="255"/>
      <c r="R297" s="255"/>
      <c r="T297" s="255"/>
      <c r="V297" s="255"/>
    </row>
    <row r="298" spans="1:22">
      <c r="A298" s="254"/>
      <c r="F298" s="255"/>
      <c r="H298" s="255"/>
      <c r="J298" s="255"/>
      <c r="L298" s="255"/>
      <c r="N298" s="255"/>
      <c r="P298" s="255"/>
      <c r="R298" s="255"/>
      <c r="T298" s="255"/>
      <c r="V298" s="255"/>
    </row>
    <row r="299" spans="1:22">
      <c r="A299" s="254"/>
      <c r="F299" s="255"/>
      <c r="H299" s="255"/>
      <c r="J299" s="255"/>
      <c r="L299" s="255"/>
      <c r="N299" s="255"/>
      <c r="P299" s="255"/>
      <c r="R299" s="255"/>
      <c r="T299" s="255"/>
      <c r="V299" s="255"/>
    </row>
    <row r="300" spans="1:22">
      <c r="A300" s="254"/>
      <c r="F300" s="255"/>
      <c r="H300" s="255"/>
      <c r="J300" s="255"/>
      <c r="L300" s="255"/>
      <c r="N300" s="255"/>
      <c r="P300" s="255"/>
      <c r="R300" s="255"/>
      <c r="T300" s="255"/>
      <c r="V300" s="255"/>
    </row>
    <row r="301" spans="1:22">
      <c r="A301" s="254"/>
      <c r="F301" s="255"/>
      <c r="H301" s="255"/>
      <c r="J301" s="255"/>
      <c r="L301" s="255"/>
      <c r="N301" s="255"/>
      <c r="P301" s="255"/>
      <c r="R301" s="255"/>
      <c r="T301" s="255"/>
      <c r="V301" s="255"/>
    </row>
    <row r="302" spans="1:22">
      <c r="A302" s="254"/>
      <c r="F302" s="255"/>
      <c r="H302" s="255"/>
      <c r="J302" s="255"/>
      <c r="L302" s="255"/>
      <c r="N302" s="255"/>
      <c r="P302" s="255"/>
      <c r="R302" s="255"/>
      <c r="T302" s="255"/>
      <c r="V302" s="255"/>
    </row>
    <row r="303" spans="1:22">
      <c r="A303" s="254"/>
      <c r="F303" s="255"/>
      <c r="H303" s="255"/>
      <c r="J303" s="255"/>
      <c r="L303" s="255"/>
      <c r="N303" s="255"/>
      <c r="P303" s="255"/>
      <c r="R303" s="255"/>
      <c r="T303" s="255"/>
      <c r="V303" s="255"/>
    </row>
    <row r="304" spans="1:22">
      <c r="A304" s="254"/>
      <c r="F304" s="255"/>
      <c r="H304" s="255"/>
      <c r="J304" s="255"/>
      <c r="L304" s="255"/>
      <c r="N304" s="255"/>
      <c r="P304" s="255"/>
      <c r="R304" s="255"/>
      <c r="T304" s="255"/>
      <c r="V304" s="255"/>
    </row>
    <row r="305" spans="1:22">
      <c r="A305" s="254"/>
      <c r="F305" s="255"/>
      <c r="H305" s="255"/>
      <c r="J305" s="255"/>
      <c r="L305" s="255"/>
      <c r="N305" s="255"/>
      <c r="P305" s="255"/>
      <c r="R305" s="255"/>
      <c r="T305" s="255"/>
      <c r="V305" s="255"/>
    </row>
    <row r="306" spans="1:22">
      <c r="A306" s="254"/>
      <c r="F306" s="255"/>
      <c r="H306" s="255"/>
      <c r="J306" s="255"/>
      <c r="L306" s="255"/>
      <c r="N306" s="255"/>
      <c r="P306" s="255"/>
      <c r="R306" s="255"/>
      <c r="T306" s="255"/>
      <c r="V306" s="255"/>
    </row>
    <row r="307" spans="1:22">
      <c r="A307" s="254"/>
      <c r="F307" s="255"/>
      <c r="H307" s="255"/>
      <c r="J307" s="255"/>
      <c r="L307" s="255"/>
      <c r="N307" s="255"/>
      <c r="P307" s="255"/>
      <c r="R307" s="255"/>
      <c r="T307" s="255"/>
      <c r="V307" s="255"/>
    </row>
    <row r="308" spans="1:22">
      <c r="A308" s="254"/>
      <c r="F308" s="255"/>
      <c r="H308" s="255"/>
      <c r="J308" s="255"/>
      <c r="L308" s="255"/>
      <c r="N308" s="255"/>
      <c r="P308" s="255"/>
      <c r="R308" s="255"/>
      <c r="T308" s="255"/>
      <c r="V308" s="255"/>
    </row>
    <row r="309" spans="1:22">
      <c r="A309" s="254"/>
      <c r="F309" s="255"/>
      <c r="H309" s="255"/>
      <c r="J309" s="255"/>
      <c r="L309" s="255"/>
      <c r="N309" s="255"/>
      <c r="P309" s="255"/>
      <c r="R309" s="255"/>
      <c r="T309" s="255"/>
      <c r="V309" s="255"/>
    </row>
    <row r="310" spans="1:22">
      <c r="A310" s="254"/>
      <c r="F310" s="255"/>
      <c r="H310" s="255"/>
      <c r="J310" s="255"/>
      <c r="L310" s="255"/>
      <c r="N310" s="255"/>
      <c r="P310" s="255"/>
      <c r="R310" s="255"/>
      <c r="T310" s="255"/>
      <c r="V310" s="255"/>
    </row>
    <row r="311" spans="1:22">
      <c r="A311" s="254"/>
      <c r="F311" s="255"/>
      <c r="H311" s="255"/>
      <c r="J311" s="255"/>
      <c r="L311" s="255"/>
      <c r="N311" s="255"/>
      <c r="P311" s="255"/>
      <c r="R311" s="255"/>
      <c r="T311" s="255"/>
      <c r="V311" s="255"/>
    </row>
    <row r="312" spans="1:22">
      <c r="A312" s="254"/>
      <c r="F312" s="255"/>
      <c r="H312" s="255"/>
      <c r="J312" s="255"/>
      <c r="L312" s="255"/>
      <c r="N312" s="255"/>
      <c r="P312" s="255"/>
      <c r="R312" s="255"/>
      <c r="T312" s="255"/>
      <c r="V312" s="255"/>
    </row>
    <row r="313" spans="1:22">
      <c r="A313" s="254"/>
      <c r="F313" s="255"/>
      <c r="H313" s="255"/>
      <c r="J313" s="255"/>
      <c r="L313" s="255"/>
      <c r="N313" s="255"/>
      <c r="P313" s="255"/>
      <c r="R313" s="255"/>
      <c r="T313" s="255"/>
      <c r="V313" s="255"/>
    </row>
    <row r="314" spans="1:22">
      <c r="A314" s="254"/>
      <c r="F314" s="255"/>
      <c r="H314" s="255"/>
      <c r="J314" s="255"/>
      <c r="L314" s="255"/>
      <c r="N314" s="255"/>
      <c r="P314" s="255"/>
      <c r="R314" s="255"/>
      <c r="T314" s="255"/>
      <c r="V314" s="255"/>
    </row>
    <row r="315" spans="1:22">
      <c r="A315" s="254"/>
      <c r="F315" s="255"/>
      <c r="H315" s="255"/>
      <c r="J315" s="255"/>
      <c r="L315" s="255"/>
      <c r="N315" s="255"/>
      <c r="P315" s="255"/>
      <c r="R315" s="255"/>
      <c r="T315" s="255"/>
      <c r="V315" s="255"/>
    </row>
    <row r="316" spans="1:22">
      <c r="A316" s="254"/>
      <c r="F316" s="255"/>
      <c r="H316" s="255"/>
      <c r="J316" s="255"/>
      <c r="L316" s="255"/>
      <c r="N316" s="255"/>
      <c r="P316" s="255"/>
      <c r="R316" s="255"/>
      <c r="T316" s="255"/>
      <c r="V316" s="255"/>
    </row>
    <row r="317" spans="1:22">
      <c r="A317" s="254"/>
      <c r="F317" s="255"/>
      <c r="H317" s="255"/>
      <c r="J317" s="255"/>
      <c r="L317" s="255"/>
      <c r="N317" s="255"/>
      <c r="P317" s="255"/>
      <c r="R317" s="255"/>
      <c r="T317" s="255"/>
      <c r="V317" s="255"/>
    </row>
    <row r="318" spans="1:22">
      <c r="A318" s="254"/>
      <c r="F318" s="255"/>
      <c r="H318" s="255"/>
      <c r="J318" s="255"/>
      <c r="L318" s="255"/>
      <c r="N318" s="255"/>
      <c r="P318" s="255"/>
      <c r="R318" s="255"/>
      <c r="T318" s="255"/>
      <c r="V318" s="255"/>
    </row>
    <row r="319" spans="1:22">
      <c r="A319" s="254"/>
      <c r="F319" s="255"/>
      <c r="H319" s="255"/>
      <c r="J319" s="255"/>
      <c r="L319" s="255"/>
      <c r="N319" s="255"/>
      <c r="P319" s="255"/>
      <c r="R319" s="255"/>
      <c r="T319" s="255"/>
      <c r="V319" s="255"/>
    </row>
    <row r="320" spans="1:22">
      <c r="A320" s="254"/>
      <c r="F320" s="255"/>
      <c r="H320" s="255"/>
      <c r="J320" s="255"/>
      <c r="L320" s="255"/>
      <c r="N320" s="255"/>
      <c r="P320" s="255"/>
      <c r="R320" s="255"/>
      <c r="T320" s="255"/>
      <c r="V320" s="255"/>
    </row>
    <row r="321" spans="1:22">
      <c r="A321" s="254"/>
      <c r="F321" s="255"/>
      <c r="H321" s="255"/>
      <c r="J321" s="255"/>
      <c r="L321" s="255"/>
      <c r="N321" s="255"/>
      <c r="P321" s="255"/>
      <c r="R321" s="255"/>
      <c r="T321" s="255"/>
      <c r="V321" s="255"/>
    </row>
    <row r="322" spans="1:22">
      <c r="A322" s="254"/>
      <c r="F322" s="255"/>
      <c r="H322" s="255"/>
      <c r="J322" s="255"/>
      <c r="L322" s="255"/>
      <c r="N322" s="255"/>
      <c r="P322" s="255"/>
      <c r="R322" s="255"/>
      <c r="T322" s="255"/>
      <c r="V322" s="255"/>
    </row>
    <row r="323" spans="1:22">
      <c r="A323" s="254"/>
      <c r="F323" s="255"/>
      <c r="H323" s="255"/>
      <c r="J323" s="255"/>
      <c r="L323" s="255"/>
      <c r="N323" s="255"/>
      <c r="P323" s="255"/>
      <c r="R323" s="255"/>
      <c r="T323" s="255"/>
      <c r="V323" s="255"/>
    </row>
    <row r="324" spans="1:22">
      <c r="A324" s="254"/>
      <c r="F324" s="255"/>
      <c r="H324" s="255"/>
      <c r="J324" s="255"/>
      <c r="L324" s="255"/>
      <c r="N324" s="255"/>
      <c r="P324" s="255"/>
      <c r="R324" s="255"/>
      <c r="T324" s="255"/>
      <c r="V324" s="255"/>
    </row>
    <row r="325" spans="1:22">
      <c r="A325" s="254"/>
      <c r="F325" s="255"/>
      <c r="H325" s="255"/>
      <c r="J325" s="255"/>
      <c r="L325" s="255"/>
      <c r="N325" s="255"/>
      <c r="P325" s="255"/>
      <c r="R325" s="255"/>
      <c r="T325" s="255"/>
      <c r="V325" s="255"/>
    </row>
    <row r="326" spans="1:22">
      <c r="A326" s="254"/>
      <c r="F326" s="255"/>
      <c r="H326" s="255"/>
      <c r="J326" s="255"/>
      <c r="L326" s="255"/>
      <c r="N326" s="255"/>
      <c r="P326" s="255"/>
      <c r="R326" s="255"/>
      <c r="T326" s="255"/>
      <c r="V326" s="255"/>
    </row>
    <row r="327" spans="1:22">
      <c r="A327" s="254"/>
      <c r="F327" s="255"/>
      <c r="H327" s="255"/>
      <c r="J327" s="255"/>
      <c r="L327" s="255"/>
      <c r="N327" s="255"/>
      <c r="P327" s="255"/>
      <c r="R327" s="255"/>
      <c r="T327" s="255"/>
      <c r="V327" s="255"/>
    </row>
    <row r="328" spans="1:22">
      <c r="A328" s="254"/>
      <c r="F328" s="255"/>
      <c r="H328" s="255"/>
      <c r="J328" s="255"/>
      <c r="L328" s="255"/>
      <c r="N328" s="255"/>
      <c r="P328" s="255"/>
      <c r="R328" s="255"/>
      <c r="T328" s="255"/>
      <c r="V328" s="255"/>
    </row>
    <row r="329" spans="1:22">
      <c r="A329" s="254"/>
      <c r="F329" s="255"/>
      <c r="H329" s="255"/>
      <c r="J329" s="255"/>
      <c r="L329" s="255"/>
      <c r="N329" s="255"/>
      <c r="P329" s="255"/>
      <c r="R329" s="255"/>
      <c r="T329" s="255"/>
      <c r="V329" s="255"/>
    </row>
    <row r="330" spans="1:22">
      <c r="A330" s="254"/>
      <c r="F330" s="255"/>
      <c r="H330" s="255"/>
      <c r="J330" s="255"/>
      <c r="L330" s="255"/>
      <c r="N330" s="255"/>
      <c r="P330" s="255"/>
      <c r="R330" s="255"/>
      <c r="T330" s="255"/>
      <c r="V330" s="255"/>
    </row>
    <row r="331" spans="1:22">
      <c r="A331" s="254"/>
      <c r="F331" s="255"/>
      <c r="H331" s="255"/>
      <c r="J331" s="255"/>
      <c r="L331" s="255"/>
      <c r="N331" s="255"/>
      <c r="P331" s="255"/>
      <c r="R331" s="255"/>
      <c r="T331" s="255"/>
      <c r="V331" s="255"/>
    </row>
    <row r="332" spans="1:22">
      <c r="A332" s="254"/>
      <c r="F332" s="255"/>
      <c r="H332" s="255"/>
      <c r="J332" s="255"/>
      <c r="L332" s="255"/>
      <c r="N332" s="255"/>
      <c r="P332" s="255"/>
      <c r="R332" s="255"/>
      <c r="T332" s="255"/>
      <c r="V332" s="255"/>
    </row>
    <row r="333" spans="1:22">
      <c r="A333" s="254"/>
      <c r="F333" s="255"/>
      <c r="H333" s="255"/>
      <c r="J333" s="255"/>
      <c r="L333" s="255"/>
      <c r="N333" s="255"/>
      <c r="P333" s="255"/>
      <c r="R333" s="255"/>
      <c r="T333" s="255"/>
      <c r="V333" s="255"/>
    </row>
    <row r="334" spans="1:22">
      <c r="A334" s="254"/>
      <c r="F334" s="255"/>
      <c r="H334" s="255"/>
      <c r="J334" s="255"/>
      <c r="L334" s="255"/>
      <c r="N334" s="255"/>
      <c r="P334" s="255"/>
      <c r="R334" s="255"/>
      <c r="T334" s="255"/>
      <c r="V334" s="255"/>
    </row>
    <row r="335" spans="1:22">
      <c r="A335" s="254"/>
      <c r="F335" s="255"/>
      <c r="H335" s="255"/>
      <c r="J335" s="255"/>
      <c r="L335" s="255"/>
      <c r="N335" s="255"/>
      <c r="P335" s="255"/>
      <c r="R335" s="255"/>
      <c r="T335" s="255"/>
      <c r="V335" s="255"/>
    </row>
    <row r="336" spans="1:22">
      <c r="A336" s="254"/>
      <c r="F336" s="255"/>
      <c r="H336" s="255"/>
      <c r="J336" s="255"/>
      <c r="L336" s="255"/>
      <c r="N336" s="255"/>
      <c r="P336" s="255"/>
      <c r="R336" s="255"/>
      <c r="T336" s="255"/>
      <c r="V336" s="255"/>
    </row>
    <row r="337" spans="1:22">
      <c r="A337" s="254"/>
      <c r="F337" s="255"/>
      <c r="H337" s="255"/>
      <c r="J337" s="255"/>
      <c r="L337" s="255"/>
      <c r="N337" s="255"/>
      <c r="P337" s="255"/>
      <c r="R337" s="255"/>
      <c r="T337" s="255"/>
      <c r="V337" s="255"/>
    </row>
    <row r="338" spans="1:22">
      <c r="A338" s="254"/>
      <c r="F338" s="255"/>
      <c r="H338" s="255"/>
      <c r="J338" s="255"/>
      <c r="L338" s="255"/>
      <c r="N338" s="255"/>
      <c r="P338" s="255"/>
      <c r="R338" s="255"/>
      <c r="T338" s="255"/>
      <c r="V338" s="255"/>
    </row>
    <row r="339" spans="1:22">
      <c r="A339" s="254"/>
      <c r="F339" s="255"/>
      <c r="H339" s="255"/>
      <c r="J339" s="255"/>
      <c r="L339" s="255"/>
      <c r="N339" s="255"/>
      <c r="P339" s="255"/>
      <c r="R339" s="255"/>
      <c r="T339" s="255"/>
      <c r="V339" s="255"/>
    </row>
    <row r="340" spans="1:22">
      <c r="A340" s="254"/>
      <c r="F340" s="255"/>
      <c r="H340" s="255"/>
      <c r="J340" s="255"/>
      <c r="L340" s="255"/>
      <c r="N340" s="255"/>
      <c r="P340" s="255"/>
      <c r="R340" s="255"/>
      <c r="T340" s="255"/>
      <c r="V340" s="255"/>
    </row>
    <row r="341" spans="1:22">
      <c r="A341" s="254"/>
      <c r="F341" s="255"/>
      <c r="H341" s="255"/>
      <c r="J341" s="255"/>
      <c r="L341" s="255"/>
      <c r="N341" s="255"/>
      <c r="P341" s="255"/>
      <c r="R341" s="255"/>
      <c r="T341" s="255"/>
      <c r="V341" s="255"/>
    </row>
    <row r="342" spans="1:22">
      <c r="A342" s="254"/>
      <c r="F342" s="255"/>
      <c r="H342" s="255"/>
      <c r="J342" s="255"/>
      <c r="L342" s="255"/>
      <c r="N342" s="255"/>
      <c r="P342" s="255"/>
      <c r="R342" s="255"/>
      <c r="T342" s="255"/>
      <c r="V342" s="255"/>
    </row>
    <row r="343" spans="1:22">
      <c r="A343" s="254"/>
      <c r="F343" s="255"/>
      <c r="H343" s="255"/>
      <c r="J343" s="255"/>
      <c r="L343" s="255"/>
      <c r="N343" s="255"/>
      <c r="P343" s="255"/>
      <c r="R343" s="255"/>
      <c r="T343" s="255"/>
      <c r="V343" s="255"/>
    </row>
    <row r="344" spans="1:22">
      <c r="A344" s="254"/>
      <c r="F344" s="255"/>
      <c r="H344" s="255"/>
      <c r="J344" s="255"/>
      <c r="L344" s="255"/>
      <c r="N344" s="255"/>
      <c r="P344" s="255"/>
      <c r="R344" s="255"/>
      <c r="T344" s="255"/>
      <c r="V344" s="255"/>
    </row>
    <row r="345" spans="1:22">
      <c r="A345" s="254"/>
      <c r="F345" s="255"/>
      <c r="H345" s="255"/>
      <c r="J345" s="255"/>
      <c r="L345" s="255"/>
      <c r="N345" s="255"/>
      <c r="P345" s="255"/>
      <c r="R345" s="255"/>
      <c r="T345" s="255"/>
      <c r="V345" s="255"/>
    </row>
    <row r="346" spans="1:22">
      <c r="A346" s="254"/>
      <c r="F346" s="255"/>
      <c r="H346" s="255"/>
      <c r="J346" s="255"/>
      <c r="L346" s="255"/>
      <c r="N346" s="255"/>
      <c r="P346" s="255"/>
      <c r="R346" s="255"/>
      <c r="T346" s="255"/>
      <c r="V346" s="255"/>
    </row>
  </sheetData>
  <sheetProtection selectLockedCells="1" selectUnlockedCells="1"/>
  <autoFilter ref="A5:V236"/>
  <mergeCells count="35">
    <mergeCell ref="T5:T6"/>
    <mergeCell ref="S7:T7"/>
    <mergeCell ref="G5:G6"/>
    <mergeCell ref="H5:H6"/>
    <mergeCell ref="G7:H7"/>
    <mergeCell ref="O5:O6"/>
    <mergeCell ref="P5:P6"/>
    <mergeCell ref="O7:P7"/>
    <mergeCell ref="U5:U6"/>
    <mergeCell ref="V5:V6"/>
    <mergeCell ref="U7:V7"/>
    <mergeCell ref="M7:N7"/>
    <mergeCell ref="I5:I6"/>
    <mergeCell ref="J5:J6"/>
    <mergeCell ref="I7:J7"/>
    <mergeCell ref="Q5:Q6"/>
    <mergeCell ref="L5:L6"/>
    <mergeCell ref="K7:L7"/>
    <mergeCell ref="R5:R6"/>
    <mergeCell ref="Q7:R7"/>
    <mergeCell ref="M5:M6"/>
    <mergeCell ref="N5:N6"/>
    <mergeCell ref="K5:K6"/>
    <mergeCell ref="S5:S6"/>
    <mergeCell ref="E7:F7"/>
    <mergeCell ref="A1:F1"/>
    <mergeCell ref="A2:F2"/>
    <mergeCell ref="A3:F3"/>
    <mergeCell ref="A4:F4"/>
    <mergeCell ref="A5:A6"/>
    <mergeCell ref="B5:B6"/>
    <mergeCell ref="C5:C6"/>
    <mergeCell ref="D5:D6"/>
    <mergeCell ref="E5:E6"/>
    <mergeCell ref="F5:F6"/>
  </mergeCells>
  <printOptions horizontalCentered="1" gridLines="1"/>
  <pageMargins left="0.15763888888888888" right="0.15763888888888888" top="0.51180555555555551" bottom="0.51180555555555551" header="0.51180555555555551" footer="0.51180555555555551"/>
  <pageSetup paperSize="9" scale="65" firstPageNumber="0" orientation="portrait" horizontalDpi="300" verticalDpi="300" r:id="rId1"/>
  <headerFooter alignWithMargins="0">
    <oddFooter>&amp;CPage &amp;P of &amp;N</oddFooter>
  </headerFooter>
  <rowBreaks count="3" manualBreakCount="3">
    <brk id="64" max="16383" man="1"/>
    <brk id="86" max="16383" man="1"/>
    <brk id="17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H110"/>
  <sheetViews>
    <sheetView showZeros="0" topLeftCell="J1" zoomScale="70" zoomScaleNormal="70" zoomScaleSheetLayoutView="70" workbookViewId="0">
      <selection activeCell="Q1" sqref="Q1:S1048576"/>
    </sheetView>
  </sheetViews>
  <sheetFormatPr defaultRowHeight="15"/>
  <cols>
    <col min="1" max="1" width="9.140625" style="492"/>
    <col min="2" max="2" width="56.140625" style="412" customWidth="1"/>
    <col min="3" max="3" width="7.7109375" style="492" customWidth="1"/>
    <col min="4" max="4" width="7.7109375" style="412" customWidth="1"/>
    <col min="5" max="5" width="11.28515625" style="493" customWidth="1"/>
    <col min="6" max="6" width="11.7109375" style="493" customWidth="1"/>
    <col min="7" max="7" width="11.7109375" style="494" customWidth="1"/>
    <col min="8" max="8" width="11.28515625" style="493" customWidth="1"/>
    <col min="9" max="9" width="11.7109375" style="493" customWidth="1"/>
    <col min="10" max="10" width="11.7109375" style="494" customWidth="1"/>
    <col min="11" max="11" width="11.28515625" style="493" customWidth="1"/>
    <col min="12" max="12" width="11.7109375" style="493" customWidth="1"/>
    <col min="13" max="13" width="13.5703125" style="494" customWidth="1"/>
    <col min="14" max="14" width="11.28515625" style="493" customWidth="1"/>
    <col min="15" max="15" width="11.7109375" style="493" customWidth="1"/>
    <col min="16" max="16" width="13.5703125" style="494" customWidth="1"/>
    <col min="17" max="17" width="11.28515625" style="493" customWidth="1"/>
    <col min="18" max="18" width="11.7109375" style="493" customWidth="1"/>
    <col min="19" max="19" width="13.5703125" style="494" customWidth="1"/>
    <col min="20" max="20" width="11.28515625" style="493" customWidth="1"/>
    <col min="21" max="21" width="11.7109375" style="493" customWidth="1"/>
    <col min="22" max="22" width="13.5703125" style="494" customWidth="1"/>
    <col min="23" max="23" width="11.28515625" style="493" customWidth="1"/>
    <col min="24" max="24" width="11.7109375" style="493" customWidth="1"/>
    <col min="25" max="25" width="13.5703125" style="494" customWidth="1"/>
    <col min="26" max="26" width="11.28515625" style="493" customWidth="1"/>
    <col min="27" max="27" width="11.7109375" style="493" customWidth="1"/>
    <col min="28" max="28" width="13.5703125" style="494" customWidth="1"/>
    <col min="29" max="29" width="11.28515625" style="493" customWidth="1"/>
    <col min="30" max="30" width="11.7109375" style="493" customWidth="1"/>
    <col min="31" max="31" width="13.5703125" style="494" customWidth="1"/>
    <col min="32" max="257" width="9.140625" style="412"/>
    <col min="258" max="258" width="56.140625" style="412" customWidth="1"/>
    <col min="259" max="260" width="7.7109375" style="412" customWidth="1"/>
    <col min="261" max="261" width="11.28515625" style="412" customWidth="1"/>
    <col min="262" max="263" width="11.7109375" style="412" customWidth="1"/>
    <col min="264" max="513" width="9.140625" style="412"/>
    <col min="514" max="514" width="56.140625" style="412" customWidth="1"/>
    <col min="515" max="516" width="7.7109375" style="412" customWidth="1"/>
    <col min="517" max="517" width="11.28515625" style="412" customWidth="1"/>
    <col min="518" max="519" width="11.7109375" style="412" customWidth="1"/>
    <col min="520" max="769" width="9.140625" style="412"/>
    <col min="770" max="770" width="56.140625" style="412" customWidth="1"/>
    <col min="771" max="772" width="7.7109375" style="412" customWidth="1"/>
    <col min="773" max="773" width="11.28515625" style="412" customWidth="1"/>
    <col min="774" max="775" width="11.7109375" style="412" customWidth="1"/>
    <col min="776" max="1025" width="9.140625" style="412"/>
    <col min="1026" max="1026" width="56.140625" style="412" customWidth="1"/>
    <col min="1027" max="1028" width="7.7109375" style="412" customWidth="1"/>
    <col min="1029" max="1029" width="11.28515625" style="412" customWidth="1"/>
    <col min="1030" max="1031" width="11.7109375" style="412" customWidth="1"/>
    <col min="1032" max="1281" width="9.140625" style="412"/>
    <col min="1282" max="1282" width="56.140625" style="412" customWidth="1"/>
    <col min="1283" max="1284" width="7.7109375" style="412" customWidth="1"/>
    <col min="1285" max="1285" width="11.28515625" style="412" customWidth="1"/>
    <col min="1286" max="1287" width="11.7109375" style="412" customWidth="1"/>
    <col min="1288" max="1537" width="9.140625" style="412"/>
    <col min="1538" max="1538" width="56.140625" style="412" customWidth="1"/>
    <col min="1539" max="1540" width="7.7109375" style="412" customWidth="1"/>
    <col min="1541" max="1541" width="11.28515625" style="412" customWidth="1"/>
    <col min="1542" max="1543" width="11.7109375" style="412" customWidth="1"/>
    <col min="1544" max="1793" width="9.140625" style="412"/>
    <col min="1794" max="1794" width="56.140625" style="412" customWidth="1"/>
    <col min="1795" max="1796" width="7.7109375" style="412" customWidth="1"/>
    <col min="1797" max="1797" width="11.28515625" style="412" customWidth="1"/>
    <col min="1798" max="1799" width="11.7109375" style="412" customWidth="1"/>
    <col min="1800" max="2049" width="9.140625" style="412"/>
    <col min="2050" max="2050" width="56.140625" style="412" customWidth="1"/>
    <col min="2051" max="2052" width="7.7109375" style="412" customWidth="1"/>
    <col min="2053" max="2053" width="11.28515625" style="412" customWidth="1"/>
    <col min="2054" max="2055" width="11.7109375" style="412" customWidth="1"/>
    <col min="2056" max="2305" width="9.140625" style="412"/>
    <col min="2306" max="2306" width="56.140625" style="412" customWidth="1"/>
    <col min="2307" max="2308" width="7.7109375" style="412" customWidth="1"/>
    <col min="2309" max="2309" width="11.28515625" style="412" customWidth="1"/>
    <col min="2310" max="2311" width="11.7109375" style="412" customWidth="1"/>
    <col min="2312" max="2561" width="9.140625" style="412"/>
    <col min="2562" max="2562" width="56.140625" style="412" customWidth="1"/>
    <col min="2563" max="2564" width="7.7109375" style="412" customWidth="1"/>
    <col min="2565" max="2565" width="11.28515625" style="412" customWidth="1"/>
    <col min="2566" max="2567" width="11.7109375" style="412" customWidth="1"/>
    <col min="2568" max="2817" width="9.140625" style="412"/>
    <col min="2818" max="2818" width="56.140625" style="412" customWidth="1"/>
    <col min="2819" max="2820" width="7.7109375" style="412" customWidth="1"/>
    <col min="2821" max="2821" width="11.28515625" style="412" customWidth="1"/>
    <col min="2822" max="2823" width="11.7109375" style="412" customWidth="1"/>
    <col min="2824" max="3073" width="9.140625" style="412"/>
    <col min="3074" max="3074" width="56.140625" style="412" customWidth="1"/>
    <col min="3075" max="3076" width="7.7109375" style="412" customWidth="1"/>
    <col min="3077" max="3077" width="11.28515625" style="412" customWidth="1"/>
    <col min="3078" max="3079" width="11.7109375" style="412" customWidth="1"/>
    <col min="3080" max="3329" width="9.140625" style="412"/>
    <col min="3330" max="3330" width="56.140625" style="412" customWidth="1"/>
    <col min="3331" max="3332" width="7.7109375" style="412" customWidth="1"/>
    <col min="3333" max="3333" width="11.28515625" style="412" customWidth="1"/>
    <col min="3334" max="3335" width="11.7109375" style="412" customWidth="1"/>
    <col min="3336" max="3585" width="9.140625" style="412"/>
    <col min="3586" max="3586" width="56.140625" style="412" customWidth="1"/>
    <col min="3587" max="3588" width="7.7109375" style="412" customWidth="1"/>
    <col min="3589" max="3589" width="11.28515625" style="412" customWidth="1"/>
    <col min="3590" max="3591" width="11.7109375" style="412" customWidth="1"/>
    <col min="3592" max="3841" width="9.140625" style="412"/>
    <col min="3842" max="3842" width="56.140625" style="412" customWidth="1"/>
    <col min="3843" max="3844" width="7.7109375" style="412" customWidth="1"/>
    <col min="3845" max="3845" width="11.28515625" style="412" customWidth="1"/>
    <col min="3846" max="3847" width="11.7109375" style="412" customWidth="1"/>
    <col min="3848" max="4097" width="9.140625" style="412"/>
    <col min="4098" max="4098" width="56.140625" style="412" customWidth="1"/>
    <col min="4099" max="4100" width="7.7109375" style="412" customWidth="1"/>
    <col min="4101" max="4101" width="11.28515625" style="412" customWidth="1"/>
    <col min="4102" max="4103" width="11.7109375" style="412" customWidth="1"/>
    <col min="4104" max="4353" width="9.140625" style="412"/>
    <col min="4354" max="4354" width="56.140625" style="412" customWidth="1"/>
    <col min="4355" max="4356" width="7.7109375" style="412" customWidth="1"/>
    <col min="4357" max="4357" width="11.28515625" style="412" customWidth="1"/>
    <col min="4358" max="4359" width="11.7109375" style="412" customWidth="1"/>
    <col min="4360" max="4609" width="9.140625" style="412"/>
    <col min="4610" max="4610" width="56.140625" style="412" customWidth="1"/>
    <col min="4611" max="4612" width="7.7109375" style="412" customWidth="1"/>
    <col min="4613" max="4613" width="11.28515625" style="412" customWidth="1"/>
    <col min="4614" max="4615" width="11.7109375" style="412" customWidth="1"/>
    <col min="4616" max="4865" width="9.140625" style="412"/>
    <col min="4866" max="4866" width="56.140625" style="412" customWidth="1"/>
    <col min="4867" max="4868" width="7.7109375" style="412" customWidth="1"/>
    <col min="4869" max="4869" width="11.28515625" style="412" customWidth="1"/>
    <col min="4870" max="4871" width="11.7109375" style="412" customWidth="1"/>
    <col min="4872" max="5121" width="9.140625" style="412"/>
    <col min="5122" max="5122" width="56.140625" style="412" customWidth="1"/>
    <col min="5123" max="5124" width="7.7109375" style="412" customWidth="1"/>
    <col min="5125" max="5125" width="11.28515625" style="412" customWidth="1"/>
    <col min="5126" max="5127" width="11.7109375" style="412" customWidth="1"/>
    <col min="5128" max="5377" width="9.140625" style="412"/>
    <col min="5378" max="5378" width="56.140625" style="412" customWidth="1"/>
    <col min="5379" max="5380" width="7.7109375" style="412" customWidth="1"/>
    <col min="5381" max="5381" width="11.28515625" style="412" customWidth="1"/>
    <col min="5382" max="5383" width="11.7109375" style="412" customWidth="1"/>
    <col min="5384" max="5633" width="9.140625" style="412"/>
    <col min="5634" max="5634" width="56.140625" style="412" customWidth="1"/>
    <col min="5635" max="5636" width="7.7109375" style="412" customWidth="1"/>
    <col min="5637" max="5637" width="11.28515625" style="412" customWidth="1"/>
    <col min="5638" max="5639" width="11.7109375" style="412" customWidth="1"/>
    <col min="5640" max="5889" width="9.140625" style="412"/>
    <col min="5890" max="5890" width="56.140625" style="412" customWidth="1"/>
    <col min="5891" max="5892" width="7.7109375" style="412" customWidth="1"/>
    <col min="5893" max="5893" width="11.28515625" style="412" customWidth="1"/>
    <col min="5894" max="5895" width="11.7109375" style="412" customWidth="1"/>
    <col min="5896" max="6145" width="9.140625" style="412"/>
    <col min="6146" max="6146" width="56.140625" style="412" customWidth="1"/>
    <col min="6147" max="6148" width="7.7109375" style="412" customWidth="1"/>
    <col min="6149" max="6149" width="11.28515625" style="412" customWidth="1"/>
    <col min="6150" max="6151" width="11.7109375" style="412" customWidth="1"/>
    <col min="6152" max="6401" width="9.140625" style="412"/>
    <col min="6402" max="6402" width="56.140625" style="412" customWidth="1"/>
    <col min="6403" max="6404" width="7.7109375" style="412" customWidth="1"/>
    <col min="6405" max="6405" width="11.28515625" style="412" customWidth="1"/>
    <col min="6406" max="6407" width="11.7109375" style="412" customWidth="1"/>
    <col min="6408" max="6657" width="9.140625" style="412"/>
    <col min="6658" max="6658" width="56.140625" style="412" customWidth="1"/>
    <col min="6659" max="6660" width="7.7109375" style="412" customWidth="1"/>
    <col min="6661" max="6661" width="11.28515625" style="412" customWidth="1"/>
    <col min="6662" max="6663" width="11.7109375" style="412" customWidth="1"/>
    <col min="6664" max="6913" width="9.140625" style="412"/>
    <col min="6914" max="6914" width="56.140625" style="412" customWidth="1"/>
    <col min="6915" max="6916" width="7.7109375" style="412" customWidth="1"/>
    <col min="6917" max="6917" width="11.28515625" style="412" customWidth="1"/>
    <col min="6918" max="6919" width="11.7109375" style="412" customWidth="1"/>
    <col min="6920" max="7169" width="9.140625" style="412"/>
    <col min="7170" max="7170" width="56.140625" style="412" customWidth="1"/>
    <col min="7171" max="7172" width="7.7109375" style="412" customWidth="1"/>
    <col min="7173" max="7173" width="11.28515625" style="412" customWidth="1"/>
    <col min="7174" max="7175" width="11.7109375" style="412" customWidth="1"/>
    <col min="7176" max="7425" width="9.140625" style="412"/>
    <col min="7426" max="7426" width="56.140625" style="412" customWidth="1"/>
    <col min="7427" max="7428" width="7.7109375" style="412" customWidth="1"/>
    <col min="7429" max="7429" width="11.28515625" style="412" customWidth="1"/>
    <col min="7430" max="7431" width="11.7109375" style="412" customWidth="1"/>
    <col min="7432" max="7681" width="9.140625" style="412"/>
    <col min="7682" max="7682" width="56.140625" style="412" customWidth="1"/>
    <col min="7683" max="7684" width="7.7109375" style="412" customWidth="1"/>
    <col min="7685" max="7685" width="11.28515625" style="412" customWidth="1"/>
    <col min="7686" max="7687" width="11.7109375" style="412" customWidth="1"/>
    <col min="7688" max="7937" width="9.140625" style="412"/>
    <col min="7938" max="7938" width="56.140625" style="412" customWidth="1"/>
    <col min="7939" max="7940" width="7.7109375" style="412" customWidth="1"/>
    <col min="7941" max="7941" width="11.28515625" style="412" customWidth="1"/>
    <col min="7942" max="7943" width="11.7109375" style="412" customWidth="1"/>
    <col min="7944" max="8193" width="9.140625" style="412"/>
    <col min="8194" max="8194" width="56.140625" style="412" customWidth="1"/>
    <col min="8195" max="8196" width="7.7109375" style="412" customWidth="1"/>
    <col min="8197" max="8197" width="11.28515625" style="412" customWidth="1"/>
    <col min="8198" max="8199" width="11.7109375" style="412" customWidth="1"/>
    <col min="8200" max="8449" width="9.140625" style="412"/>
    <col min="8450" max="8450" width="56.140625" style="412" customWidth="1"/>
    <col min="8451" max="8452" width="7.7109375" style="412" customWidth="1"/>
    <col min="8453" max="8453" width="11.28515625" style="412" customWidth="1"/>
    <col min="8454" max="8455" width="11.7109375" style="412" customWidth="1"/>
    <col min="8456" max="8705" width="9.140625" style="412"/>
    <col min="8706" max="8706" width="56.140625" style="412" customWidth="1"/>
    <col min="8707" max="8708" width="7.7109375" style="412" customWidth="1"/>
    <col min="8709" max="8709" width="11.28515625" style="412" customWidth="1"/>
    <col min="8710" max="8711" width="11.7109375" style="412" customWidth="1"/>
    <col min="8712" max="8961" width="9.140625" style="412"/>
    <col min="8962" max="8962" width="56.140625" style="412" customWidth="1"/>
    <col min="8963" max="8964" width="7.7109375" style="412" customWidth="1"/>
    <col min="8965" max="8965" width="11.28515625" style="412" customWidth="1"/>
    <col min="8966" max="8967" width="11.7109375" style="412" customWidth="1"/>
    <col min="8968" max="9217" width="9.140625" style="412"/>
    <col min="9218" max="9218" width="56.140625" style="412" customWidth="1"/>
    <col min="9219" max="9220" width="7.7109375" style="412" customWidth="1"/>
    <col min="9221" max="9221" width="11.28515625" style="412" customWidth="1"/>
    <col min="9222" max="9223" width="11.7109375" style="412" customWidth="1"/>
    <col min="9224" max="9473" width="9.140625" style="412"/>
    <col min="9474" max="9474" width="56.140625" style="412" customWidth="1"/>
    <col min="9475" max="9476" width="7.7109375" style="412" customWidth="1"/>
    <col min="9477" max="9477" width="11.28515625" style="412" customWidth="1"/>
    <col min="9478" max="9479" width="11.7109375" style="412" customWidth="1"/>
    <col min="9480" max="9729" width="9.140625" style="412"/>
    <col min="9730" max="9730" width="56.140625" style="412" customWidth="1"/>
    <col min="9731" max="9732" width="7.7109375" style="412" customWidth="1"/>
    <col min="9733" max="9733" width="11.28515625" style="412" customWidth="1"/>
    <col min="9734" max="9735" width="11.7109375" style="412" customWidth="1"/>
    <col min="9736" max="9985" width="9.140625" style="412"/>
    <col min="9986" max="9986" width="56.140625" style="412" customWidth="1"/>
    <col min="9987" max="9988" width="7.7109375" style="412" customWidth="1"/>
    <col min="9989" max="9989" width="11.28515625" style="412" customWidth="1"/>
    <col min="9990" max="9991" width="11.7109375" style="412" customWidth="1"/>
    <col min="9992" max="10241" width="9.140625" style="412"/>
    <col min="10242" max="10242" width="56.140625" style="412" customWidth="1"/>
    <col min="10243" max="10244" width="7.7109375" style="412" customWidth="1"/>
    <col min="10245" max="10245" width="11.28515625" style="412" customWidth="1"/>
    <col min="10246" max="10247" width="11.7109375" style="412" customWidth="1"/>
    <col min="10248" max="10497" width="9.140625" style="412"/>
    <col min="10498" max="10498" width="56.140625" style="412" customWidth="1"/>
    <col min="10499" max="10500" width="7.7109375" style="412" customWidth="1"/>
    <col min="10501" max="10501" width="11.28515625" style="412" customWidth="1"/>
    <col min="10502" max="10503" width="11.7109375" style="412" customWidth="1"/>
    <col min="10504" max="10753" width="9.140625" style="412"/>
    <col min="10754" max="10754" width="56.140625" style="412" customWidth="1"/>
    <col min="10755" max="10756" width="7.7109375" style="412" customWidth="1"/>
    <col min="10757" max="10757" width="11.28515625" style="412" customWidth="1"/>
    <col min="10758" max="10759" width="11.7109375" style="412" customWidth="1"/>
    <col min="10760" max="11009" width="9.140625" style="412"/>
    <col min="11010" max="11010" width="56.140625" style="412" customWidth="1"/>
    <col min="11011" max="11012" width="7.7109375" style="412" customWidth="1"/>
    <col min="11013" max="11013" width="11.28515625" style="412" customWidth="1"/>
    <col min="11014" max="11015" width="11.7109375" style="412" customWidth="1"/>
    <col min="11016" max="11265" width="9.140625" style="412"/>
    <col min="11266" max="11266" width="56.140625" style="412" customWidth="1"/>
    <col min="11267" max="11268" width="7.7109375" style="412" customWidth="1"/>
    <col min="11269" max="11269" width="11.28515625" style="412" customWidth="1"/>
    <col min="11270" max="11271" width="11.7109375" style="412" customWidth="1"/>
    <col min="11272" max="11521" width="9.140625" style="412"/>
    <col min="11522" max="11522" width="56.140625" style="412" customWidth="1"/>
    <col min="11523" max="11524" width="7.7109375" style="412" customWidth="1"/>
    <col min="11525" max="11525" width="11.28515625" style="412" customWidth="1"/>
    <col min="11526" max="11527" width="11.7109375" style="412" customWidth="1"/>
    <col min="11528" max="11777" width="9.140625" style="412"/>
    <col min="11778" max="11778" width="56.140625" style="412" customWidth="1"/>
    <col min="11779" max="11780" width="7.7109375" style="412" customWidth="1"/>
    <col min="11781" max="11781" width="11.28515625" style="412" customWidth="1"/>
    <col min="11782" max="11783" width="11.7109375" style="412" customWidth="1"/>
    <col min="11784" max="12033" width="9.140625" style="412"/>
    <col min="12034" max="12034" width="56.140625" style="412" customWidth="1"/>
    <col min="12035" max="12036" width="7.7109375" style="412" customWidth="1"/>
    <col min="12037" max="12037" width="11.28515625" style="412" customWidth="1"/>
    <col min="12038" max="12039" width="11.7109375" style="412" customWidth="1"/>
    <col min="12040" max="12289" width="9.140625" style="412"/>
    <col min="12290" max="12290" width="56.140625" style="412" customWidth="1"/>
    <col min="12291" max="12292" width="7.7109375" style="412" customWidth="1"/>
    <col min="12293" max="12293" width="11.28515625" style="412" customWidth="1"/>
    <col min="12294" max="12295" width="11.7109375" style="412" customWidth="1"/>
    <col min="12296" max="12545" width="9.140625" style="412"/>
    <col min="12546" max="12546" width="56.140625" style="412" customWidth="1"/>
    <col min="12547" max="12548" width="7.7109375" style="412" customWidth="1"/>
    <col min="12549" max="12549" width="11.28515625" style="412" customWidth="1"/>
    <col min="12550" max="12551" width="11.7109375" style="412" customWidth="1"/>
    <col min="12552" max="12801" width="9.140625" style="412"/>
    <col min="12802" max="12802" width="56.140625" style="412" customWidth="1"/>
    <col min="12803" max="12804" width="7.7109375" style="412" customWidth="1"/>
    <col min="12805" max="12805" width="11.28515625" style="412" customWidth="1"/>
    <col min="12806" max="12807" width="11.7109375" style="412" customWidth="1"/>
    <col min="12808" max="13057" width="9.140625" style="412"/>
    <col min="13058" max="13058" width="56.140625" style="412" customWidth="1"/>
    <col min="13059" max="13060" width="7.7109375" style="412" customWidth="1"/>
    <col min="13061" max="13061" width="11.28515625" style="412" customWidth="1"/>
    <col min="13062" max="13063" width="11.7109375" style="412" customWidth="1"/>
    <col min="13064" max="13313" width="9.140625" style="412"/>
    <col min="13314" max="13314" width="56.140625" style="412" customWidth="1"/>
    <col min="13315" max="13316" width="7.7109375" style="412" customWidth="1"/>
    <col min="13317" max="13317" width="11.28515625" style="412" customWidth="1"/>
    <col min="13318" max="13319" width="11.7109375" style="412" customWidth="1"/>
    <col min="13320" max="13569" width="9.140625" style="412"/>
    <col min="13570" max="13570" width="56.140625" style="412" customWidth="1"/>
    <col min="13571" max="13572" width="7.7109375" style="412" customWidth="1"/>
    <col min="13573" max="13573" width="11.28515625" style="412" customWidth="1"/>
    <col min="13574" max="13575" width="11.7109375" style="412" customWidth="1"/>
    <col min="13576" max="13825" width="9.140625" style="412"/>
    <col min="13826" max="13826" width="56.140625" style="412" customWidth="1"/>
    <col min="13827" max="13828" width="7.7109375" style="412" customWidth="1"/>
    <col min="13829" max="13829" width="11.28515625" style="412" customWidth="1"/>
    <col min="13830" max="13831" width="11.7109375" style="412" customWidth="1"/>
    <col min="13832" max="14081" width="9.140625" style="412"/>
    <col min="14082" max="14082" width="56.140625" style="412" customWidth="1"/>
    <col min="14083" max="14084" width="7.7109375" style="412" customWidth="1"/>
    <col min="14085" max="14085" width="11.28515625" style="412" customWidth="1"/>
    <col min="14086" max="14087" width="11.7109375" style="412" customWidth="1"/>
    <col min="14088" max="14337" width="9.140625" style="412"/>
    <col min="14338" max="14338" width="56.140625" style="412" customWidth="1"/>
    <col min="14339" max="14340" width="7.7109375" style="412" customWidth="1"/>
    <col min="14341" max="14341" width="11.28515625" style="412" customWidth="1"/>
    <col min="14342" max="14343" width="11.7109375" style="412" customWidth="1"/>
    <col min="14344" max="14593" width="9.140625" style="412"/>
    <col min="14594" max="14594" width="56.140625" style="412" customWidth="1"/>
    <col min="14595" max="14596" width="7.7109375" style="412" customWidth="1"/>
    <col min="14597" max="14597" width="11.28515625" style="412" customWidth="1"/>
    <col min="14598" max="14599" width="11.7109375" style="412" customWidth="1"/>
    <col min="14600" max="14849" width="9.140625" style="412"/>
    <col min="14850" max="14850" width="56.140625" style="412" customWidth="1"/>
    <col min="14851" max="14852" width="7.7109375" style="412" customWidth="1"/>
    <col min="14853" max="14853" width="11.28515625" style="412" customWidth="1"/>
    <col min="14854" max="14855" width="11.7109375" style="412" customWidth="1"/>
    <col min="14856" max="15105" width="9.140625" style="412"/>
    <col min="15106" max="15106" width="56.140625" style="412" customWidth="1"/>
    <col min="15107" max="15108" width="7.7109375" style="412" customWidth="1"/>
    <col min="15109" max="15109" width="11.28515625" style="412" customWidth="1"/>
    <col min="15110" max="15111" width="11.7109375" style="412" customWidth="1"/>
    <col min="15112" max="15361" width="9.140625" style="412"/>
    <col min="15362" max="15362" width="56.140625" style="412" customWidth="1"/>
    <col min="15363" max="15364" width="7.7109375" style="412" customWidth="1"/>
    <col min="15365" max="15365" width="11.28515625" style="412" customWidth="1"/>
    <col min="15366" max="15367" width="11.7109375" style="412" customWidth="1"/>
    <col min="15368" max="15617" width="9.140625" style="412"/>
    <col min="15618" max="15618" width="56.140625" style="412" customWidth="1"/>
    <col min="15619" max="15620" width="7.7109375" style="412" customWidth="1"/>
    <col min="15621" max="15621" width="11.28515625" style="412" customWidth="1"/>
    <col min="15622" max="15623" width="11.7109375" style="412" customWidth="1"/>
    <col min="15624" max="15873" width="9.140625" style="412"/>
    <col min="15874" max="15874" width="56.140625" style="412" customWidth="1"/>
    <col min="15875" max="15876" width="7.7109375" style="412" customWidth="1"/>
    <col min="15877" max="15877" width="11.28515625" style="412" customWidth="1"/>
    <col min="15878" max="15879" width="11.7109375" style="412" customWidth="1"/>
    <col min="15880" max="16129" width="9.140625" style="412"/>
    <col min="16130" max="16130" width="56.140625" style="412" customWidth="1"/>
    <col min="16131" max="16132" width="7.7109375" style="412" customWidth="1"/>
    <col min="16133" max="16133" width="11.28515625" style="412" customWidth="1"/>
    <col min="16134" max="16135" width="11.7109375" style="412" customWidth="1"/>
    <col min="16136" max="16384" width="9.140625" style="412"/>
  </cols>
  <sheetData>
    <row r="1" spans="1:78" ht="15.75" thickBot="1">
      <c r="A1" s="992" t="e">
        <f>+#REF!</f>
        <v>#REF!</v>
      </c>
      <c r="B1" s="993"/>
      <c r="C1" s="993"/>
      <c r="D1" s="993"/>
      <c r="E1" s="993"/>
      <c r="F1" s="993"/>
      <c r="G1" s="994"/>
      <c r="H1" s="919"/>
      <c r="I1" s="919"/>
      <c r="J1" s="919"/>
      <c r="K1" s="565"/>
      <c r="L1" s="565"/>
      <c r="M1" s="565"/>
      <c r="N1" s="710"/>
      <c r="O1" s="710"/>
      <c r="P1" s="710"/>
      <c r="Q1" s="589"/>
      <c r="R1" s="589"/>
      <c r="S1" s="589"/>
      <c r="T1" s="919"/>
      <c r="U1" s="919"/>
      <c r="V1" s="919"/>
      <c r="W1" s="589"/>
      <c r="X1" s="589"/>
      <c r="Y1" s="589"/>
      <c r="Z1" s="919"/>
      <c r="AA1" s="919"/>
      <c r="AB1" s="919"/>
      <c r="AC1" s="723"/>
      <c r="AD1" s="723"/>
      <c r="AE1" s="723"/>
    </row>
    <row r="2" spans="1:78" ht="15.75" thickBot="1">
      <c r="A2" s="995" t="s">
        <v>432</v>
      </c>
      <c r="B2" s="996"/>
      <c r="C2" s="996"/>
      <c r="D2" s="996"/>
      <c r="E2" s="996"/>
      <c r="F2" s="996"/>
      <c r="G2" s="997"/>
      <c r="H2" s="919"/>
      <c r="I2" s="919"/>
      <c r="J2" s="919"/>
      <c r="K2" s="565"/>
      <c r="L2" s="565"/>
      <c r="M2" s="565"/>
      <c r="N2" s="710"/>
      <c r="O2" s="710"/>
      <c r="P2" s="710"/>
      <c r="Q2" s="589"/>
      <c r="R2" s="589"/>
      <c r="S2" s="589"/>
      <c r="T2" s="919"/>
      <c r="U2" s="919"/>
      <c r="V2" s="919"/>
      <c r="W2" s="589"/>
      <c r="X2" s="589"/>
      <c r="Y2" s="589"/>
      <c r="Z2" s="919"/>
      <c r="AA2" s="919"/>
      <c r="AB2" s="919"/>
      <c r="AC2" s="723"/>
      <c r="AD2" s="723"/>
      <c r="AE2" s="723"/>
    </row>
    <row r="3" spans="1:78" ht="15" customHeight="1">
      <c r="A3" s="998" t="s">
        <v>137</v>
      </c>
      <c r="B3" s="1000" t="s">
        <v>433</v>
      </c>
      <c r="C3" s="1002" t="s">
        <v>88</v>
      </c>
      <c r="D3" s="1004" t="s">
        <v>89</v>
      </c>
      <c r="E3" s="975" t="s">
        <v>434</v>
      </c>
      <c r="F3" s="975" t="s">
        <v>435</v>
      </c>
      <c r="G3" s="977" t="s">
        <v>431</v>
      </c>
      <c r="H3" s="975" t="s">
        <v>434</v>
      </c>
      <c r="I3" s="975" t="s">
        <v>435</v>
      </c>
      <c r="J3" s="977" t="s">
        <v>431</v>
      </c>
      <c r="K3" s="975" t="s">
        <v>434</v>
      </c>
      <c r="L3" s="975" t="s">
        <v>435</v>
      </c>
      <c r="M3" s="977" t="s">
        <v>431</v>
      </c>
      <c r="N3" s="975" t="s">
        <v>434</v>
      </c>
      <c r="O3" s="975" t="s">
        <v>435</v>
      </c>
      <c r="P3" s="977" t="s">
        <v>431</v>
      </c>
      <c r="Q3" s="983" t="s">
        <v>434</v>
      </c>
      <c r="R3" s="983" t="s">
        <v>435</v>
      </c>
      <c r="S3" s="981" t="s">
        <v>431</v>
      </c>
      <c r="T3" s="983" t="s">
        <v>434</v>
      </c>
      <c r="U3" s="983" t="s">
        <v>435</v>
      </c>
      <c r="V3" s="981" t="s">
        <v>431</v>
      </c>
      <c r="W3" s="975" t="s">
        <v>434</v>
      </c>
      <c r="X3" s="975" t="s">
        <v>435</v>
      </c>
      <c r="Y3" s="977" t="s">
        <v>431</v>
      </c>
      <c r="Z3" s="975" t="s">
        <v>434</v>
      </c>
      <c r="AA3" s="975" t="s">
        <v>435</v>
      </c>
      <c r="AB3" s="977" t="s">
        <v>431</v>
      </c>
      <c r="AC3" s="986" t="s">
        <v>434</v>
      </c>
      <c r="AD3" s="986" t="s">
        <v>435</v>
      </c>
      <c r="AE3" s="988" t="s">
        <v>431</v>
      </c>
    </row>
    <row r="4" spans="1:78" ht="15.75" thickBot="1">
      <c r="A4" s="999" t="s">
        <v>436</v>
      </c>
      <c r="B4" s="1001" t="s">
        <v>437</v>
      </c>
      <c r="C4" s="1003"/>
      <c r="D4" s="1005"/>
      <c r="E4" s="976"/>
      <c r="F4" s="976"/>
      <c r="G4" s="978"/>
      <c r="H4" s="976"/>
      <c r="I4" s="976"/>
      <c r="J4" s="978"/>
      <c r="K4" s="976"/>
      <c r="L4" s="976"/>
      <c r="M4" s="978"/>
      <c r="N4" s="976"/>
      <c r="O4" s="976"/>
      <c r="P4" s="978"/>
      <c r="Q4" s="984"/>
      <c r="R4" s="984"/>
      <c r="S4" s="982"/>
      <c r="T4" s="984"/>
      <c r="U4" s="984"/>
      <c r="V4" s="982"/>
      <c r="W4" s="976"/>
      <c r="X4" s="976"/>
      <c r="Y4" s="978"/>
      <c r="Z4" s="976"/>
      <c r="AA4" s="976"/>
      <c r="AB4" s="978"/>
      <c r="AC4" s="987"/>
      <c r="AD4" s="987"/>
      <c r="AE4" s="989"/>
    </row>
    <row r="5" spans="1:78" ht="38.25">
      <c r="A5" s="413" t="s">
        <v>438</v>
      </c>
      <c r="B5" s="414" t="s">
        <v>439</v>
      </c>
      <c r="C5" s="415"/>
      <c r="D5" s="415"/>
      <c r="E5" s="416"/>
      <c r="F5" s="931" t="s">
        <v>638</v>
      </c>
      <c r="G5" s="947"/>
      <c r="H5" s="416"/>
      <c r="I5" s="931" t="s">
        <v>636</v>
      </c>
      <c r="J5" s="947"/>
      <c r="K5" s="416"/>
      <c r="L5" s="936" t="s">
        <v>631</v>
      </c>
      <c r="M5" s="947"/>
      <c r="N5" s="416"/>
      <c r="O5" s="936" t="s">
        <v>632</v>
      </c>
      <c r="P5" s="947"/>
      <c r="Q5" s="416"/>
      <c r="R5" s="979" t="s">
        <v>639</v>
      </c>
      <c r="S5" s="980"/>
      <c r="T5" s="416"/>
      <c r="U5" s="979" t="s">
        <v>640</v>
      </c>
      <c r="V5" s="980"/>
      <c r="W5" s="416"/>
      <c r="X5" s="931" t="s">
        <v>641</v>
      </c>
      <c r="Y5" s="985"/>
      <c r="Z5" s="416"/>
      <c r="AA5" s="931" t="s">
        <v>642</v>
      </c>
      <c r="AB5" s="985"/>
      <c r="AC5" s="990" t="s">
        <v>635</v>
      </c>
      <c r="AD5" s="991"/>
      <c r="AE5" s="991"/>
    </row>
    <row r="6" spans="1:78">
      <c r="A6" s="418"/>
      <c r="B6" s="419"/>
      <c r="C6" s="415"/>
      <c r="D6" s="415"/>
      <c r="E6" s="416"/>
      <c r="F6" s="416"/>
      <c r="G6" s="648">
        <f>G36+G90+G110</f>
        <v>648400</v>
      </c>
      <c r="H6" s="416"/>
      <c r="I6" s="416"/>
      <c r="J6" s="648">
        <f>J36+J90+J110</f>
        <v>454050</v>
      </c>
      <c r="K6" s="416"/>
      <c r="L6" s="416"/>
      <c r="M6" s="648">
        <f>M36+M90+M110</f>
        <v>773200</v>
      </c>
      <c r="N6" s="416"/>
      <c r="O6" s="416"/>
      <c r="P6" s="648">
        <f>P36+P90+P110</f>
        <v>588900</v>
      </c>
      <c r="Q6" s="416"/>
      <c r="R6" s="416"/>
      <c r="S6" s="648">
        <f>S36+S90+S110</f>
        <v>874245</v>
      </c>
      <c r="T6" s="416"/>
      <c r="U6" s="416"/>
      <c r="V6" s="648">
        <f>V36+V90+V110</f>
        <v>613855</v>
      </c>
      <c r="W6" s="416"/>
      <c r="X6" s="416"/>
      <c r="Y6" s="648">
        <f>Y36+Y90+Y110</f>
        <v>289675</v>
      </c>
      <c r="Z6" s="416"/>
      <c r="AA6" s="416"/>
      <c r="AB6" s="648">
        <f>AB36+AB90+AB110</f>
        <v>287431</v>
      </c>
      <c r="AC6" s="802"/>
      <c r="AD6" s="802"/>
      <c r="AE6" s="803">
        <f>AE36+AE90+AE110</f>
        <v>278403</v>
      </c>
    </row>
    <row r="7" spans="1:78" s="425" customFormat="1" ht="25.5">
      <c r="A7" s="420">
        <v>1</v>
      </c>
      <c r="B7" s="414" t="s">
        <v>440</v>
      </c>
      <c r="C7" s="421"/>
      <c r="D7" s="421"/>
      <c r="E7" s="422"/>
      <c r="F7" s="423"/>
      <c r="G7" s="424"/>
      <c r="H7" s="422"/>
      <c r="I7" s="423"/>
      <c r="J7" s="424"/>
      <c r="K7" s="422"/>
      <c r="L7" s="423"/>
      <c r="M7" s="424"/>
      <c r="N7" s="422"/>
      <c r="O7" s="423"/>
      <c r="P7" s="424"/>
      <c r="Q7" s="422"/>
      <c r="R7" s="423"/>
      <c r="S7" s="424"/>
      <c r="T7" s="422"/>
      <c r="U7" s="423"/>
      <c r="V7" s="424"/>
      <c r="W7" s="422"/>
      <c r="X7" s="423"/>
      <c r="Y7" s="424"/>
      <c r="Z7" s="422"/>
      <c r="AA7" s="423"/>
      <c r="AB7" s="424"/>
      <c r="AC7" s="804"/>
      <c r="AD7" s="805"/>
      <c r="AE7" s="806"/>
    </row>
    <row r="8" spans="1:78" s="425" customFormat="1" ht="12.75">
      <c r="A8" s="420"/>
      <c r="B8" s="414"/>
      <c r="C8" s="421"/>
      <c r="D8" s="421"/>
      <c r="E8" s="422"/>
      <c r="F8" s="423"/>
      <c r="G8" s="424"/>
      <c r="H8" s="422"/>
      <c r="I8" s="423"/>
      <c r="J8" s="424"/>
      <c r="K8" s="422"/>
      <c r="L8" s="423"/>
      <c r="M8" s="424"/>
      <c r="N8" s="422"/>
      <c r="O8" s="423"/>
      <c r="P8" s="424"/>
      <c r="Q8" s="422"/>
      <c r="R8" s="423"/>
      <c r="S8" s="424"/>
      <c r="T8" s="422"/>
      <c r="U8" s="423"/>
      <c r="V8" s="424"/>
      <c r="W8" s="422"/>
      <c r="X8" s="423"/>
      <c r="Y8" s="424"/>
      <c r="Z8" s="422"/>
      <c r="AA8" s="423"/>
      <c r="AB8" s="424"/>
      <c r="AC8" s="804"/>
      <c r="AD8" s="805"/>
      <c r="AE8" s="806"/>
    </row>
    <row r="9" spans="1:78" s="426" customFormat="1" ht="12.75">
      <c r="A9" s="420">
        <v>1.1000000000000001</v>
      </c>
      <c r="B9" s="414" t="s">
        <v>441</v>
      </c>
      <c r="C9" s="421"/>
      <c r="D9" s="421"/>
      <c r="E9" s="422"/>
      <c r="F9" s="423"/>
      <c r="G9" s="424"/>
      <c r="H9" s="422"/>
      <c r="I9" s="423"/>
      <c r="J9" s="424"/>
      <c r="K9" s="422"/>
      <c r="L9" s="423"/>
      <c r="M9" s="424"/>
      <c r="N9" s="422"/>
      <c r="O9" s="423"/>
      <c r="P9" s="424"/>
      <c r="Q9" s="422"/>
      <c r="R9" s="423"/>
      <c r="S9" s="424"/>
      <c r="T9" s="422"/>
      <c r="U9" s="423"/>
      <c r="V9" s="424"/>
      <c r="W9" s="422"/>
      <c r="X9" s="423"/>
      <c r="Y9" s="424"/>
      <c r="Z9" s="422"/>
      <c r="AA9" s="423"/>
      <c r="AB9" s="424"/>
      <c r="AC9" s="804"/>
      <c r="AD9" s="805"/>
      <c r="AE9" s="806"/>
      <c r="BX9" s="425"/>
      <c r="BY9" s="425"/>
      <c r="BZ9" s="425"/>
    </row>
    <row r="10" spans="1:78" s="425" customFormat="1" ht="38.25">
      <c r="A10" s="420"/>
      <c r="B10" s="427" t="s">
        <v>442</v>
      </c>
      <c r="C10" s="421"/>
      <c r="D10" s="421"/>
      <c r="E10" s="422"/>
      <c r="F10" s="423"/>
      <c r="G10" s="424"/>
      <c r="H10" s="422"/>
      <c r="I10" s="423"/>
      <c r="J10" s="424"/>
      <c r="K10" s="422"/>
      <c r="L10" s="423"/>
      <c r="M10" s="424"/>
      <c r="N10" s="422"/>
      <c r="O10" s="423"/>
      <c r="P10" s="424"/>
      <c r="Q10" s="422"/>
      <c r="R10" s="423"/>
      <c r="S10" s="424"/>
      <c r="T10" s="422"/>
      <c r="U10" s="423"/>
      <c r="V10" s="424"/>
      <c r="W10" s="422"/>
      <c r="X10" s="423"/>
      <c r="Y10" s="424"/>
      <c r="Z10" s="422"/>
      <c r="AA10" s="423"/>
      <c r="AB10" s="424"/>
      <c r="AC10" s="804"/>
      <c r="AD10" s="805"/>
      <c r="AE10" s="806"/>
    </row>
    <row r="11" spans="1:78" s="430" customFormat="1" ht="25.5">
      <c r="A11" s="420"/>
      <c r="B11" s="427" t="s">
        <v>443</v>
      </c>
      <c r="C11" s="428"/>
      <c r="D11" s="428"/>
      <c r="E11" s="429"/>
      <c r="F11" s="429"/>
      <c r="G11" s="424"/>
      <c r="H11" s="429"/>
      <c r="I11" s="429"/>
      <c r="J11" s="424"/>
      <c r="K11" s="429"/>
      <c r="L11" s="429"/>
      <c r="M11" s="424"/>
      <c r="N11" s="429"/>
      <c r="O11" s="429"/>
      <c r="P11" s="424"/>
      <c r="Q11" s="429"/>
      <c r="R11" s="429"/>
      <c r="S11" s="424"/>
      <c r="T11" s="429"/>
      <c r="U11" s="429"/>
      <c r="V11" s="424"/>
      <c r="W11" s="429"/>
      <c r="X11" s="429"/>
      <c r="Y11" s="424"/>
      <c r="Z11" s="429"/>
      <c r="AA11" s="429"/>
      <c r="AB11" s="424"/>
      <c r="AC11" s="807"/>
      <c r="AD11" s="807"/>
      <c r="AE11" s="806"/>
    </row>
    <row r="12" spans="1:78" s="430" customFormat="1" ht="51">
      <c r="A12" s="420"/>
      <c r="B12" s="427" t="s">
        <v>444</v>
      </c>
      <c r="C12" s="428"/>
      <c r="D12" s="428"/>
      <c r="E12" s="429"/>
      <c r="F12" s="429"/>
      <c r="G12" s="424"/>
      <c r="H12" s="429"/>
      <c r="I12" s="429"/>
      <c r="J12" s="424"/>
      <c r="K12" s="429"/>
      <c r="L12" s="429"/>
      <c r="M12" s="424"/>
      <c r="N12" s="429"/>
      <c r="O12" s="429"/>
      <c r="P12" s="424"/>
      <c r="Q12" s="429"/>
      <c r="R12" s="429"/>
      <c r="S12" s="424"/>
      <c r="T12" s="429"/>
      <c r="U12" s="429"/>
      <c r="V12" s="424"/>
      <c r="W12" s="429"/>
      <c r="X12" s="429"/>
      <c r="Y12" s="424"/>
      <c r="Z12" s="429"/>
      <c r="AA12" s="429"/>
      <c r="AB12" s="424"/>
      <c r="AC12" s="807"/>
      <c r="AD12" s="807"/>
      <c r="AE12" s="806"/>
    </row>
    <row r="13" spans="1:78" s="430" customFormat="1" ht="38.25">
      <c r="A13" s="420"/>
      <c r="B13" s="427" t="s">
        <v>445</v>
      </c>
      <c r="C13" s="428"/>
      <c r="D13" s="428"/>
      <c r="E13" s="429"/>
      <c r="F13" s="429"/>
      <c r="G13" s="424"/>
      <c r="H13" s="429"/>
      <c r="I13" s="429"/>
      <c r="J13" s="424"/>
      <c r="K13" s="429"/>
      <c r="L13" s="429"/>
      <c r="M13" s="424"/>
      <c r="N13" s="429"/>
      <c r="O13" s="429"/>
      <c r="P13" s="424"/>
      <c r="Q13" s="429"/>
      <c r="R13" s="429"/>
      <c r="S13" s="424"/>
      <c r="T13" s="429"/>
      <c r="U13" s="429"/>
      <c r="V13" s="424"/>
      <c r="W13" s="429"/>
      <c r="X13" s="429"/>
      <c r="Y13" s="424"/>
      <c r="Z13" s="429"/>
      <c r="AA13" s="429"/>
      <c r="AB13" s="424"/>
      <c r="AC13" s="807"/>
      <c r="AD13" s="807"/>
      <c r="AE13" s="806"/>
    </row>
    <row r="14" spans="1:78" s="430" customFormat="1" ht="63.75">
      <c r="A14" s="420"/>
      <c r="B14" s="427" t="s">
        <v>446</v>
      </c>
      <c r="C14" s="428"/>
      <c r="D14" s="428"/>
      <c r="E14" s="429"/>
      <c r="F14" s="429"/>
      <c r="G14" s="424"/>
      <c r="H14" s="429"/>
      <c r="I14" s="429"/>
      <c r="J14" s="424"/>
      <c r="K14" s="429"/>
      <c r="L14" s="429"/>
      <c r="M14" s="424"/>
      <c r="N14" s="429"/>
      <c r="O14" s="429"/>
      <c r="P14" s="424"/>
      <c r="Q14" s="429"/>
      <c r="R14" s="429"/>
      <c r="S14" s="424"/>
      <c r="T14" s="429"/>
      <c r="U14" s="429"/>
      <c r="V14" s="424"/>
      <c r="W14" s="429"/>
      <c r="X14" s="429"/>
      <c r="Y14" s="424"/>
      <c r="Z14" s="429"/>
      <c r="AA14" s="429"/>
      <c r="AB14" s="424"/>
      <c r="AC14" s="807"/>
      <c r="AD14" s="807"/>
      <c r="AE14" s="806"/>
    </row>
    <row r="15" spans="1:78" s="430" customFormat="1" ht="38.25">
      <c r="A15" s="420"/>
      <c r="B15" s="427" t="s">
        <v>447</v>
      </c>
      <c r="C15" s="428"/>
      <c r="D15" s="428"/>
      <c r="E15" s="429"/>
      <c r="F15" s="429"/>
      <c r="G15" s="424"/>
      <c r="H15" s="429"/>
      <c r="I15" s="429"/>
      <c r="J15" s="424"/>
      <c r="K15" s="429"/>
      <c r="L15" s="429"/>
      <c r="M15" s="424"/>
      <c r="N15" s="429"/>
      <c r="O15" s="429"/>
      <c r="P15" s="424"/>
      <c r="Q15" s="429"/>
      <c r="R15" s="429"/>
      <c r="S15" s="424"/>
      <c r="T15" s="429"/>
      <c r="U15" s="429"/>
      <c r="V15" s="424"/>
      <c r="W15" s="429"/>
      <c r="X15" s="429"/>
      <c r="Y15" s="424"/>
      <c r="Z15" s="429"/>
      <c r="AA15" s="429"/>
      <c r="AB15" s="424"/>
      <c r="AC15" s="807"/>
      <c r="AD15" s="807"/>
      <c r="AE15" s="806"/>
    </row>
    <row r="16" spans="1:78" s="430" customFormat="1" ht="102">
      <c r="A16" s="420"/>
      <c r="B16" s="427" t="s">
        <v>448</v>
      </c>
      <c r="C16" s="428"/>
      <c r="D16" s="428"/>
      <c r="E16" s="429"/>
      <c r="F16" s="429"/>
      <c r="G16" s="424"/>
      <c r="H16" s="429"/>
      <c r="I16" s="429"/>
      <c r="J16" s="424"/>
      <c r="K16" s="429"/>
      <c r="L16" s="429"/>
      <c r="M16" s="424"/>
      <c r="N16" s="429"/>
      <c r="O16" s="429"/>
      <c r="P16" s="424"/>
      <c r="Q16" s="429"/>
      <c r="R16" s="429"/>
      <c r="S16" s="424"/>
      <c r="T16" s="429"/>
      <c r="U16" s="429"/>
      <c r="V16" s="424"/>
      <c r="W16" s="429"/>
      <c r="X16" s="429"/>
      <c r="Y16" s="424"/>
      <c r="Z16" s="429"/>
      <c r="AA16" s="429"/>
      <c r="AB16" s="424"/>
      <c r="AC16" s="807"/>
      <c r="AD16" s="807"/>
      <c r="AE16" s="806"/>
    </row>
    <row r="17" spans="1:31" s="430" customFormat="1" ht="127.5">
      <c r="A17" s="420"/>
      <c r="B17" s="427" t="s">
        <v>449</v>
      </c>
      <c r="C17" s="428"/>
      <c r="D17" s="428"/>
      <c r="E17" s="429"/>
      <c r="F17" s="429"/>
      <c r="G17" s="424"/>
      <c r="H17" s="429"/>
      <c r="I17" s="429"/>
      <c r="J17" s="424"/>
      <c r="K17" s="429"/>
      <c r="L17" s="429"/>
      <c r="M17" s="424"/>
      <c r="N17" s="429"/>
      <c r="O17" s="429"/>
      <c r="P17" s="424"/>
      <c r="Q17" s="429"/>
      <c r="R17" s="429"/>
      <c r="S17" s="424"/>
      <c r="T17" s="429"/>
      <c r="U17" s="429"/>
      <c r="V17" s="424"/>
      <c r="W17" s="429"/>
      <c r="X17" s="429"/>
      <c r="Y17" s="424"/>
      <c r="Z17" s="429"/>
      <c r="AA17" s="429"/>
      <c r="AB17" s="424"/>
      <c r="AC17" s="807"/>
      <c r="AD17" s="807"/>
      <c r="AE17" s="806"/>
    </row>
    <row r="18" spans="1:31" s="430" customFormat="1" ht="25.5">
      <c r="A18" s="420"/>
      <c r="B18" s="431" t="s">
        <v>450</v>
      </c>
      <c r="C18" s="428"/>
      <c r="D18" s="428"/>
      <c r="E18" s="429"/>
      <c r="F18" s="429"/>
      <c r="G18" s="424"/>
      <c r="H18" s="429"/>
      <c r="I18" s="429"/>
      <c r="J18" s="424"/>
      <c r="K18" s="429"/>
      <c r="L18" s="429"/>
      <c r="M18" s="424"/>
      <c r="N18" s="429"/>
      <c r="O18" s="429"/>
      <c r="P18" s="424"/>
      <c r="Q18" s="429"/>
      <c r="R18" s="429"/>
      <c r="S18" s="424"/>
      <c r="T18" s="429"/>
      <c r="U18" s="429"/>
      <c r="V18" s="424"/>
      <c r="W18" s="429"/>
      <c r="X18" s="429"/>
      <c r="Y18" s="424"/>
      <c r="Z18" s="429"/>
      <c r="AA18" s="429"/>
      <c r="AB18" s="424"/>
      <c r="AC18" s="807"/>
      <c r="AD18" s="807"/>
      <c r="AE18" s="806"/>
    </row>
    <row r="19" spans="1:31" s="430" customFormat="1" ht="12.75">
      <c r="A19" s="420"/>
      <c r="B19" s="431" t="s">
        <v>451</v>
      </c>
      <c r="C19" s="428"/>
      <c r="D19" s="428"/>
      <c r="E19" s="429"/>
      <c r="F19" s="429"/>
      <c r="G19" s="424"/>
      <c r="H19" s="429"/>
      <c r="I19" s="429"/>
      <c r="J19" s="424"/>
      <c r="K19" s="429"/>
      <c r="L19" s="429"/>
      <c r="M19" s="424"/>
      <c r="N19" s="429"/>
      <c r="O19" s="429"/>
      <c r="P19" s="424"/>
      <c r="Q19" s="429"/>
      <c r="R19" s="429"/>
      <c r="S19" s="424"/>
      <c r="T19" s="429"/>
      <c r="U19" s="429"/>
      <c r="V19" s="424"/>
      <c r="W19" s="429"/>
      <c r="X19" s="429"/>
      <c r="Y19" s="424"/>
      <c r="Z19" s="429"/>
      <c r="AA19" s="429"/>
      <c r="AB19" s="424"/>
      <c r="AC19" s="807"/>
      <c r="AD19" s="807"/>
      <c r="AE19" s="806"/>
    </row>
    <row r="20" spans="1:31" s="430" customFormat="1" ht="12.75">
      <c r="A20" s="420"/>
      <c r="B20" s="431" t="s">
        <v>452</v>
      </c>
      <c r="C20" s="428"/>
      <c r="D20" s="428"/>
      <c r="E20" s="429"/>
      <c r="F20" s="429"/>
      <c r="G20" s="424"/>
      <c r="H20" s="429"/>
      <c r="I20" s="429"/>
      <c r="J20" s="424"/>
      <c r="K20" s="429"/>
      <c r="L20" s="429"/>
      <c r="M20" s="424"/>
      <c r="N20" s="429"/>
      <c r="O20" s="429"/>
      <c r="P20" s="424"/>
      <c r="Q20" s="429"/>
      <c r="R20" s="429"/>
      <c r="S20" s="424"/>
      <c r="T20" s="429"/>
      <c r="U20" s="429"/>
      <c r="V20" s="424"/>
      <c r="W20" s="429"/>
      <c r="X20" s="429"/>
      <c r="Y20" s="424"/>
      <c r="Z20" s="429"/>
      <c r="AA20" s="429"/>
      <c r="AB20" s="424"/>
      <c r="AC20" s="807"/>
      <c r="AD20" s="807"/>
      <c r="AE20" s="806"/>
    </row>
    <row r="21" spans="1:31" s="430" customFormat="1" ht="12.75">
      <c r="A21" s="420"/>
      <c r="B21" s="431" t="s">
        <v>453</v>
      </c>
      <c r="C21" s="428"/>
      <c r="D21" s="428"/>
      <c r="E21" s="429"/>
      <c r="F21" s="429"/>
      <c r="G21" s="424"/>
      <c r="H21" s="429"/>
      <c r="I21" s="429"/>
      <c r="J21" s="424"/>
      <c r="K21" s="429"/>
      <c r="L21" s="429"/>
      <c r="M21" s="424"/>
      <c r="N21" s="429"/>
      <c r="O21" s="429"/>
      <c r="P21" s="424"/>
      <c r="Q21" s="429"/>
      <c r="R21" s="429"/>
      <c r="S21" s="424"/>
      <c r="T21" s="429"/>
      <c r="U21" s="429"/>
      <c r="V21" s="424"/>
      <c r="W21" s="429"/>
      <c r="X21" s="429"/>
      <c r="Y21" s="424"/>
      <c r="Z21" s="429"/>
      <c r="AA21" s="429"/>
      <c r="AB21" s="424"/>
      <c r="AC21" s="807"/>
      <c r="AD21" s="807"/>
      <c r="AE21" s="806"/>
    </row>
    <row r="22" spans="1:31" s="430" customFormat="1" ht="12.75">
      <c r="A22" s="420"/>
      <c r="B22" s="431" t="s">
        <v>454</v>
      </c>
      <c r="C22" s="428"/>
      <c r="D22" s="428"/>
      <c r="E22" s="429"/>
      <c r="F22" s="429"/>
      <c r="G22" s="424"/>
      <c r="H22" s="429"/>
      <c r="I22" s="429"/>
      <c r="J22" s="424"/>
      <c r="K22" s="429"/>
      <c r="L22" s="429"/>
      <c r="M22" s="424"/>
      <c r="N22" s="429"/>
      <c r="O22" s="429"/>
      <c r="P22" s="424"/>
      <c r="Q22" s="429"/>
      <c r="R22" s="429"/>
      <c r="S22" s="424"/>
      <c r="T22" s="429"/>
      <c r="U22" s="429"/>
      <c r="V22" s="424"/>
      <c r="W22" s="429"/>
      <c r="X22" s="429"/>
      <c r="Y22" s="424"/>
      <c r="Z22" s="429"/>
      <c r="AA22" s="429"/>
      <c r="AB22" s="424"/>
      <c r="AC22" s="807"/>
      <c r="AD22" s="807"/>
      <c r="AE22" s="806"/>
    </row>
    <row r="23" spans="1:31" s="430" customFormat="1" ht="12.75">
      <c r="A23" s="432"/>
      <c r="B23" s="433" t="s">
        <v>455</v>
      </c>
      <c r="C23" s="428"/>
      <c r="D23" s="428"/>
      <c r="E23" s="429"/>
      <c r="F23" s="429"/>
      <c r="G23" s="424"/>
      <c r="H23" s="429"/>
      <c r="I23" s="429"/>
      <c r="J23" s="424"/>
      <c r="K23" s="429"/>
      <c r="L23" s="429"/>
      <c r="M23" s="424"/>
      <c r="N23" s="429"/>
      <c r="O23" s="429"/>
      <c r="P23" s="424"/>
      <c r="Q23" s="429"/>
      <c r="R23" s="429"/>
      <c r="S23" s="424"/>
      <c r="T23" s="429"/>
      <c r="U23" s="429"/>
      <c r="V23" s="424"/>
      <c r="W23" s="429"/>
      <c r="X23" s="429"/>
      <c r="Y23" s="424"/>
      <c r="Z23" s="429"/>
      <c r="AA23" s="429"/>
      <c r="AB23" s="424"/>
      <c r="AC23" s="807"/>
      <c r="AD23" s="807"/>
      <c r="AE23" s="806"/>
    </row>
    <row r="24" spans="1:31" s="430" customFormat="1" ht="12.75">
      <c r="A24" s="434"/>
      <c r="B24" s="435" t="s">
        <v>456</v>
      </c>
      <c r="C24" s="428"/>
      <c r="D24" s="428"/>
      <c r="E24" s="429"/>
      <c r="F24" s="429"/>
      <c r="G24" s="424"/>
      <c r="H24" s="429"/>
      <c r="I24" s="429"/>
      <c r="J24" s="424"/>
      <c r="K24" s="429"/>
      <c r="L24" s="429"/>
      <c r="M24" s="424"/>
      <c r="N24" s="429"/>
      <c r="O24" s="429"/>
      <c r="P24" s="424"/>
      <c r="Q24" s="429"/>
      <c r="R24" s="429"/>
      <c r="S24" s="424"/>
      <c r="T24" s="429"/>
      <c r="U24" s="429"/>
      <c r="V24" s="424"/>
      <c r="W24" s="429"/>
      <c r="X24" s="429"/>
      <c r="Y24" s="424"/>
      <c r="Z24" s="429"/>
      <c r="AA24" s="429"/>
      <c r="AB24" s="424"/>
      <c r="AC24" s="807"/>
      <c r="AD24" s="807"/>
      <c r="AE24" s="806"/>
    </row>
    <row r="25" spans="1:31" s="430" customFormat="1" ht="12.75">
      <c r="A25" s="434"/>
      <c r="B25" s="435" t="s">
        <v>457</v>
      </c>
      <c r="C25" s="428"/>
      <c r="D25" s="428"/>
      <c r="E25" s="429"/>
      <c r="F25" s="429"/>
      <c r="G25" s="424"/>
      <c r="H25" s="429"/>
      <c r="I25" s="429"/>
      <c r="J25" s="424"/>
      <c r="K25" s="429"/>
      <c r="L25" s="429"/>
      <c r="M25" s="424"/>
      <c r="N25" s="429"/>
      <c r="O25" s="429"/>
      <c r="P25" s="424"/>
      <c r="Q25" s="429"/>
      <c r="R25" s="429"/>
      <c r="S25" s="424"/>
      <c r="T25" s="429"/>
      <c r="U25" s="429"/>
      <c r="V25" s="424"/>
      <c r="W25" s="429"/>
      <c r="X25" s="429"/>
      <c r="Y25" s="424"/>
      <c r="Z25" s="429"/>
      <c r="AA25" s="429"/>
      <c r="AB25" s="424"/>
      <c r="AC25" s="807"/>
      <c r="AD25" s="807"/>
      <c r="AE25" s="806"/>
    </row>
    <row r="26" spans="1:31" s="430" customFormat="1" ht="12.75">
      <c r="A26" s="434" t="s">
        <v>159</v>
      </c>
      <c r="B26" s="436" t="s">
        <v>458</v>
      </c>
      <c r="C26" s="428" t="s">
        <v>111</v>
      </c>
      <c r="D26" s="428">
        <v>1</v>
      </c>
      <c r="E26" s="429">
        <v>145000</v>
      </c>
      <c r="F26" s="429">
        <v>22000</v>
      </c>
      <c r="G26" s="437">
        <f>(E26+F26)*$D26</f>
        <v>167000</v>
      </c>
      <c r="H26" s="429">
        <v>100000</v>
      </c>
      <c r="I26" s="429">
        <v>15000</v>
      </c>
      <c r="J26" s="437">
        <f>(H26+I26)*$D26</f>
        <v>115000</v>
      </c>
      <c r="K26" s="429">
        <v>175000</v>
      </c>
      <c r="L26" s="429">
        <v>0</v>
      </c>
      <c r="M26" s="437">
        <f>(K26+L26)*$D26</f>
        <v>175000</v>
      </c>
      <c r="N26" s="676">
        <v>175000</v>
      </c>
      <c r="O26" s="429">
        <v>0</v>
      </c>
      <c r="P26" s="437">
        <f>(N26+O26)*$D26</f>
        <v>175000</v>
      </c>
      <c r="Q26" s="640">
        <f>154400*1.35</f>
        <v>208440</v>
      </c>
      <c r="R26" s="640">
        <f>10500*1.35</f>
        <v>14175.000000000002</v>
      </c>
      <c r="S26" s="437">
        <f>(Q26+R26)*$D26</f>
        <v>222615</v>
      </c>
      <c r="T26" s="640">
        <v>180500</v>
      </c>
      <c r="U26" s="640">
        <v>15000</v>
      </c>
      <c r="V26" s="437">
        <f>(T26+U26)*$D26</f>
        <v>195500</v>
      </c>
      <c r="W26" s="676">
        <v>75000</v>
      </c>
      <c r="X26" s="676">
        <v>12500</v>
      </c>
      <c r="Y26" s="437">
        <f>(W26+X26)*$D26</f>
        <v>87500</v>
      </c>
      <c r="Z26" s="676">
        <v>75000</v>
      </c>
      <c r="AA26" s="676">
        <v>12500</v>
      </c>
      <c r="AB26" s="437">
        <f>(Z26+AA26)*$D26</f>
        <v>87500</v>
      </c>
      <c r="AC26" s="808">
        <f>MIN(E26,K26,N26,Q26,W26)</f>
        <v>75000</v>
      </c>
      <c r="AD26" s="808">
        <f>MIN(F26,R26,X26)</f>
        <v>12500</v>
      </c>
      <c r="AE26" s="721">
        <f>(AC26+AD26)*$D26</f>
        <v>87500</v>
      </c>
    </row>
    <row r="27" spans="1:31" s="430" customFormat="1" ht="12.75">
      <c r="A27" s="434"/>
      <c r="B27" s="438"/>
      <c r="C27" s="428"/>
      <c r="D27" s="428"/>
      <c r="E27" s="429"/>
      <c r="F27" s="429"/>
      <c r="G27" s="424"/>
      <c r="H27" s="429"/>
      <c r="I27" s="429"/>
      <c r="J27" s="424"/>
      <c r="K27" s="429"/>
      <c r="L27" s="429"/>
      <c r="M27" s="424"/>
      <c r="N27" s="676"/>
      <c r="O27" s="429"/>
      <c r="P27" s="424"/>
      <c r="Q27" s="429"/>
      <c r="R27" s="429"/>
      <c r="S27" s="424"/>
      <c r="T27" s="429"/>
      <c r="U27" s="429"/>
      <c r="V27" s="424"/>
      <c r="W27" s="676"/>
      <c r="X27" s="676"/>
      <c r="Y27" s="424"/>
      <c r="Z27" s="676"/>
      <c r="AA27" s="676"/>
      <c r="AB27" s="424"/>
      <c r="AC27" s="808"/>
      <c r="AD27" s="808"/>
      <c r="AE27" s="806"/>
    </row>
    <row r="28" spans="1:31" s="442" customFormat="1">
      <c r="A28" s="439"/>
      <c r="B28" s="440" t="s">
        <v>459</v>
      </c>
      <c r="C28" s="428"/>
      <c r="D28" s="441"/>
      <c r="E28" s="441"/>
      <c r="F28" s="441"/>
      <c r="G28" s="441"/>
      <c r="H28" s="441"/>
      <c r="I28" s="441"/>
      <c r="J28" s="441"/>
      <c r="K28" s="441"/>
      <c r="L28" s="441"/>
      <c r="M28" s="441"/>
      <c r="N28" s="677"/>
      <c r="O28" s="441"/>
      <c r="P28" s="441"/>
      <c r="Q28" s="441"/>
      <c r="R28" s="441"/>
      <c r="S28" s="441"/>
      <c r="T28" s="441"/>
      <c r="U28" s="441"/>
      <c r="V28" s="441"/>
      <c r="W28" s="677"/>
      <c r="X28" s="677"/>
      <c r="Y28" s="441"/>
      <c r="Z28" s="677"/>
      <c r="AA28" s="677"/>
      <c r="AB28" s="441"/>
      <c r="AC28" s="809"/>
      <c r="AD28" s="809"/>
      <c r="AE28" s="810"/>
    </row>
    <row r="29" spans="1:31" s="446" customFormat="1">
      <c r="A29" s="443" t="s">
        <v>395</v>
      </c>
      <c r="B29" s="440" t="s">
        <v>460</v>
      </c>
      <c r="C29" s="444"/>
      <c r="D29" s="445"/>
      <c r="E29" s="445"/>
      <c r="F29" s="445"/>
      <c r="G29" s="445"/>
      <c r="H29" s="445"/>
      <c r="I29" s="445"/>
      <c r="J29" s="445"/>
      <c r="K29" s="445"/>
      <c r="L29" s="445"/>
      <c r="M29" s="445"/>
      <c r="N29" s="678"/>
      <c r="O29" s="445"/>
      <c r="P29" s="445"/>
      <c r="Q29" s="445"/>
      <c r="R29" s="445"/>
      <c r="S29" s="445"/>
      <c r="T29" s="445"/>
      <c r="U29" s="445"/>
      <c r="V29" s="445"/>
      <c r="W29" s="678"/>
      <c r="X29" s="678"/>
      <c r="Y29" s="445"/>
      <c r="Z29" s="678"/>
      <c r="AA29" s="678"/>
      <c r="AB29" s="445"/>
      <c r="AC29" s="811"/>
      <c r="AD29" s="811"/>
      <c r="AE29" s="812"/>
    </row>
    <row r="30" spans="1:31" s="446" customFormat="1">
      <c r="A30" s="443" t="s">
        <v>399</v>
      </c>
      <c r="B30" s="440" t="s">
        <v>461</v>
      </c>
      <c r="C30" s="444"/>
      <c r="D30" s="445"/>
      <c r="E30" s="445"/>
      <c r="F30" s="445"/>
      <c r="G30" s="445"/>
      <c r="H30" s="445"/>
      <c r="I30" s="445"/>
      <c r="J30" s="445"/>
      <c r="K30" s="445"/>
      <c r="L30" s="445"/>
      <c r="M30" s="445"/>
      <c r="N30" s="678"/>
      <c r="O30" s="445"/>
      <c r="P30" s="445"/>
      <c r="Q30" s="445"/>
      <c r="R30" s="445"/>
      <c r="S30" s="445"/>
      <c r="T30" s="445"/>
      <c r="U30" s="445"/>
      <c r="V30" s="445"/>
      <c r="W30" s="678"/>
      <c r="X30" s="678"/>
      <c r="Y30" s="445"/>
      <c r="Z30" s="678"/>
      <c r="AA30" s="678"/>
      <c r="AB30" s="445"/>
      <c r="AC30" s="811"/>
      <c r="AD30" s="811"/>
      <c r="AE30" s="812"/>
    </row>
    <row r="31" spans="1:31" s="446" customFormat="1" ht="25.5">
      <c r="A31" s="443" t="s">
        <v>403</v>
      </c>
      <c r="B31" s="440" t="s">
        <v>462</v>
      </c>
      <c r="C31" s="444"/>
      <c r="D31" s="445"/>
      <c r="E31" s="445"/>
      <c r="F31" s="445"/>
      <c r="G31" s="445"/>
      <c r="H31" s="445"/>
      <c r="I31" s="445"/>
      <c r="J31" s="445"/>
      <c r="K31" s="445"/>
      <c r="L31" s="445"/>
      <c r="M31" s="445"/>
      <c r="N31" s="678"/>
      <c r="O31" s="445"/>
      <c r="P31" s="445"/>
      <c r="Q31" s="445"/>
      <c r="R31" s="445"/>
      <c r="S31" s="445"/>
      <c r="T31" s="445"/>
      <c r="U31" s="445"/>
      <c r="V31" s="445"/>
      <c r="W31" s="678"/>
      <c r="X31" s="678"/>
      <c r="Y31" s="445"/>
      <c r="Z31" s="678"/>
      <c r="AA31" s="678"/>
      <c r="AB31" s="445"/>
      <c r="AC31" s="811"/>
      <c r="AD31" s="811"/>
      <c r="AE31" s="812"/>
    </row>
    <row r="32" spans="1:31" s="446" customFormat="1">
      <c r="A32" s="443" t="s">
        <v>406</v>
      </c>
      <c r="B32" s="440" t="s">
        <v>463</v>
      </c>
      <c r="C32" s="444"/>
      <c r="D32" s="445"/>
      <c r="E32" s="445"/>
      <c r="F32" s="445"/>
      <c r="G32" s="445"/>
      <c r="H32" s="445"/>
      <c r="I32" s="445"/>
      <c r="J32" s="445"/>
      <c r="K32" s="445"/>
      <c r="L32" s="445"/>
      <c r="M32" s="445"/>
      <c r="N32" s="678"/>
      <c r="O32" s="445"/>
      <c r="P32" s="445"/>
      <c r="Q32" s="445"/>
      <c r="R32" s="445"/>
      <c r="S32" s="445"/>
      <c r="T32" s="445"/>
      <c r="U32" s="445"/>
      <c r="V32" s="445"/>
      <c r="W32" s="678"/>
      <c r="X32" s="678"/>
      <c r="Y32" s="445"/>
      <c r="Z32" s="678"/>
      <c r="AA32" s="678"/>
      <c r="AB32" s="445"/>
      <c r="AC32" s="811"/>
      <c r="AD32" s="811"/>
      <c r="AE32" s="812"/>
    </row>
    <row r="33" spans="1:51" s="446" customFormat="1">
      <c r="A33" s="443" t="s">
        <v>408</v>
      </c>
      <c r="B33" s="440" t="s">
        <v>464</v>
      </c>
      <c r="C33" s="444"/>
      <c r="D33" s="445"/>
      <c r="E33" s="445"/>
      <c r="F33" s="445"/>
      <c r="G33" s="445"/>
      <c r="H33" s="445"/>
      <c r="I33" s="445"/>
      <c r="J33" s="445"/>
      <c r="K33" s="445"/>
      <c r="L33" s="445"/>
      <c r="M33" s="445"/>
      <c r="N33" s="678"/>
      <c r="O33" s="445"/>
      <c r="P33" s="445"/>
      <c r="Q33" s="445"/>
      <c r="R33" s="445"/>
      <c r="S33" s="445"/>
      <c r="T33" s="445"/>
      <c r="U33" s="445"/>
      <c r="V33" s="445"/>
      <c r="W33" s="678"/>
      <c r="X33" s="678"/>
      <c r="Y33" s="445"/>
      <c r="Z33" s="678"/>
      <c r="AA33" s="678"/>
      <c r="AB33" s="445"/>
      <c r="AC33" s="811"/>
      <c r="AD33" s="811"/>
      <c r="AE33" s="812"/>
    </row>
    <row r="34" spans="1:51" s="447" customFormat="1" ht="51">
      <c r="A34" s="443" t="s">
        <v>410</v>
      </c>
      <c r="B34" s="440" t="s">
        <v>465</v>
      </c>
      <c r="C34" s="444"/>
      <c r="D34" s="444"/>
      <c r="E34" s="444"/>
      <c r="F34" s="444"/>
      <c r="G34" s="444"/>
      <c r="H34" s="444"/>
      <c r="I34" s="444"/>
      <c r="J34" s="444"/>
      <c r="K34" s="444"/>
      <c r="L34" s="444"/>
      <c r="M34" s="444"/>
      <c r="N34" s="679"/>
      <c r="O34" s="444"/>
      <c r="P34" s="444"/>
      <c r="Q34" s="444"/>
      <c r="R34" s="444"/>
      <c r="S34" s="444"/>
      <c r="T34" s="444"/>
      <c r="U34" s="444"/>
      <c r="V34" s="444"/>
      <c r="W34" s="679"/>
      <c r="X34" s="679"/>
      <c r="Y34" s="444"/>
      <c r="Z34" s="679"/>
      <c r="AA34" s="679"/>
      <c r="AB34" s="444"/>
      <c r="AC34" s="813"/>
      <c r="AD34" s="813"/>
      <c r="AE34" s="814"/>
    </row>
    <row r="35" spans="1:51" s="430" customFormat="1" ht="13.5" thickBot="1">
      <c r="A35" s="434"/>
      <c r="B35" s="433"/>
      <c r="C35" s="428"/>
      <c r="D35" s="428"/>
      <c r="E35" s="429"/>
      <c r="F35" s="429"/>
      <c r="G35" s="424"/>
      <c r="H35" s="429"/>
      <c r="I35" s="429"/>
      <c r="J35" s="424"/>
      <c r="K35" s="429"/>
      <c r="L35" s="429"/>
      <c r="M35" s="424"/>
      <c r="N35" s="676"/>
      <c r="O35" s="429"/>
      <c r="P35" s="424"/>
      <c r="Q35" s="429"/>
      <c r="R35" s="429"/>
      <c r="S35" s="424"/>
      <c r="T35" s="429"/>
      <c r="U35" s="429"/>
      <c r="V35" s="424"/>
      <c r="W35" s="676"/>
      <c r="X35" s="676"/>
      <c r="Y35" s="424"/>
      <c r="Z35" s="676"/>
      <c r="AA35" s="676"/>
      <c r="AB35" s="424"/>
      <c r="AC35" s="808"/>
      <c r="AD35" s="808"/>
      <c r="AE35" s="806"/>
    </row>
    <row r="36" spans="1:51" s="453" customFormat="1" ht="13.5" thickBot="1">
      <c r="A36" s="448"/>
      <c r="B36" s="449" t="s">
        <v>466</v>
      </c>
      <c r="C36" s="450"/>
      <c r="D36" s="450"/>
      <c r="E36" s="451"/>
      <c r="F36" s="451"/>
      <c r="G36" s="452">
        <f>SUM(G7:G35)</f>
        <v>167000</v>
      </c>
      <c r="H36" s="451"/>
      <c r="I36" s="451"/>
      <c r="J36" s="452">
        <f>SUM(J7:J35)</f>
        <v>115000</v>
      </c>
      <c r="K36" s="451"/>
      <c r="L36" s="451">
        <v>175000</v>
      </c>
      <c r="M36" s="452">
        <f>SUM(M7:M35)</f>
        <v>175000</v>
      </c>
      <c r="N36" s="680"/>
      <c r="O36" s="451">
        <v>175000</v>
      </c>
      <c r="P36" s="452">
        <f>SUM(P7:P35)</f>
        <v>175000</v>
      </c>
      <c r="Q36" s="451"/>
      <c r="R36" s="451">
        <v>175000</v>
      </c>
      <c r="S36" s="452">
        <f>SUM(S7:S35)</f>
        <v>222615</v>
      </c>
      <c r="T36" s="451"/>
      <c r="U36" s="451"/>
      <c r="V36" s="452">
        <f>SUM(V7:V35)</f>
        <v>195500</v>
      </c>
      <c r="W36" s="680"/>
      <c r="X36" s="680"/>
      <c r="Y36" s="452">
        <f>SUM(Y7:Y35)</f>
        <v>87500</v>
      </c>
      <c r="Z36" s="680"/>
      <c r="AA36" s="680"/>
      <c r="AB36" s="452">
        <f>SUM(AB7:AB35)</f>
        <v>87500</v>
      </c>
      <c r="AC36" s="815"/>
      <c r="AD36" s="815"/>
      <c r="AE36" s="816">
        <f>SUM(AE7:AE35)</f>
        <v>87500</v>
      </c>
      <c r="AW36" s="454"/>
      <c r="AX36" s="454"/>
      <c r="AY36" s="454"/>
    </row>
    <row r="37" spans="1:51">
      <c r="A37" s="418"/>
      <c r="B37" s="419"/>
      <c r="C37" s="415"/>
      <c r="D37" s="415"/>
      <c r="E37" s="416"/>
      <c r="F37" s="416"/>
      <c r="G37" s="417"/>
      <c r="H37" s="416"/>
      <c r="I37" s="416"/>
      <c r="J37" s="417"/>
      <c r="K37" s="416"/>
      <c r="L37" s="416"/>
      <c r="M37" s="417"/>
      <c r="N37" s="681"/>
      <c r="O37" s="416"/>
      <c r="P37" s="417"/>
      <c r="Q37" s="416"/>
      <c r="R37" s="416"/>
      <c r="S37" s="417"/>
      <c r="T37" s="416"/>
      <c r="U37" s="416"/>
      <c r="V37" s="417"/>
      <c r="W37" s="681"/>
      <c r="X37" s="681"/>
      <c r="Y37" s="417"/>
      <c r="Z37" s="681"/>
      <c r="AA37" s="681"/>
      <c r="AB37" s="417"/>
      <c r="AC37" s="817"/>
      <c r="AD37" s="817"/>
      <c r="AE37" s="818"/>
    </row>
    <row r="38" spans="1:51" s="410" customFormat="1">
      <c r="A38" s="455">
        <v>2</v>
      </c>
      <c r="B38" s="435" t="s">
        <v>467</v>
      </c>
      <c r="C38" s="456"/>
      <c r="D38" s="456"/>
      <c r="E38" s="456"/>
      <c r="F38" s="457"/>
      <c r="G38" s="458"/>
      <c r="H38" s="456"/>
      <c r="I38" s="457"/>
      <c r="J38" s="458"/>
      <c r="K38" s="456"/>
      <c r="L38" s="457"/>
      <c r="M38" s="458"/>
      <c r="N38" s="682"/>
      <c r="O38" s="457"/>
      <c r="P38" s="458"/>
      <c r="Q38" s="456"/>
      <c r="R38" s="457"/>
      <c r="S38" s="458"/>
      <c r="T38" s="456"/>
      <c r="U38" s="457"/>
      <c r="V38" s="458"/>
      <c r="W38" s="682"/>
      <c r="X38" s="683"/>
      <c r="Y38" s="458"/>
      <c r="Z38" s="682"/>
      <c r="AA38" s="683"/>
      <c r="AB38" s="458"/>
      <c r="AC38" s="819"/>
      <c r="AD38" s="820"/>
      <c r="AE38" s="821"/>
    </row>
    <row r="39" spans="1:51">
      <c r="A39" s="418"/>
      <c r="B39" s="419"/>
      <c r="C39" s="415"/>
      <c r="D39" s="415"/>
      <c r="E39" s="416"/>
      <c r="F39" s="416"/>
      <c r="G39" s="417"/>
      <c r="H39" s="416"/>
      <c r="I39" s="416"/>
      <c r="J39" s="417"/>
      <c r="K39" s="416"/>
      <c r="L39" s="416"/>
      <c r="M39" s="417"/>
      <c r="N39" s="681"/>
      <c r="O39" s="416"/>
      <c r="P39" s="417"/>
      <c r="Q39" s="416"/>
      <c r="R39" s="416"/>
      <c r="S39" s="417"/>
      <c r="T39" s="416"/>
      <c r="U39" s="416"/>
      <c r="V39" s="417"/>
      <c r="W39" s="681"/>
      <c r="X39" s="681"/>
      <c r="Y39" s="417"/>
      <c r="Z39" s="681"/>
      <c r="AA39" s="681"/>
      <c r="AB39" s="417"/>
      <c r="AC39" s="817"/>
      <c r="AD39" s="817"/>
      <c r="AE39" s="818"/>
    </row>
    <row r="40" spans="1:51" s="410" customFormat="1">
      <c r="A40" s="455">
        <v>2.1</v>
      </c>
      <c r="B40" s="435" t="s">
        <v>468</v>
      </c>
      <c r="C40" s="456"/>
      <c r="D40" s="456"/>
      <c r="E40" s="456"/>
      <c r="F40" s="457"/>
      <c r="G40" s="458"/>
      <c r="H40" s="456"/>
      <c r="I40" s="457"/>
      <c r="J40" s="458"/>
      <c r="K40" s="456"/>
      <c r="L40" s="457"/>
      <c r="M40" s="458"/>
      <c r="N40" s="682"/>
      <c r="O40" s="457"/>
      <c r="P40" s="458"/>
      <c r="Q40" s="456"/>
      <c r="R40" s="457"/>
      <c r="S40" s="458"/>
      <c r="T40" s="456"/>
      <c r="U40" s="457"/>
      <c r="V40" s="458"/>
      <c r="W40" s="682"/>
      <c r="X40" s="683"/>
      <c r="Y40" s="458"/>
      <c r="Z40" s="682"/>
      <c r="AA40" s="683"/>
      <c r="AB40" s="458"/>
      <c r="AC40" s="819"/>
      <c r="AD40" s="820"/>
      <c r="AE40" s="821"/>
    </row>
    <row r="41" spans="1:51" s="410" customFormat="1" ht="104.25" customHeight="1">
      <c r="A41" s="455"/>
      <c r="B41" s="436" t="s">
        <v>469</v>
      </c>
      <c r="C41" s="459"/>
      <c r="D41" s="459"/>
      <c r="E41" s="459"/>
      <c r="F41" s="460"/>
      <c r="G41" s="458"/>
      <c r="H41" s="459"/>
      <c r="I41" s="460"/>
      <c r="J41" s="458"/>
      <c r="K41" s="459"/>
      <c r="L41" s="460"/>
      <c r="M41" s="458"/>
      <c r="N41" s="684"/>
      <c r="O41" s="460"/>
      <c r="P41" s="458"/>
      <c r="Q41" s="459"/>
      <c r="R41" s="460"/>
      <c r="S41" s="458"/>
      <c r="T41" s="459"/>
      <c r="U41" s="460"/>
      <c r="V41" s="458"/>
      <c r="W41" s="684"/>
      <c r="X41" s="685"/>
      <c r="Y41" s="458"/>
      <c r="Z41" s="684"/>
      <c r="AA41" s="685"/>
      <c r="AB41" s="458"/>
      <c r="AC41" s="822"/>
      <c r="AD41" s="823"/>
      <c r="AE41" s="821"/>
    </row>
    <row r="42" spans="1:51" s="410" customFormat="1">
      <c r="A42" s="455"/>
      <c r="B42" s="461" t="s">
        <v>470</v>
      </c>
      <c r="C42" s="459"/>
      <c r="D42" s="459"/>
      <c r="E42" s="459"/>
      <c r="F42" s="460"/>
      <c r="G42" s="458"/>
      <c r="H42" s="459"/>
      <c r="I42" s="460"/>
      <c r="J42" s="458"/>
      <c r="K42" s="459"/>
      <c r="L42" s="460"/>
      <c r="M42" s="458"/>
      <c r="N42" s="684"/>
      <c r="O42" s="460"/>
      <c r="P42" s="458"/>
      <c r="Q42" s="459"/>
      <c r="R42" s="460"/>
      <c r="S42" s="458"/>
      <c r="T42" s="459"/>
      <c r="U42" s="460"/>
      <c r="V42" s="458"/>
      <c r="W42" s="684"/>
      <c r="X42" s="685"/>
      <c r="Y42" s="458"/>
      <c r="Z42" s="684"/>
      <c r="AA42" s="685"/>
      <c r="AB42" s="458"/>
      <c r="AC42" s="822"/>
      <c r="AD42" s="823"/>
      <c r="AE42" s="821"/>
    </row>
    <row r="43" spans="1:51" s="410" customFormat="1">
      <c r="A43" s="462" t="s">
        <v>159</v>
      </c>
      <c r="B43" s="463" t="s">
        <v>471</v>
      </c>
      <c r="C43" s="459" t="s">
        <v>472</v>
      </c>
      <c r="D43" s="459">
        <v>35</v>
      </c>
      <c r="E43" s="464">
        <v>2400</v>
      </c>
      <c r="F43" s="464">
        <v>450</v>
      </c>
      <c r="G43" s="437">
        <f>(E43+F43)*$D43</f>
        <v>99750</v>
      </c>
      <c r="H43" s="464">
        <v>1750</v>
      </c>
      <c r="I43" s="464">
        <v>250</v>
      </c>
      <c r="J43" s="437">
        <f>(H43+I43)*$D43</f>
        <v>70000</v>
      </c>
      <c r="K43" s="464">
        <v>1750</v>
      </c>
      <c r="L43" s="464">
        <v>0</v>
      </c>
      <c r="M43" s="437">
        <f>(K43+L43)*$D43</f>
        <v>61250</v>
      </c>
      <c r="N43" s="686">
        <v>1750</v>
      </c>
      <c r="O43" s="464">
        <v>0</v>
      </c>
      <c r="P43" s="437">
        <f>(N43+O43)*$D43</f>
        <v>61250</v>
      </c>
      <c r="Q43" s="464">
        <v>1750</v>
      </c>
      <c r="R43" s="464">
        <v>0</v>
      </c>
      <c r="S43" s="437">
        <f>(Q43+R43)*$D43</f>
        <v>61250</v>
      </c>
      <c r="T43" s="464">
        <v>662</v>
      </c>
      <c r="U43" s="464">
        <v>162</v>
      </c>
      <c r="V43" s="437">
        <f>(T43+U43)*$D43</f>
        <v>28840</v>
      </c>
      <c r="W43" s="686">
        <v>935</v>
      </c>
      <c r="X43" s="686">
        <v>250</v>
      </c>
      <c r="Y43" s="437">
        <f>(W43+X43)*$D43</f>
        <v>41475</v>
      </c>
      <c r="Z43" s="686">
        <v>935</v>
      </c>
      <c r="AA43" s="686">
        <v>250</v>
      </c>
      <c r="AB43" s="437">
        <f>(Z43+AA43)*$D43</f>
        <v>41475</v>
      </c>
      <c r="AC43" s="808">
        <f>MIN(E43,K43,N43,Q43,W43)</f>
        <v>935</v>
      </c>
      <c r="AD43" s="808">
        <f>MIN(F43,X43)</f>
        <v>250</v>
      </c>
      <c r="AE43" s="721">
        <f>(AC43+AD43)*$D43</f>
        <v>41475</v>
      </c>
    </row>
    <row r="44" spans="1:51">
      <c r="A44" s="418"/>
      <c r="B44" s="419"/>
      <c r="C44" s="415"/>
      <c r="D44" s="415"/>
      <c r="E44" s="416"/>
      <c r="F44" s="416"/>
      <c r="G44" s="417"/>
      <c r="H44" s="416"/>
      <c r="I44" s="416"/>
      <c r="J44" s="417"/>
      <c r="K44" s="416"/>
      <c r="L44" s="416">
        <v>0</v>
      </c>
      <c r="M44" s="417"/>
      <c r="N44" s="681"/>
      <c r="O44" s="416">
        <v>0</v>
      </c>
      <c r="P44" s="417"/>
      <c r="Q44" s="641"/>
      <c r="R44" s="641"/>
      <c r="S44" s="417"/>
      <c r="T44" s="641"/>
      <c r="U44" s="641"/>
      <c r="V44" s="417"/>
      <c r="W44" s="681"/>
      <c r="X44" s="681"/>
      <c r="Y44" s="417"/>
      <c r="Z44" s="681"/>
      <c r="AA44" s="681"/>
      <c r="AB44" s="417"/>
      <c r="AC44" s="817"/>
      <c r="AD44" s="817"/>
      <c r="AE44" s="818"/>
    </row>
    <row r="45" spans="1:51" s="411" customFormat="1">
      <c r="A45" s="455">
        <v>2.2000000000000002</v>
      </c>
      <c r="B45" s="435" t="s">
        <v>473</v>
      </c>
      <c r="C45" s="456"/>
      <c r="D45" s="435"/>
      <c r="E45" s="456"/>
      <c r="F45" s="457"/>
      <c r="G45" s="465"/>
      <c r="H45" s="456"/>
      <c r="I45" s="457"/>
      <c r="J45" s="465"/>
      <c r="K45" s="456"/>
      <c r="L45" s="457">
        <v>0</v>
      </c>
      <c r="M45" s="465"/>
      <c r="N45" s="682"/>
      <c r="O45" s="457">
        <v>0</v>
      </c>
      <c r="P45" s="465"/>
      <c r="Q45" s="642"/>
      <c r="R45" s="643"/>
      <c r="S45" s="465"/>
      <c r="T45" s="642"/>
      <c r="U45" s="643"/>
      <c r="V45" s="465"/>
      <c r="W45" s="682"/>
      <c r="X45" s="683"/>
      <c r="Y45" s="465"/>
      <c r="Z45" s="682"/>
      <c r="AA45" s="683"/>
      <c r="AB45" s="465"/>
      <c r="AC45" s="819"/>
      <c r="AD45" s="820"/>
      <c r="AE45" s="825"/>
    </row>
    <row r="46" spans="1:51" s="410" customFormat="1" ht="76.5">
      <c r="A46" s="462"/>
      <c r="B46" s="436" t="s">
        <v>474</v>
      </c>
      <c r="C46" s="459"/>
      <c r="D46" s="436"/>
      <c r="E46" s="459"/>
      <c r="F46" s="460"/>
      <c r="G46" s="458"/>
      <c r="H46" s="459"/>
      <c r="I46" s="460"/>
      <c r="J46" s="458"/>
      <c r="K46" s="459"/>
      <c r="L46" s="460">
        <v>0</v>
      </c>
      <c r="M46" s="458"/>
      <c r="N46" s="684"/>
      <c r="O46" s="460">
        <v>0</v>
      </c>
      <c r="P46" s="458"/>
      <c r="Q46" s="644"/>
      <c r="R46" s="645"/>
      <c r="S46" s="458"/>
      <c r="T46" s="644"/>
      <c r="U46" s="645"/>
      <c r="V46" s="458"/>
      <c r="W46" s="684"/>
      <c r="X46" s="685"/>
      <c r="Y46" s="458"/>
      <c r="Z46" s="684"/>
      <c r="AA46" s="685"/>
      <c r="AB46" s="458"/>
      <c r="AC46" s="822"/>
      <c r="AD46" s="823"/>
      <c r="AE46" s="821"/>
    </row>
    <row r="47" spans="1:51">
      <c r="A47" s="420"/>
      <c r="B47" s="414" t="s">
        <v>475</v>
      </c>
      <c r="C47" s="466"/>
      <c r="D47" s="466"/>
      <c r="E47" s="467"/>
      <c r="F47" s="468"/>
      <c r="G47" s="468"/>
      <c r="H47" s="467"/>
      <c r="I47" s="468"/>
      <c r="J47" s="468"/>
      <c r="K47" s="467"/>
      <c r="L47" s="468">
        <v>0</v>
      </c>
      <c r="M47" s="468"/>
      <c r="N47" s="467"/>
      <c r="O47" s="468">
        <v>0</v>
      </c>
      <c r="P47" s="468"/>
      <c r="Q47" s="467"/>
      <c r="R47" s="468"/>
      <c r="S47" s="468"/>
      <c r="T47" s="467"/>
      <c r="U47" s="468"/>
      <c r="V47" s="468"/>
      <c r="W47" s="467"/>
      <c r="X47" s="468"/>
      <c r="Y47" s="468"/>
      <c r="Z47" s="467"/>
      <c r="AA47" s="468"/>
      <c r="AB47" s="468"/>
      <c r="AC47" s="826"/>
      <c r="AD47" s="827"/>
      <c r="AE47" s="827"/>
    </row>
    <row r="48" spans="1:51" s="410" customFormat="1">
      <c r="A48" s="462" t="s">
        <v>159</v>
      </c>
      <c r="B48" s="463" t="str">
        <f>+B43</f>
        <v>Φ 32 mm</v>
      </c>
      <c r="C48" s="459" t="s">
        <v>472</v>
      </c>
      <c r="D48" s="459">
        <v>35</v>
      </c>
      <c r="E48" s="464">
        <v>460</v>
      </c>
      <c r="F48" s="464">
        <v>250</v>
      </c>
      <c r="G48" s="437">
        <f>(E48+F48)*$D48</f>
        <v>24850</v>
      </c>
      <c r="H48" s="464">
        <v>460</v>
      </c>
      <c r="I48" s="464">
        <v>250</v>
      </c>
      <c r="J48" s="437">
        <f>(H48+I48)*$D48</f>
        <v>24850</v>
      </c>
      <c r="K48" s="464">
        <v>1750</v>
      </c>
      <c r="L48" s="464">
        <v>0</v>
      </c>
      <c r="M48" s="437">
        <f>(K48+L48)*$D48</f>
        <v>61250</v>
      </c>
      <c r="N48" s="686">
        <v>1750</v>
      </c>
      <c r="O48" s="464">
        <v>0</v>
      </c>
      <c r="P48" s="437">
        <f>(N48+O48)*$D48</f>
        <v>61250</v>
      </c>
      <c r="Q48" s="646">
        <v>932</v>
      </c>
      <c r="R48" s="646">
        <v>189</v>
      </c>
      <c r="S48" s="437">
        <f>(Q48+R48)*$D48</f>
        <v>39235</v>
      </c>
      <c r="T48" s="646">
        <v>932</v>
      </c>
      <c r="U48" s="646">
        <v>190</v>
      </c>
      <c r="V48" s="437">
        <f>(T48+U48)*$D48</f>
        <v>39270</v>
      </c>
      <c r="W48" s="686">
        <v>200</v>
      </c>
      <c r="X48" s="686">
        <v>100</v>
      </c>
      <c r="Y48" s="437">
        <f>(W48+X48)*$D48</f>
        <v>10500</v>
      </c>
      <c r="Z48" s="686">
        <v>200</v>
      </c>
      <c r="AA48" s="686">
        <v>100</v>
      </c>
      <c r="AB48" s="437">
        <f>(Z48+AA48)*$D48</f>
        <v>10500</v>
      </c>
      <c r="AC48" s="808">
        <f>MIN(E48,K48,N48,Q48,W48)</f>
        <v>200</v>
      </c>
      <c r="AD48" s="808">
        <f>MIN(F48,R48,X48)</f>
        <v>100</v>
      </c>
      <c r="AE48" s="721">
        <f>(AC48+AD48)*$D48</f>
        <v>10500</v>
      </c>
    </row>
    <row r="49" spans="1:31" s="410" customFormat="1">
      <c r="A49" s="462"/>
      <c r="B49" s="463"/>
      <c r="C49" s="459"/>
      <c r="D49" s="459"/>
      <c r="E49" s="464"/>
      <c r="F49" s="464"/>
      <c r="G49" s="437"/>
      <c r="H49" s="464"/>
      <c r="I49" s="464"/>
      <c r="J49" s="437"/>
      <c r="K49" s="464"/>
      <c r="L49" s="464">
        <v>0</v>
      </c>
      <c r="M49" s="437"/>
      <c r="N49" s="686"/>
      <c r="O49" s="464">
        <v>0</v>
      </c>
      <c r="P49" s="437"/>
      <c r="Q49" s="646"/>
      <c r="R49" s="646"/>
      <c r="S49" s="437"/>
      <c r="T49" s="646"/>
      <c r="U49" s="646"/>
      <c r="V49" s="437"/>
      <c r="W49" s="686"/>
      <c r="X49" s="686"/>
      <c r="Y49" s="437"/>
      <c r="Z49" s="686"/>
      <c r="AA49" s="686"/>
      <c r="AB49" s="437"/>
      <c r="AC49" s="824"/>
      <c r="AD49" s="824"/>
      <c r="AE49" s="721"/>
    </row>
    <row r="50" spans="1:31" s="410" customFormat="1">
      <c r="A50" s="455">
        <v>2.2999999999999998</v>
      </c>
      <c r="B50" s="435" t="s">
        <v>476</v>
      </c>
      <c r="C50" s="459"/>
      <c r="D50" s="459"/>
      <c r="E50" s="464"/>
      <c r="F50" s="464"/>
      <c r="G50" s="437"/>
      <c r="H50" s="464"/>
      <c r="I50" s="464"/>
      <c r="J50" s="437"/>
      <c r="K50" s="464"/>
      <c r="L50" s="464">
        <v>0</v>
      </c>
      <c r="M50" s="437"/>
      <c r="N50" s="686"/>
      <c r="O50" s="464">
        <v>0</v>
      </c>
      <c r="P50" s="437"/>
      <c r="Q50" s="646"/>
      <c r="R50" s="646"/>
      <c r="S50" s="437"/>
      <c r="T50" s="646"/>
      <c r="U50" s="646"/>
      <c r="V50" s="437"/>
      <c r="W50" s="686"/>
      <c r="X50" s="686"/>
      <c r="Y50" s="437"/>
      <c r="Z50" s="686"/>
      <c r="AA50" s="686"/>
      <c r="AB50" s="437"/>
      <c r="AC50" s="824"/>
      <c r="AD50" s="824"/>
      <c r="AE50" s="721"/>
    </row>
    <row r="51" spans="1:31" s="410" customFormat="1" ht="89.25">
      <c r="A51" s="462"/>
      <c r="B51" s="436" t="s">
        <v>477</v>
      </c>
      <c r="C51" s="459"/>
      <c r="D51" s="459"/>
      <c r="E51" s="464"/>
      <c r="F51" s="464"/>
      <c r="G51" s="437"/>
      <c r="H51" s="464"/>
      <c r="I51" s="464"/>
      <c r="J51" s="437"/>
      <c r="K51" s="464"/>
      <c r="L51" s="464">
        <v>0</v>
      </c>
      <c r="M51" s="437"/>
      <c r="N51" s="686"/>
      <c r="O51" s="464">
        <v>0</v>
      </c>
      <c r="P51" s="437"/>
      <c r="Q51" s="646"/>
      <c r="R51" s="646"/>
      <c r="S51" s="437"/>
      <c r="T51" s="646"/>
      <c r="U51" s="646"/>
      <c r="V51" s="437"/>
      <c r="W51" s="686"/>
      <c r="X51" s="686"/>
      <c r="Y51" s="437"/>
      <c r="Z51" s="686"/>
      <c r="AA51" s="686"/>
      <c r="AB51" s="437"/>
      <c r="AC51" s="824"/>
      <c r="AD51" s="824"/>
      <c r="AE51" s="721"/>
    </row>
    <row r="52" spans="1:31" s="410" customFormat="1">
      <c r="A52" s="420"/>
      <c r="B52" s="414" t="s">
        <v>478</v>
      </c>
      <c r="C52" s="459"/>
      <c r="D52" s="459"/>
      <c r="E52" s="464"/>
      <c r="F52" s="464"/>
      <c r="G52" s="437"/>
      <c r="H52" s="464"/>
      <c r="I52" s="464"/>
      <c r="J52" s="437"/>
      <c r="K52" s="464"/>
      <c r="L52" s="464">
        <v>0</v>
      </c>
      <c r="M52" s="437"/>
      <c r="N52" s="686"/>
      <c r="O52" s="464">
        <v>0</v>
      </c>
      <c r="P52" s="437"/>
      <c r="Q52" s="646"/>
      <c r="R52" s="646"/>
      <c r="S52" s="437"/>
      <c r="T52" s="646"/>
      <c r="U52" s="646"/>
      <c r="V52" s="437"/>
      <c r="W52" s="686"/>
      <c r="X52" s="686"/>
      <c r="Y52" s="437"/>
      <c r="Z52" s="686"/>
      <c r="AA52" s="686"/>
      <c r="AB52" s="437"/>
      <c r="AC52" s="824"/>
      <c r="AD52" s="824"/>
      <c r="AE52" s="721"/>
    </row>
    <row r="53" spans="1:31" s="410" customFormat="1">
      <c r="A53" s="462" t="s">
        <v>159</v>
      </c>
      <c r="B53" s="436" t="str">
        <f>+B48</f>
        <v>Φ 32 mm</v>
      </c>
      <c r="C53" s="459" t="s">
        <v>103</v>
      </c>
      <c r="D53" s="459">
        <v>3</v>
      </c>
      <c r="E53" s="464">
        <v>8500</v>
      </c>
      <c r="F53" s="464">
        <v>900</v>
      </c>
      <c r="G53" s="437">
        <f>(E53+F53)*$D53</f>
        <v>28200</v>
      </c>
      <c r="H53" s="464">
        <v>4500</v>
      </c>
      <c r="I53" s="464">
        <v>600</v>
      </c>
      <c r="J53" s="437">
        <f>(H53+I53)*$D53</f>
        <v>15300</v>
      </c>
      <c r="K53" s="464">
        <v>6500</v>
      </c>
      <c r="L53" s="464">
        <v>0</v>
      </c>
      <c r="M53" s="437">
        <f>(K53+L53)*$D53</f>
        <v>19500</v>
      </c>
      <c r="N53" s="686">
        <v>6500</v>
      </c>
      <c r="O53" s="464">
        <v>0</v>
      </c>
      <c r="P53" s="437">
        <f>(N53+O53)*$D53</f>
        <v>19500</v>
      </c>
      <c r="Q53" s="646">
        <v>4712</v>
      </c>
      <c r="R53" s="646">
        <v>338</v>
      </c>
      <c r="S53" s="437">
        <f>(Q53+R53)*$D53</f>
        <v>15150</v>
      </c>
      <c r="T53" s="646">
        <v>4715</v>
      </c>
      <c r="U53" s="646">
        <v>350</v>
      </c>
      <c r="V53" s="437">
        <f>(T53+U53)*$D53</f>
        <v>15195</v>
      </c>
      <c r="W53" s="686">
        <v>3750</v>
      </c>
      <c r="X53" s="686">
        <v>1150</v>
      </c>
      <c r="Y53" s="437">
        <f>(W53+X53)*$D53</f>
        <v>14700</v>
      </c>
      <c r="Z53" s="686">
        <v>3750</v>
      </c>
      <c r="AA53" s="686">
        <v>750</v>
      </c>
      <c r="AB53" s="437">
        <f>(Z53+AA53)*$D53</f>
        <v>13500</v>
      </c>
      <c r="AC53" s="808">
        <f>MIN(E53,K53,N53,Q53,W53)</f>
        <v>3750</v>
      </c>
      <c r="AD53" s="808">
        <f>MIN(F53,R53,X53)</f>
        <v>338</v>
      </c>
      <c r="AE53" s="721">
        <f>(AC53+AD53)*$D53</f>
        <v>12264</v>
      </c>
    </row>
    <row r="54" spans="1:31" s="410" customFormat="1">
      <c r="A54" s="462"/>
      <c r="B54" s="463"/>
      <c r="C54" s="459"/>
      <c r="D54" s="459"/>
      <c r="E54" s="464"/>
      <c r="F54" s="464"/>
      <c r="G54" s="437"/>
      <c r="H54" s="464"/>
      <c r="I54" s="464"/>
      <c r="J54" s="437"/>
      <c r="K54" s="464"/>
      <c r="L54" s="464">
        <v>0</v>
      </c>
      <c r="M54" s="437"/>
      <c r="N54" s="686"/>
      <c r="O54" s="464">
        <v>0</v>
      </c>
      <c r="P54" s="437"/>
      <c r="Q54" s="646"/>
      <c r="R54" s="646"/>
      <c r="S54" s="437"/>
      <c r="T54" s="646"/>
      <c r="U54" s="646"/>
      <c r="V54" s="437"/>
      <c r="W54" s="686"/>
      <c r="X54" s="686"/>
      <c r="Y54" s="437"/>
      <c r="Z54" s="686"/>
      <c r="AA54" s="686"/>
      <c r="AB54" s="437"/>
      <c r="AC54" s="824"/>
      <c r="AD54" s="824"/>
      <c r="AE54" s="721"/>
    </row>
    <row r="55" spans="1:31" s="410" customFormat="1">
      <c r="A55" s="455">
        <v>2.4</v>
      </c>
      <c r="B55" s="469" t="s">
        <v>479</v>
      </c>
      <c r="C55" s="456"/>
      <c r="D55" s="456"/>
      <c r="E55" s="464"/>
      <c r="F55" s="464"/>
      <c r="G55" s="437"/>
      <c r="H55" s="464"/>
      <c r="I55" s="464"/>
      <c r="J55" s="437"/>
      <c r="K55" s="464"/>
      <c r="L55" s="464">
        <v>0</v>
      </c>
      <c r="M55" s="437"/>
      <c r="N55" s="686"/>
      <c r="O55" s="464">
        <v>0</v>
      </c>
      <c r="P55" s="437"/>
      <c r="Q55" s="646"/>
      <c r="R55" s="646"/>
      <c r="S55" s="437"/>
      <c r="T55" s="646"/>
      <c r="U55" s="646"/>
      <c r="V55" s="437"/>
      <c r="W55" s="686"/>
      <c r="X55" s="686"/>
      <c r="Y55" s="437"/>
      <c r="Z55" s="686"/>
      <c r="AA55" s="686"/>
      <c r="AB55" s="437"/>
      <c r="AC55" s="824"/>
      <c r="AD55" s="824"/>
      <c r="AE55" s="721"/>
    </row>
    <row r="56" spans="1:31" s="410" customFormat="1" ht="89.25">
      <c r="A56" s="462"/>
      <c r="B56" s="470" t="s">
        <v>480</v>
      </c>
      <c r="C56" s="459"/>
      <c r="D56" s="459"/>
      <c r="E56" s="464"/>
      <c r="F56" s="464"/>
      <c r="G56" s="437"/>
      <c r="H56" s="464"/>
      <c r="I56" s="464"/>
      <c r="J56" s="437"/>
      <c r="K56" s="464"/>
      <c r="L56" s="464">
        <v>0</v>
      </c>
      <c r="M56" s="437"/>
      <c r="N56" s="686"/>
      <c r="O56" s="464">
        <v>0</v>
      </c>
      <c r="P56" s="437"/>
      <c r="Q56" s="646"/>
      <c r="R56" s="646"/>
      <c r="S56" s="437"/>
      <c r="T56" s="646"/>
      <c r="U56" s="646"/>
      <c r="V56" s="437"/>
      <c r="W56" s="686"/>
      <c r="X56" s="686"/>
      <c r="Y56" s="437"/>
      <c r="Z56" s="686"/>
      <c r="AA56" s="686"/>
      <c r="AB56" s="437"/>
      <c r="AC56" s="824"/>
      <c r="AD56" s="824"/>
      <c r="AE56" s="721"/>
    </row>
    <row r="57" spans="1:31" s="410" customFormat="1">
      <c r="A57" s="420"/>
      <c r="B57" s="414" t="s">
        <v>478</v>
      </c>
      <c r="C57" s="466"/>
      <c r="D57" s="466"/>
      <c r="E57" s="464"/>
      <c r="F57" s="464"/>
      <c r="G57" s="437"/>
      <c r="H57" s="464"/>
      <c r="I57" s="464"/>
      <c r="J57" s="437"/>
      <c r="K57" s="464"/>
      <c r="L57" s="464">
        <v>0</v>
      </c>
      <c r="M57" s="437"/>
      <c r="N57" s="686"/>
      <c r="O57" s="464">
        <v>0</v>
      </c>
      <c r="P57" s="437"/>
      <c r="Q57" s="646"/>
      <c r="R57" s="646"/>
      <c r="S57" s="437"/>
      <c r="T57" s="646"/>
      <c r="U57" s="646"/>
      <c r="V57" s="437"/>
      <c r="W57" s="686"/>
      <c r="X57" s="686"/>
      <c r="Y57" s="437"/>
      <c r="Z57" s="686"/>
      <c r="AA57" s="686"/>
      <c r="AB57" s="437"/>
      <c r="AC57" s="824"/>
      <c r="AD57" s="824"/>
      <c r="AE57" s="721"/>
    </row>
    <row r="58" spans="1:31" s="410" customFormat="1">
      <c r="A58" s="462" t="s">
        <v>159</v>
      </c>
      <c r="B58" s="436" t="str">
        <f>+B53</f>
        <v>Φ 32 mm</v>
      </c>
      <c r="C58" s="459" t="s">
        <v>481</v>
      </c>
      <c r="D58" s="459">
        <v>1</v>
      </c>
      <c r="E58" s="464">
        <v>10500</v>
      </c>
      <c r="F58" s="464">
        <v>1500</v>
      </c>
      <c r="G58" s="437">
        <f>(E58+F58)*$D58</f>
        <v>12000</v>
      </c>
      <c r="H58" s="464">
        <v>5500</v>
      </c>
      <c r="I58" s="464">
        <v>1500</v>
      </c>
      <c r="J58" s="437">
        <f>(H58+I58)*$D58</f>
        <v>7000</v>
      </c>
      <c r="K58" s="464">
        <v>8500</v>
      </c>
      <c r="L58" s="464">
        <v>0</v>
      </c>
      <c r="M58" s="437">
        <f>(K58+L58)*$D58</f>
        <v>8500</v>
      </c>
      <c r="N58" s="686">
        <v>7000</v>
      </c>
      <c r="O58" s="464">
        <v>0</v>
      </c>
      <c r="P58" s="437">
        <f>(N58+O58)*$D58</f>
        <v>7000</v>
      </c>
      <c r="Q58" s="646">
        <v>5225</v>
      </c>
      <c r="R58" s="646">
        <v>338</v>
      </c>
      <c r="S58" s="437">
        <f>(Q58+R58)*$D58</f>
        <v>5563</v>
      </c>
      <c r="T58" s="646">
        <v>5200</v>
      </c>
      <c r="U58" s="646">
        <v>350</v>
      </c>
      <c r="V58" s="437">
        <f>(T58+U58)*$D58</f>
        <v>5550</v>
      </c>
      <c r="W58" s="686">
        <v>3700</v>
      </c>
      <c r="X58" s="686">
        <v>1100</v>
      </c>
      <c r="Y58" s="437">
        <f>(W58+X58)*$D58</f>
        <v>4800</v>
      </c>
      <c r="Z58" s="686">
        <v>3700</v>
      </c>
      <c r="AA58" s="686">
        <v>750</v>
      </c>
      <c r="AB58" s="437">
        <f>(Z58+AA58)*$D58</f>
        <v>4450</v>
      </c>
      <c r="AC58" s="808">
        <f>MIN(E58,K58,N58,Q58,W58)</f>
        <v>3700</v>
      </c>
      <c r="AD58" s="808">
        <f>MIN(F58,R58,X58)</f>
        <v>338</v>
      </c>
      <c r="AE58" s="721">
        <f>(AC58+AD58)*$D58</f>
        <v>4038</v>
      </c>
    </row>
    <row r="59" spans="1:31" s="410" customFormat="1">
      <c r="A59" s="462"/>
      <c r="B59" s="436"/>
      <c r="C59" s="459"/>
      <c r="D59" s="459"/>
      <c r="E59" s="464"/>
      <c r="F59" s="464"/>
      <c r="G59" s="437"/>
      <c r="H59" s="464"/>
      <c r="I59" s="464"/>
      <c r="J59" s="437"/>
      <c r="K59" s="464"/>
      <c r="L59" s="464">
        <v>0</v>
      </c>
      <c r="M59" s="437"/>
      <c r="N59" s="686"/>
      <c r="O59" s="464">
        <v>0</v>
      </c>
      <c r="P59" s="437"/>
      <c r="Q59" s="646"/>
      <c r="R59" s="646"/>
      <c r="S59" s="437"/>
      <c r="T59" s="646"/>
      <c r="U59" s="646"/>
      <c r="V59" s="437"/>
      <c r="W59" s="686"/>
      <c r="X59" s="686"/>
      <c r="Y59" s="437"/>
      <c r="Z59" s="686"/>
      <c r="AA59" s="686"/>
      <c r="AB59" s="437"/>
      <c r="AC59" s="824"/>
      <c r="AD59" s="824"/>
      <c r="AE59" s="721"/>
    </row>
    <row r="60" spans="1:31" s="410" customFormat="1">
      <c r="A60" s="455">
        <v>2.5</v>
      </c>
      <c r="B60" s="435" t="s">
        <v>482</v>
      </c>
      <c r="C60" s="456"/>
      <c r="D60" s="456"/>
      <c r="E60" s="464"/>
      <c r="F60" s="464"/>
      <c r="G60" s="437"/>
      <c r="H60" s="464"/>
      <c r="I60" s="464"/>
      <c r="J60" s="437"/>
      <c r="K60" s="464"/>
      <c r="L60" s="464">
        <v>0</v>
      </c>
      <c r="M60" s="437"/>
      <c r="N60" s="686"/>
      <c r="O60" s="464">
        <v>0</v>
      </c>
      <c r="P60" s="437"/>
      <c r="Q60" s="646"/>
      <c r="R60" s="646"/>
      <c r="S60" s="437"/>
      <c r="T60" s="646"/>
      <c r="U60" s="646"/>
      <c r="V60" s="437"/>
      <c r="W60" s="686"/>
      <c r="X60" s="686"/>
      <c r="Y60" s="437"/>
      <c r="Z60" s="686"/>
      <c r="AA60" s="686"/>
      <c r="AB60" s="437"/>
      <c r="AC60" s="824"/>
      <c r="AD60" s="824"/>
      <c r="AE60" s="721"/>
    </row>
    <row r="61" spans="1:31" s="410" customFormat="1" ht="140.25">
      <c r="A61" s="462"/>
      <c r="B61" s="436" t="s">
        <v>483</v>
      </c>
      <c r="C61" s="459"/>
      <c r="D61" s="459"/>
      <c r="E61" s="464"/>
      <c r="F61" s="464"/>
      <c r="G61" s="437"/>
      <c r="H61" s="464"/>
      <c r="I61" s="464"/>
      <c r="J61" s="437"/>
      <c r="K61" s="464"/>
      <c r="L61" s="464">
        <v>0</v>
      </c>
      <c r="M61" s="437"/>
      <c r="N61" s="686"/>
      <c r="O61" s="464">
        <v>0</v>
      </c>
      <c r="P61" s="437"/>
      <c r="Q61" s="646"/>
      <c r="R61" s="646"/>
      <c r="S61" s="437"/>
      <c r="T61" s="646"/>
      <c r="U61" s="646"/>
      <c r="V61" s="437"/>
      <c r="W61" s="686"/>
      <c r="X61" s="686"/>
      <c r="Y61" s="437"/>
      <c r="Z61" s="686"/>
      <c r="AA61" s="686"/>
      <c r="AB61" s="437"/>
      <c r="AC61" s="824"/>
      <c r="AD61" s="824"/>
      <c r="AE61" s="721"/>
    </row>
    <row r="62" spans="1:31" s="410" customFormat="1">
      <c r="A62" s="420"/>
      <c r="B62" s="414" t="s">
        <v>484</v>
      </c>
      <c r="C62" s="466"/>
      <c r="D62" s="466"/>
      <c r="E62" s="464"/>
      <c r="F62" s="464"/>
      <c r="G62" s="437"/>
      <c r="H62" s="464"/>
      <c r="I62" s="464"/>
      <c r="J62" s="437"/>
      <c r="K62" s="464"/>
      <c r="L62" s="464">
        <v>0</v>
      </c>
      <c r="M62" s="437"/>
      <c r="N62" s="686"/>
      <c r="O62" s="464">
        <v>0</v>
      </c>
      <c r="P62" s="437"/>
      <c r="Q62" s="646"/>
      <c r="R62" s="646"/>
      <c r="S62" s="437"/>
      <c r="T62" s="646"/>
      <c r="U62" s="646"/>
      <c r="V62" s="437"/>
      <c r="W62" s="686"/>
      <c r="X62" s="686"/>
      <c r="Y62" s="437"/>
      <c r="Z62" s="686"/>
      <c r="AA62" s="686"/>
      <c r="AB62" s="437"/>
      <c r="AC62" s="824"/>
      <c r="AD62" s="824"/>
      <c r="AE62" s="721"/>
    </row>
    <row r="63" spans="1:31" s="410" customFormat="1">
      <c r="A63" s="462" t="s">
        <v>159</v>
      </c>
      <c r="B63" s="436" t="str">
        <f>+B58</f>
        <v>Φ 32 mm</v>
      </c>
      <c r="C63" s="459" t="s">
        <v>481</v>
      </c>
      <c r="D63" s="459">
        <v>1</v>
      </c>
      <c r="E63" s="464">
        <v>16500</v>
      </c>
      <c r="F63" s="464">
        <v>2500</v>
      </c>
      <c r="G63" s="437">
        <f>(E63+F63)*$D63</f>
        <v>19000</v>
      </c>
      <c r="H63" s="464">
        <v>12500</v>
      </c>
      <c r="I63" s="464">
        <v>1500</v>
      </c>
      <c r="J63" s="437">
        <f>(H63+I63)*$D63</f>
        <v>14000</v>
      </c>
      <c r="K63" s="464">
        <v>12500</v>
      </c>
      <c r="L63" s="464">
        <v>0</v>
      </c>
      <c r="M63" s="437">
        <f>(K63+L63)*$D63</f>
        <v>12500</v>
      </c>
      <c r="N63" s="686">
        <v>19500</v>
      </c>
      <c r="O63" s="464">
        <v>0</v>
      </c>
      <c r="P63" s="437">
        <f>(N63+O63)*$D63</f>
        <v>19500</v>
      </c>
      <c r="Q63" s="646">
        <v>57510</v>
      </c>
      <c r="R63" s="646">
        <v>1958</v>
      </c>
      <c r="S63" s="437">
        <f>(Q63+R63)*$D63</f>
        <v>59468</v>
      </c>
      <c r="T63" s="646"/>
      <c r="U63" s="646"/>
      <c r="V63" s="437">
        <f>(T63+U63)*$D63</f>
        <v>0</v>
      </c>
      <c r="W63" s="686">
        <v>5800</v>
      </c>
      <c r="X63" s="686">
        <v>1200</v>
      </c>
      <c r="Y63" s="437">
        <f>(W63+X63)*$D63</f>
        <v>7000</v>
      </c>
      <c r="Z63" s="686">
        <v>5800</v>
      </c>
      <c r="AA63" s="686">
        <v>1200</v>
      </c>
      <c r="AB63" s="437">
        <f>(Z63+AA63)*$D63</f>
        <v>7000</v>
      </c>
      <c r="AC63" s="808">
        <f>MIN(E63,K63,N63,Q63,W63)</f>
        <v>5800</v>
      </c>
      <c r="AD63" s="808">
        <f>MIN(F63,R63,X63)</f>
        <v>1200</v>
      </c>
      <c r="AE63" s="721">
        <f>(AC63+AD63)*$D63</f>
        <v>7000</v>
      </c>
    </row>
    <row r="64" spans="1:31" s="410" customFormat="1">
      <c r="A64" s="462"/>
      <c r="B64" s="436"/>
      <c r="C64" s="459"/>
      <c r="D64" s="459"/>
      <c r="E64" s="464"/>
      <c r="F64" s="464"/>
      <c r="G64" s="437"/>
      <c r="H64" s="464"/>
      <c r="I64" s="464"/>
      <c r="J64" s="437"/>
      <c r="K64" s="464"/>
      <c r="L64" s="464">
        <v>0</v>
      </c>
      <c r="M64" s="437"/>
      <c r="N64" s="686"/>
      <c r="O64" s="464">
        <v>0</v>
      </c>
      <c r="P64" s="437"/>
      <c r="Q64" s="646"/>
      <c r="R64" s="646"/>
      <c r="S64" s="437"/>
      <c r="T64" s="646"/>
      <c r="U64" s="646"/>
      <c r="V64" s="437"/>
      <c r="W64" s="686"/>
      <c r="X64" s="686"/>
      <c r="Y64" s="437"/>
      <c r="Z64" s="686"/>
      <c r="AA64" s="686"/>
      <c r="AB64" s="437"/>
      <c r="AC64" s="824"/>
      <c r="AD64" s="824"/>
      <c r="AE64" s="721"/>
    </row>
    <row r="65" spans="1:31" s="410" customFormat="1">
      <c r="A65" s="455">
        <v>2.6</v>
      </c>
      <c r="B65" s="435" t="s">
        <v>485</v>
      </c>
      <c r="C65" s="456"/>
      <c r="D65" s="456"/>
      <c r="E65" s="464"/>
      <c r="F65" s="464"/>
      <c r="G65" s="437"/>
      <c r="H65" s="464"/>
      <c r="I65" s="464"/>
      <c r="J65" s="437"/>
      <c r="K65" s="464"/>
      <c r="L65" s="464">
        <v>0</v>
      </c>
      <c r="M65" s="437"/>
      <c r="N65" s="686"/>
      <c r="O65" s="464">
        <v>0</v>
      </c>
      <c r="P65" s="437"/>
      <c r="Q65" s="646"/>
      <c r="R65" s="646"/>
      <c r="S65" s="437"/>
      <c r="T65" s="646"/>
      <c r="U65" s="646"/>
      <c r="V65" s="437"/>
      <c r="W65" s="686"/>
      <c r="X65" s="686"/>
      <c r="Y65" s="437"/>
      <c r="Z65" s="686"/>
      <c r="AA65" s="686"/>
      <c r="AB65" s="437"/>
      <c r="AC65" s="824"/>
      <c r="AD65" s="824"/>
      <c r="AE65" s="721"/>
    </row>
    <row r="66" spans="1:31" s="410" customFormat="1">
      <c r="A66" s="420"/>
      <c r="B66" s="414" t="s">
        <v>486</v>
      </c>
      <c r="C66" s="466"/>
      <c r="D66" s="466"/>
      <c r="E66" s="464"/>
      <c r="F66" s="464"/>
      <c r="G66" s="437"/>
      <c r="H66" s="464"/>
      <c r="I66" s="464"/>
      <c r="J66" s="437"/>
      <c r="K66" s="464"/>
      <c r="L66" s="464">
        <v>0</v>
      </c>
      <c r="M66" s="437"/>
      <c r="N66" s="686"/>
      <c r="O66" s="464">
        <v>0</v>
      </c>
      <c r="P66" s="437"/>
      <c r="Q66" s="646"/>
      <c r="R66" s="646"/>
      <c r="S66" s="437"/>
      <c r="T66" s="646"/>
      <c r="U66" s="646"/>
      <c r="V66" s="437"/>
      <c r="W66" s="686"/>
      <c r="X66" s="686"/>
      <c r="Y66" s="437"/>
      <c r="Z66" s="686"/>
      <c r="AA66" s="686"/>
      <c r="AB66" s="437"/>
      <c r="AC66" s="824"/>
      <c r="AD66" s="824"/>
      <c r="AE66" s="721"/>
    </row>
    <row r="67" spans="1:31" s="410" customFormat="1">
      <c r="A67" s="455"/>
      <c r="B67" s="435" t="s">
        <v>487</v>
      </c>
      <c r="C67" s="456"/>
      <c r="D67" s="456"/>
      <c r="E67" s="464"/>
      <c r="F67" s="464"/>
      <c r="G67" s="437"/>
      <c r="H67" s="464"/>
      <c r="I67" s="464"/>
      <c r="J67" s="437"/>
      <c r="K67" s="464"/>
      <c r="L67" s="464">
        <v>0</v>
      </c>
      <c r="M67" s="437"/>
      <c r="N67" s="686"/>
      <c r="O67" s="464">
        <v>0</v>
      </c>
      <c r="P67" s="437"/>
      <c r="Q67" s="646"/>
      <c r="R67" s="646"/>
      <c r="S67" s="437"/>
      <c r="T67" s="646"/>
      <c r="U67" s="646"/>
      <c r="V67" s="437"/>
      <c r="W67" s="686"/>
      <c r="X67" s="686"/>
      <c r="Y67" s="437"/>
      <c r="Z67" s="686"/>
      <c r="AA67" s="686"/>
      <c r="AB67" s="437"/>
      <c r="AC67" s="824"/>
      <c r="AD67" s="824"/>
      <c r="AE67" s="721"/>
    </row>
    <row r="68" spans="1:31" s="410" customFormat="1" ht="25.5">
      <c r="A68" s="462" t="s">
        <v>159</v>
      </c>
      <c r="B68" s="436" t="s">
        <v>488</v>
      </c>
      <c r="C68" s="459" t="s">
        <v>103</v>
      </c>
      <c r="D68" s="459">
        <v>2</v>
      </c>
      <c r="E68" s="464">
        <v>4500</v>
      </c>
      <c r="F68" s="464">
        <v>1000</v>
      </c>
      <c r="G68" s="437">
        <f>(E68+F68)*$D68</f>
        <v>11000</v>
      </c>
      <c r="H68" s="464">
        <v>2650</v>
      </c>
      <c r="I68" s="464">
        <v>750</v>
      </c>
      <c r="J68" s="437">
        <f>(H68+I68)*$D68</f>
        <v>6800</v>
      </c>
      <c r="K68" s="464">
        <v>16500</v>
      </c>
      <c r="L68" s="464">
        <v>0</v>
      </c>
      <c r="M68" s="437">
        <f>(K68+L68)*$D68</f>
        <v>33000</v>
      </c>
      <c r="N68" s="686">
        <v>7500</v>
      </c>
      <c r="O68" s="464">
        <v>0</v>
      </c>
      <c r="P68" s="437">
        <f>(N68+O68)*$D68</f>
        <v>15000</v>
      </c>
      <c r="Q68" s="646">
        <v>2500</v>
      </c>
      <c r="R68" s="646">
        <v>1200</v>
      </c>
      <c r="S68" s="437">
        <f>(Q68+R68)*$D68</f>
        <v>7400</v>
      </c>
      <c r="T68" s="646">
        <v>2500</v>
      </c>
      <c r="U68" s="646">
        <v>500</v>
      </c>
      <c r="V68" s="437">
        <f>(T68+U68)*$D68</f>
        <v>6000</v>
      </c>
      <c r="W68" s="686">
        <v>1700</v>
      </c>
      <c r="X68" s="686">
        <v>450</v>
      </c>
      <c r="Y68" s="437">
        <f>(W68+X68)*$D68</f>
        <v>4300</v>
      </c>
      <c r="Z68" s="686">
        <v>1700</v>
      </c>
      <c r="AA68" s="686">
        <v>450</v>
      </c>
      <c r="AB68" s="437">
        <f>(Z68+AA68)*$D68</f>
        <v>4300</v>
      </c>
      <c r="AC68" s="808">
        <f>MIN(E68,K68,N68,Q68,W68)</f>
        <v>1700</v>
      </c>
      <c r="AD68" s="808">
        <f>MIN(F68,R68,X68)</f>
        <v>450</v>
      </c>
      <c r="AE68" s="721">
        <f>(AC68+AD68)*$D68</f>
        <v>4300</v>
      </c>
    </row>
    <row r="69" spans="1:31" s="410" customFormat="1">
      <c r="A69" s="455"/>
      <c r="B69" s="435"/>
      <c r="C69" s="456"/>
      <c r="D69" s="456"/>
      <c r="E69" s="464"/>
      <c r="F69" s="464"/>
      <c r="G69" s="437"/>
      <c r="H69" s="464"/>
      <c r="I69" s="464"/>
      <c r="J69" s="437"/>
      <c r="K69" s="464"/>
      <c r="L69" s="464">
        <v>0</v>
      </c>
      <c r="M69" s="437"/>
      <c r="N69" s="686"/>
      <c r="O69" s="464">
        <v>0</v>
      </c>
      <c r="P69" s="437"/>
      <c r="Q69" s="646"/>
      <c r="R69" s="646"/>
      <c r="S69" s="437"/>
      <c r="T69" s="646"/>
      <c r="U69" s="646"/>
      <c r="V69" s="437"/>
      <c r="W69" s="686"/>
      <c r="X69" s="686"/>
      <c r="Y69" s="437"/>
      <c r="Z69" s="686"/>
      <c r="AA69" s="686"/>
      <c r="AB69" s="437"/>
      <c r="AC69" s="824"/>
      <c r="AD69" s="824"/>
      <c r="AE69" s="721"/>
    </row>
    <row r="70" spans="1:31" s="410" customFormat="1">
      <c r="A70" s="455">
        <v>2.7</v>
      </c>
      <c r="B70" s="435" t="s">
        <v>489</v>
      </c>
      <c r="C70" s="456"/>
      <c r="D70" s="456"/>
      <c r="E70" s="464"/>
      <c r="F70" s="464"/>
      <c r="G70" s="437"/>
      <c r="H70" s="464"/>
      <c r="I70" s="464"/>
      <c r="J70" s="437"/>
      <c r="K70" s="464"/>
      <c r="L70" s="464">
        <v>0</v>
      </c>
      <c r="M70" s="437"/>
      <c r="N70" s="686"/>
      <c r="O70" s="464">
        <v>0</v>
      </c>
      <c r="P70" s="437"/>
      <c r="Q70" s="646"/>
      <c r="R70" s="646"/>
      <c r="S70" s="437"/>
      <c r="T70" s="646"/>
      <c r="U70" s="646"/>
      <c r="V70" s="437"/>
      <c r="W70" s="686"/>
      <c r="X70" s="686"/>
      <c r="Y70" s="437"/>
      <c r="Z70" s="686"/>
      <c r="AA70" s="686"/>
      <c r="AB70" s="437"/>
      <c r="AC70" s="824"/>
      <c r="AD70" s="824"/>
      <c r="AE70" s="721"/>
    </row>
    <row r="71" spans="1:31" s="410" customFormat="1">
      <c r="A71" s="420"/>
      <c r="B71" s="414" t="s">
        <v>490</v>
      </c>
      <c r="C71" s="466"/>
      <c r="D71" s="466"/>
      <c r="E71" s="464"/>
      <c r="F71" s="464"/>
      <c r="G71" s="437"/>
      <c r="H71" s="464"/>
      <c r="I71" s="464"/>
      <c r="J71" s="437"/>
      <c r="K71" s="464"/>
      <c r="L71" s="464">
        <v>0</v>
      </c>
      <c r="M71" s="437"/>
      <c r="N71" s="686"/>
      <c r="O71" s="464">
        <v>0</v>
      </c>
      <c r="P71" s="437"/>
      <c r="Q71" s="646"/>
      <c r="R71" s="646"/>
      <c r="S71" s="437"/>
      <c r="T71" s="646"/>
      <c r="U71" s="646"/>
      <c r="V71" s="437"/>
      <c r="W71" s="686"/>
      <c r="X71" s="686"/>
      <c r="Y71" s="437"/>
      <c r="Z71" s="686"/>
      <c r="AA71" s="686"/>
      <c r="AB71" s="437"/>
      <c r="AC71" s="824"/>
      <c r="AD71" s="824"/>
      <c r="AE71" s="721"/>
    </row>
    <row r="72" spans="1:31" s="410" customFormat="1">
      <c r="A72" s="462"/>
      <c r="B72" s="436" t="s">
        <v>491</v>
      </c>
      <c r="C72" s="459"/>
      <c r="D72" s="459"/>
      <c r="E72" s="464"/>
      <c r="F72" s="464"/>
      <c r="G72" s="437"/>
      <c r="H72" s="464"/>
      <c r="I72" s="464"/>
      <c r="J72" s="437"/>
      <c r="K72" s="464"/>
      <c r="L72" s="464">
        <v>0</v>
      </c>
      <c r="M72" s="437"/>
      <c r="N72" s="686"/>
      <c r="O72" s="464">
        <v>0</v>
      </c>
      <c r="P72" s="437"/>
      <c r="Q72" s="646"/>
      <c r="R72" s="646"/>
      <c r="S72" s="437"/>
      <c r="T72" s="646"/>
      <c r="U72" s="646"/>
      <c r="V72" s="437"/>
      <c r="W72" s="686"/>
      <c r="X72" s="686"/>
      <c r="Y72" s="437"/>
      <c r="Z72" s="686"/>
      <c r="AA72" s="686"/>
      <c r="AB72" s="437"/>
      <c r="AC72" s="824"/>
      <c r="AD72" s="824"/>
      <c r="AE72" s="721"/>
    </row>
    <row r="73" spans="1:31" s="410" customFormat="1" ht="38.25">
      <c r="A73" s="462" t="s">
        <v>159</v>
      </c>
      <c r="B73" s="436" t="s">
        <v>492</v>
      </c>
      <c r="C73" s="459" t="s">
        <v>103</v>
      </c>
      <c r="D73" s="459">
        <v>2</v>
      </c>
      <c r="E73" s="464">
        <v>8500</v>
      </c>
      <c r="F73" s="464">
        <v>1200</v>
      </c>
      <c r="G73" s="437">
        <f>(E73+F73)*$D73</f>
        <v>19400</v>
      </c>
      <c r="H73" s="464">
        <v>5200</v>
      </c>
      <c r="I73" s="464">
        <v>500</v>
      </c>
      <c r="J73" s="437">
        <f>(H73+I73)*$D73</f>
        <v>11400</v>
      </c>
      <c r="K73" s="464">
        <v>4500</v>
      </c>
      <c r="L73" s="464">
        <v>0</v>
      </c>
      <c r="M73" s="437">
        <f>(K73+L73)*$D73</f>
        <v>9000</v>
      </c>
      <c r="N73" s="686">
        <v>4500</v>
      </c>
      <c r="O73" s="464">
        <v>0</v>
      </c>
      <c r="P73" s="437">
        <f>(N73+O73)*$D73</f>
        <v>9000</v>
      </c>
      <c r="Q73" s="646">
        <f>1450*1.35</f>
        <v>1957.5000000000002</v>
      </c>
      <c r="R73" s="646">
        <f>150*1.35</f>
        <v>202.5</v>
      </c>
      <c r="S73" s="437">
        <f>(Q73+R73)*$D73</f>
        <v>4320</v>
      </c>
      <c r="T73" s="646">
        <v>2000</v>
      </c>
      <c r="U73" s="646">
        <v>200</v>
      </c>
      <c r="V73" s="437">
        <f>(T73+U73)*$D73</f>
        <v>4400</v>
      </c>
      <c r="W73" s="686">
        <v>4850</v>
      </c>
      <c r="X73" s="686">
        <v>1150</v>
      </c>
      <c r="Y73" s="437">
        <f>(W73+X73)*$D73</f>
        <v>12000</v>
      </c>
      <c r="Z73" s="686">
        <v>4850</v>
      </c>
      <c r="AA73" s="686">
        <v>1000</v>
      </c>
      <c r="AB73" s="437">
        <f>(Z73+AA73)*$D73</f>
        <v>11700</v>
      </c>
      <c r="AC73" s="808">
        <f>MIN(E73,K73,N73,Q73,W73)</f>
        <v>1957.5000000000002</v>
      </c>
      <c r="AD73" s="808">
        <f>MIN(F73,R73,X73)</f>
        <v>202.5</v>
      </c>
      <c r="AE73" s="721">
        <f>(AC73+AD73)*$D73</f>
        <v>4320</v>
      </c>
    </row>
    <row r="74" spans="1:31" s="410" customFormat="1" ht="51">
      <c r="A74" s="462" t="s">
        <v>175</v>
      </c>
      <c r="B74" s="436" t="s">
        <v>493</v>
      </c>
      <c r="C74" s="459" t="s">
        <v>103</v>
      </c>
      <c r="D74" s="459">
        <v>2</v>
      </c>
      <c r="E74" s="464">
        <v>4500</v>
      </c>
      <c r="F74" s="464">
        <v>1200</v>
      </c>
      <c r="G74" s="437">
        <f>(E74+F74)*$D74</f>
        <v>11400</v>
      </c>
      <c r="H74" s="464">
        <v>2200</v>
      </c>
      <c r="I74" s="464">
        <v>500</v>
      </c>
      <c r="J74" s="437">
        <f>(H74+I74)*$D74</f>
        <v>5400</v>
      </c>
      <c r="K74" s="464">
        <v>12400</v>
      </c>
      <c r="L74" s="464">
        <v>0</v>
      </c>
      <c r="M74" s="437">
        <f>(K74+L74)*$D74</f>
        <v>24800</v>
      </c>
      <c r="N74" s="686">
        <v>7500</v>
      </c>
      <c r="O74" s="464">
        <v>0</v>
      </c>
      <c r="P74" s="437">
        <f>(N74+O74)*$D74</f>
        <v>15000</v>
      </c>
      <c r="Q74" s="646">
        <f>1690*1.35</f>
        <v>2281.5</v>
      </c>
      <c r="R74" s="646">
        <v>203</v>
      </c>
      <c r="S74" s="437">
        <f>(Q74+R74)*$D74</f>
        <v>4969</v>
      </c>
      <c r="T74" s="646">
        <v>2300</v>
      </c>
      <c r="U74" s="646">
        <v>200</v>
      </c>
      <c r="V74" s="437">
        <f>(T74+U74)*$D74</f>
        <v>5000</v>
      </c>
      <c r="W74" s="686">
        <v>1350</v>
      </c>
      <c r="X74" s="686">
        <v>400</v>
      </c>
      <c r="Y74" s="437">
        <f>(W74+X74)*$D74</f>
        <v>3500</v>
      </c>
      <c r="Z74" s="686">
        <v>1350</v>
      </c>
      <c r="AA74" s="686">
        <v>203</v>
      </c>
      <c r="AB74" s="437">
        <f>(Z74+AA74)*$D74</f>
        <v>3106</v>
      </c>
      <c r="AC74" s="808">
        <f>MIN(E74,K74,N74,Q74,W74)</f>
        <v>1350</v>
      </c>
      <c r="AD74" s="808">
        <f>MIN(F74,R74,X74)</f>
        <v>203</v>
      </c>
      <c r="AE74" s="721">
        <f>(AC74+AD74)*$D74</f>
        <v>3106</v>
      </c>
    </row>
    <row r="75" spans="1:31" s="410" customFormat="1">
      <c r="A75" s="462" t="s">
        <v>325</v>
      </c>
      <c r="B75" s="436" t="s">
        <v>494</v>
      </c>
      <c r="C75" s="459" t="s">
        <v>103</v>
      </c>
      <c r="D75" s="459">
        <v>4</v>
      </c>
      <c r="E75" s="464">
        <v>3500</v>
      </c>
      <c r="F75" s="464">
        <v>1200</v>
      </c>
      <c r="G75" s="437">
        <f>(E75+F75)*$D75</f>
        <v>18800</v>
      </c>
      <c r="H75" s="464">
        <v>1450</v>
      </c>
      <c r="I75" s="464">
        <v>500</v>
      </c>
      <c r="J75" s="437">
        <f>(H75+I75)*$D75</f>
        <v>7800</v>
      </c>
      <c r="K75" s="464">
        <v>9500</v>
      </c>
      <c r="L75" s="464">
        <v>0</v>
      </c>
      <c r="M75" s="437">
        <f>(K75+L75)*$D75</f>
        <v>38000</v>
      </c>
      <c r="N75" s="686">
        <v>6500</v>
      </c>
      <c r="O75" s="464">
        <v>0</v>
      </c>
      <c r="P75" s="437">
        <f>(N75+O75)*$D75</f>
        <v>26000</v>
      </c>
      <c r="Q75" s="646">
        <f>3800*1.35</f>
        <v>5130</v>
      </c>
      <c r="R75" s="646">
        <f>500*1.35</f>
        <v>675</v>
      </c>
      <c r="S75" s="437">
        <f>(Q75+R75)*$D75</f>
        <v>23220</v>
      </c>
      <c r="T75" s="646">
        <v>5100</v>
      </c>
      <c r="U75" s="646">
        <v>675</v>
      </c>
      <c r="V75" s="437">
        <f>(T75+U75)*$D75</f>
        <v>23100</v>
      </c>
      <c r="W75" s="686">
        <v>850</v>
      </c>
      <c r="X75" s="686">
        <v>300</v>
      </c>
      <c r="Y75" s="437">
        <f>(W75+X75)*$D75</f>
        <v>4600</v>
      </c>
      <c r="Z75" s="686">
        <v>850</v>
      </c>
      <c r="AA75" s="686">
        <v>300</v>
      </c>
      <c r="AB75" s="437">
        <f>(Z75+AA75)*$D75</f>
        <v>4600</v>
      </c>
      <c r="AC75" s="808">
        <f>MIN(E75,K75,N75,Q75,W75)</f>
        <v>850</v>
      </c>
      <c r="AD75" s="808">
        <f>MIN(F75,R75,X75)</f>
        <v>300</v>
      </c>
      <c r="AE75" s="721">
        <f>(AC75+AD75)*$D75</f>
        <v>4600</v>
      </c>
    </row>
    <row r="76" spans="1:31">
      <c r="A76" s="418"/>
      <c r="B76" s="419"/>
      <c r="C76" s="415"/>
      <c r="D76" s="415"/>
      <c r="E76" s="416"/>
      <c r="F76" s="416"/>
      <c r="G76" s="417"/>
      <c r="H76" s="416"/>
      <c r="I76" s="416"/>
      <c r="J76" s="417"/>
      <c r="K76" s="416"/>
      <c r="L76" s="416">
        <v>0</v>
      </c>
      <c r="M76" s="417"/>
      <c r="N76" s="681"/>
      <c r="O76" s="416">
        <v>0</v>
      </c>
      <c r="P76" s="417"/>
      <c r="Q76" s="641"/>
      <c r="R76" s="641"/>
      <c r="S76" s="417"/>
      <c r="T76" s="641"/>
      <c r="U76" s="641"/>
      <c r="V76" s="417"/>
      <c r="W76" s="681"/>
      <c r="X76" s="681"/>
      <c r="Y76" s="417"/>
      <c r="Z76" s="681"/>
      <c r="AA76" s="681"/>
      <c r="AB76" s="417"/>
      <c r="AC76" s="817"/>
      <c r="AD76" s="817"/>
      <c r="AE76" s="818"/>
    </row>
    <row r="77" spans="1:31" s="447" customFormat="1" ht="12.75">
      <c r="A77" s="471">
        <v>2.8</v>
      </c>
      <c r="B77" s="433" t="s">
        <v>495</v>
      </c>
      <c r="C77" s="444"/>
      <c r="D77" s="444"/>
      <c r="E77" s="472"/>
      <c r="F77" s="429"/>
      <c r="G77" s="473"/>
      <c r="H77" s="472"/>
      <c r="I77" s="429"/>
      <c r="J77" s="473"/>
      <c r="K77" s="472"/>
      <c r="L77" s="429">
        <v>0</v>
      </c>
      <c r="M77" s="473"/>
      <c r="N77" s="687"/>
      <c r="O77" s="429">
        <v>0</v>
      </c>
      <c r="P77" s="473"/>
      <c r="Q77" s="647"/>
      <c r="R77" s="640"/>
      <c r="S77" s="473"/>
      <c r="T77" s="647"/>
      <c r="U77" s="640"/>
      <c r="V77" s="473"/>
      <c r="W77" s="687"/>
      <c r="X77" s="676"/>
      <c r="Y77" s="473"/>
      <c r="Z77" s="687"/>
      <c r="AA77" s="676"/>
      <c r="AB77" s="473"/>
      <c r="AC77" s="828"/>
      <c r="AD77" s="808"/>
      <c r="AE77" s="829"/>
    </row>
    <row r="78" spans="1:31" s="474" customFormat="1" ht="76.5">
      <c r="A78" s="434"/>
      <c r="B78" s="438" t="s">
        <v>496</v>
      </c>
      <c r="C78" s="428"/>
      <c r="D78" s="428"/>
      <c r="E78" s="429"/>
      <c r="F78" s="429"/>
      <c r="G78" s="473"/>
      <c r="H78" s="429"/>
      <c r="I78" s="429"/>
      <c r="J78" s="473"/>
      <c r="K78" s="429"/>
      <c r="L78" s="429">
        <v>0</v>
      </c>
      <c r="M78" s="473"/>
      <c r="N78" s="676"/>
      <c r="O78" s="429">
        <v>0</v>
      </c>
      <c r="P78" s="473"/>
      <c r="Q78" s="640"/>
      <c r="R78" s="640"/>
      <c r="S78" s="473"/>
      <c r="T78" s="640"/>
      <c r="U78" s="640"/>
      <c r="V78" s="473"/>
      <c r="W78" s="676"/>
      <c r="X78" s="676"/>
      <c r="Y78" s="473"/>
      <c r="Z78" s="676"/>
      <c r="AA78" s="676"/>
      <c r="AB78" s="473"/>
      <c r="AC78" s="808"/>
      <c r="AD78" s="808"/>
      <c r="AE78" s="829"/>
    </row>
    <row r="79" spans="1:31" s="474" customFormat="1" ht="12.75">
      <c r="A79" s="434"/>
      <c r="B79" s="433" t="s">
        <v>497</v>
      </c>
      <c r="C79" s="428"/>
      <c r="D79" s="428"/>
      <c r="E79" s="429"/>
      <c r="F79" s="429"/>
      <c r="G79" s="473"/>
      <c r="H79" s="429"/>
      <c r="I79" s="429"/>
      <c r="J79" s="473"/>
      <c r="K79" s="429"/>
      <c r="L79" s="429">
        <v>0</v>
      </c>
      <c r="M79" s="473"/>
      <c r="N79" s="676"/>
      <c r="O79" s="429">
        <v>0</v>
      </c>
      <c r="P79" s="473"/>
      <c r="Q79" s="640"/>
      <c r="R79" s="640"/>
      <c r="S79" s="473"/>
      <c r="T79" s="640"/>
      <c r="U79" s="640"/>
      <c r="V79" s="473"/>
      <c r="W79" s="676"/>
      <c r="X79" s="676"/>
      <c r="Y79" s="473"/>
      <c r="Z79" s="676"/>
      <c r="AA79" s="676"/>
      <c r="AB79" s="473"/>
      <c r="AC79" s="808"/>
      <c r="AD79" s="808"/>
      <c r="AE79" s="829"/>
    </row>
    <row r="80" spans="1:31" s="474" customFormat="1" ht="12.75">
      <c r="A80" s="434" t="s">
        <v>175</v>
      </c>
      <c r="B80" s="436" t="s">
        <v>471</v>
      </c>
      <c r="C80" s="428" t="s">
        <v>472</v>
      </c>
      <c r="D80" s="428">
        <v>10</v>
      </c>
      <c r="E80" s="429">
        <v>1350</v>
      </c>
      <c r="F80" s="429">
        <v>350</v>
      </c>
      <c r="G80" s="437">
        <f>(E80+F80)*$D80</f>
        <v>17000</v>
      </c>
      <c r="H80" s="429">
        <v>500</v>
      </c>
      <c r="I80" s="429">
        <v>150</v>
      </c>
      <c r="J80" s="437">
        <f>(H80+I80)*$D80</f>
        <v>6500</v>
      </c>
      <c r="K80" s="429">
        <v>540</v>
      </c>
      <c r="L80" s="429">
        <v>0</v>
      </c>
      <c r="M80" s="437">
        <f>(K80+L80)*$D80</f>
        <v>5400</v>
      </c>
      <c r="N80" s="676">
        <v>540</v>
      </c>
      <c r="O80" s="429">
        <v>0</v>
      </c>
      <c r="P80" s="437">
        <f>(N80+O80)*$D80</f>
        <v>5400</v>
      </c>
      <c r="Q80" s="640">
        <f>390*1.35</f>
        <v>526.5</v>
      </c>
      <c r="R80" s="640">
        <f>110*1.35</f>
        <v>148.5</v>
      </c>
      <c r="S80" s="437">
        <f>(Q80+R80)*$D80</f>
        <v>6750</v>
      </c>
      <c r="T80" s="640">
        <v>450</v>
      </c>
      <c r="U80" s="640">
        <v>150</v>
      </c>
      <c r="V80" s="437">
        <f>(T80+U80)*$D80</f>
        <v>6000</v>
      </c>
      <c r="W80" s="676">
        <v>310</v>
      </c>
      <c r="X80" s="676">
        <v>120</v>
      </c>
      <c r="Y80" s="437">
        <f>(W80+X80)*$D80</f>
        <v>4300</v>
      </c>
      <c r="Z80" s="676">
        <v>310</v>
      </c>
      <c r="AA80" s="676">
        <v>120</v>
      </c>
      <c r="AB80" s="437">
        <f>(Z80+AA80)*$D80</f>
        <v>4300</v>
      </c>
      <c r="AC80" s="808">
        <f>MIN(E80,K80,N80,Q80,W80)</f>
        <v>310</v>
      </c>
      <c r="AD80" s="808">
        <f>MIN(F80,R80,X80)</f>
        <v>120</v>
      </c>
      <c r="AE80" s="721">
        <f>(AC80+AD80)*$D80</f>
        <v>4300</v>
      </c>
    </row>
    <row r="81" spans="1:86" s="474" customFormat="1" ht="12.75">
      <c r="A81" s="434"/>
      <c r="B81" s="438"/>
      <c r="C81" s="428"/>
      <c r="D81" s="428"/>
      <c r="E81" s="429"/>
      <c r="F81" s="429"/>
      <c r="G81" s="473"/>
      <c r="H81" s="429"/>
      <c r="I81" s="429"/>
      <c r="J81" s="473"/>
      <c r="K81" s="429"/>
      <c r="L81" s="429">
        <v>0</v>
      </c>
      <c r="M81" s="473"/>
      <c r="N81" s="676"/>
      <c r="O81" s="429">
        <v>0</v>
      </c>
      <c r="P81" s="473"/>
      <c r="Q81" s="641"/>
      <c r="R81" s="641"/>
      <c r="S81" s="473"/>
      <c r="T81" s="641"/>
      <c r="U81" s="641"/>
      <c r="V81" s="473"/>
      <c r="W81" s="676"/>
      <c r="X81" s="676"/>
      <c r="Y81" s="473"/>
      <c r="Z81" s="676"/>
      <c r="AA81" s="676"/>
      <c r="AB81" s="473"/>
      <c r="AC81" s="808"/>
      <c r="AD81" s="808"/>
      <c r="AE81" s="829"/>
    </row>
    <row r="82" spans="1:86" s="410" customFormat="1">
      <c r="A82" s="462"/>
      <c r="B82" s="435" t="s">
        <v>498</v>
      </c>
      <c r="C82" s="459"/>
      <c r="D82" s="459"/>
      <c r="E82" s="459"/>
      <c r="F82" s="460"/>
      <c r="G82" s="458"/>
      <c r="H82" s="459"/>
      <c r="I82" s="460"/>
      <c r="J82" s="458"/>
      <c r="K82" s="459"/>
      <c r="L82" s="460">
        <v>0</v>
      </c>
      <c r="M82" s="458"/>
      <c r="N82" s="684"/>
      <c r="O82" s="460">
        <v>0</v>
      </c>
      <c r="P82" s="458"/>
      <c r="Q82" s="647"/>
      <c r="R82" s="640"/>
      <c r="S82" s="458"/>
      <c r="T82" s="647"/>
      <c r="U82" s="640"/>
      <c r="V82" s="458"/>
      <c r="W82" s="684"/>
      <c r="X82" s="685"/>
      <c r="Y82" s="458"/>
      <c r="Z82" s="684"/>
      <c r="AA82" s="685"/>
      <c r="AB82" s="458"/>
      <c r="AC82" s="822"/>
      <c r="AD82" s="823"/>
      <c r="AE82" s="821"/>
    </row>
    <row r="83" spans="1:86" s="410" customFormat="1">
      <c r="A83" s="455" t="s">
        <v>159</v>
      </c>
      <c r="B83" s="435" t="s">
        <v>499</v>
      </c>
      <c r="C83" s="459"/>
      <c r="D83" s="459"/>
      <c r="E83" s="459"/>
      <c r="F83" s="460"/>
      <c r="G83" s="458"/>
      <c r="H83" s="459"/>
      <c r="I83" s="460"/>
      <c r="J83" s="458"/>
      <c r="K83" s="459"/>
      <c r="L83" s="460">
        <v>0</v>
      </c>
      <c r="M83" s="458"/>
      <c r="N83" s="684"/>
      <c r="O83" s="460">
        <v>0</v>
      </c>
      <c r="P83" s="458"/>
      <c r="Q83" s="640"/>
      <c r="R83" s="640"/>
      <c r="S83" s="458"/>
      <c r="T83" s="640"/>
      <c r="U83" s="640"/>
      <c r="V83" s="458"/>
      <c r="W83" s="684"/>
      <c r="X83" s="685"/>
      <c r="Y83" s="458"/>
      <c r="Z83" s="684"/>
      <c r="AA83" s="685"/>
      <c r="AB83" s="458"/>
      <c r="AC83" s="822"/>
      <c r="AD83" s="823"/>
      <c r="AE83" s="821"/>
    </row>
    <row r="84" spans="1:86" s="410" customFormat="1" ht="25.5">
      <c r="A84" s="455" t="s">
        <v>175</v>
      </c>
      <c r="B84" s="435" t="s">
        <v>500</v>
      </c>
      <c r="C84" s="459"/>
      <c r="D84" s="459"/>
      <c r="E84" s="459"/>
      <c r="F84" s="460"/>
      <c r="G84" s="458"/>
      <c r="H84" s="459"/>
      <c r="I84" s="460"/>
      <c r="J84" s="458"/>
      <c r="K84" s="459"/>
      <c r="L84" s="460">
        <v>0</v>
      </c>
      <c r="M84" s="458"/>
      <c r="N84" s="684"/>
      <c r="O84" s="460">
        <v>0</v>
      </c>
      <c r="P84" s="458"/>
      <c r="Q84" s="640"/>
      <c r="R84" s="640"/>
      <c r="S84" s="458"/>
      <c r="T84" s="640"/>
      <c r="U84" s="640"/>
      <c r="V84" s="458"/>
      <c r="W84" s="684"/>
      <c r="X84" s="685"/>
      <c r="Y84" s="458"/>
      <c r="Z84" s="684"/>
      <c r="AA84" s="685"/>
      <c r="AB84" s="458"/>
      <c r="AC84" s="822"/>
      <c r="AD84" s="823"/>
      <c r="AE84" s="821"/>
    </row>
    <row r="85" spans="1:86" s="410" customFormat="1">
      <c r="A85" s="455" t="s">
        <v>325</v>
      </c>
      <c r="B85" s="435" t="s">
        <v>501</v>
      </c>
      <c r="C85" s="459"/>
      <c r="D85" s="459"/>
      <c r="E85" s="459"/>
      <c r="F85" s="460"/>
      <c r="G85" s="458"/>
      <c r="H85" s="459"/>
      <c r="I85" s="460"/>
      <c r="J85" s="458"/>
      <c r="K85" s="459"/>
      <c r="L85" s="460">
        <v>0</v>
      </c>
      <c r="M85" s="458"/>
      <c r="N85" s="684"/>
      <c r="O85" s="460">
        <v>0</v>
      </c>
      <c r="P85" s="458"/>
      <c r="Q85" s="640"/>
      <c r="R85" s="640"/>
      <c r="S85" s="458"/>
      <c r="T85" s="640"/>
      <c r="U85" s="640"/>
      <c r="V85" s="458"/>
      <c r="W85" s="684"/>
      <c r="X85" s="685"/>
      <c r="Y85" s="458"/>
      <c r="Z85" s="684"/>
      <c r="AA85" s="685"/>
      <c r="AB85" s="458"/>
      <c r="AC85" s="822"/>
      <c r="AD85" s="823"/>
      <c r="AE85" s="821"/>
    </row>
    <row r="86" spans="1:86" s="410" customFormat="1" ht="25.5">
      <c r="A86" s="455" t="s">
        <v>177</v>
      </c>
      <c r="B86" s="435" t="s">
        <v>502</v>
      </c>
      <c r="C86" s="459"/>
      <c r="D86" s="459"/>
      <c r="E86" s="459"/>
      <c r="F86" s="460"/>
      <c r="G86" s="458"/>
      <c r="H86" s="459"/>
      <c r="I86" s="460"/>
      <c r="J86" s="458"/>
      <c r="K86" s="459"/>
      <c r="L86" s="460">
        <v>0</v>
      </c>
      <c r="M86" s="458"/>
      <c r="N86" s="684"/>
      <c r="O86" s="460">
        <v>0</v>
      </c>
      <c r="P86" s="458"/>
      <c r="Q86" s="459"/>
      <c r="R86" s="460">
        <v>0</v>
      </c>
      <c r="S86" s="458"/>
      <c r="T86" s="459"/>
      <c r="U86" s="460"/>
      <c r="V86" s="458"/>
      <c r="W86" s="684"/>
      <c r="X86" s="685"/>
      <c r="Y86" s="458"/>
      <c r="Z86" s="684"/>
      <c r="AA86" s="685"/>
      <c r="AB86" s="458"/>
      <c r="AC86" s="822"/>
      <c r="AD86" s="823"/>
      <c r="AE86" s="821"/>
    </row>
    <row r="87" spans="1:86" s="410" customFormat="1" ht="38.25">
      <c r="A87" s="455" t="s">
        <v>503</v>
      </c>
      <c r="B87" s="435" t="s">
        <v>504</v>
      </c>
      <c r="C87" s="459"/>
      <c r="D87" s="459"/>
      <c r="E87" s="459"/>
      <c r="F87" s="460"/>
      <c r="G87" s="458"/>
      <c r="H87" s="459"/>
      <c r="I87" s="460"/>
      <c r="J87" s="458"/>
      <c r="K87" s="459"/>
      <c r="L87" s="460">
        <v>0</v>
      </c>
      <c r="M87" s="458"/>
      <c r="N87" s="684"/>
      <c r="O87" s="460">
        <v>0</v>
      </c>
      <c r="P87" s="458"/>
      <c r="Q87" s="459"/>
      <c r="R87" s="460">
        <v>0</v>
      </c>
      <c r="S87" s="458"/>
      <c r="T87" s="459"/>
      <c r="U87" s="460"/>
      <c r="V87" s="458"/>
      <c r="W87" s="684"/>
      <c r="X87" s="685"/>
      <c r="Y87" s="458"/>
      <c r="Z87" s="684"/>
      <c r="AA87" s="685"/>
      <c r="AB87" s="458"/>
      <c r="AC87" s="822"/>
      <c r="AD87" s="823"/>
      <c r="AE87" s="821"/>
    </row>
    <row r="88" spans="1:86" s="410" customFormat="1" ht="38.25">
      <c r="A88" s="455" t="s">
        <v>286</v>
      </c>
      <c r="B88" s="435" t="s">
        <v>505</v>
      </c>
      <c r="C88" s="459"/>
      <c r="D88" s="459"/>
      <c r="E88" s="459"/>
      <c r="F88" s="460"/>
      <c r="G88" s="458"/>
      <c r="H88" s="459"/>
      <c r="I88" s="460"/>
      <c r="J88" s="458"/>
      <c r="K88" s="459"/>
      <c r="L88" s="460">
        <v>0</v>
      </c>
      <c r="M88" s="458"/>
      <c r="N88" s="684"/>
      <c r="O88" s="460">
        <v>0</v>
      </c>
      <c r="P88" s="458"/>
      <c r="Q88" s="459"/>
      <c r="R88" s="460">
        <v>0</v>
      </c>
      <c r="S88" s="458"/>
      <c r="T88" s="459"/>
      <c r="U88" s="460"/>
      <c r="V88" s="458"/>
      <c r="W88" s="684"/>
      <c r="X88" s="685"/>
      <c r="Y88" s="458"/>
      <c r="Z88" s="684"/>
      <c r="AA88" s="685"/>
      <c r="AB88" s="458"/>
      <c r="AC88" s="822"/>
      <c r="AD88" s="823"/>
      <c r="AE88" s="821"/>
    </row>
    <row r="89" spans="1:86" ht="15.75" thickBot="1">
      <c r="A89" s="418"/>
      <c r="B89" s="419"/>
      <c r="C89" s="415"/>
      <c r="D89" s="415"/>
      <c r="E89" s="416"/>
      <c r="F89" s="416"/>
      <c r="G89" s="417"/>
      <c r="H89" s="416"/>
      <c r="I89" s="416"/>
      <c r="J89" s="417"/>
      <c r="K89" s="416"/>
      <c r="L89" s="416">
        <v>0</v>
      </c>
      <c r="M89" s="417"/>
      <c r="N89" s="681"/>
      <c r="O89" s="416">
        <v>0</v>
      </c>
      <c r="P89" s="417"/>
      <c r="Q89" s="416"/>
      <c r="R89" s="416">
        <v>0</v>
      </c>
      <c r="S89" s="417"/>
      <c r="T89" s="416"/>
      <c r="U89" s="416"/>
      <c r="V89" s="417"/>
      <c r="W89" s="681"/>
      <c r="X89" s="681"/>
      <c r="Y89" s="417"/>
      <c r="Z89" s="681"/>
      <c r="AA89" s="681"/>
      <c r="AB89" s="417"/>
      <c r="AC89" s="817"/>
      <c r="AD89" s="817"/>
      <c r="AE89" s="818"/>
    </row>
    <row r="90" spans="1:86" s="453" customFormat="1" ht="13.5" thickBot="1">
      <c r="A90" s="448"/>
      <c r="B90" s="449" t="s">
        <v>466</v>
      </c>
      <c r="C90" s="450"/>
      <c r="D90" s="450"/>
      <c r="E90" s="451"/>
      <c r="F90" s="451"/>
      <c r="G90" s="452">
        <f>SUM(G41:G89)</f>
        <v>261400</v>
      </c>
      <c r="H90" s="451"/>
      <c r="I90" s="451"/>
      <c r="J90" s="452">
        <f>SUM(J41:J89)</f>
        <v>169050</v>
      </c>
      <c r="K90" s="451"/>
      <c r="L90" s="451">
        <v>273200</v>
      </c>
      <c r="M90" s="452">
        <f>SUM(M41:M89)</f>
        <v>273200</v>
      </c>
      <c r="N90" s="680"/>
      <c r="O90" s="451">
        <v>273200</v>
      </c>
      <c r="P90" s="452">
        <f>SUM(P41:P89)</f>
        <v>238900</v>
      </c>
      <c r="Q90" s="451"/>
      <c r="R90" s="451">
        <v>273200</v>
      </c>
      <c r="S90" s="452">
        <f>SUM(S41:S89)</f>
        <v>227325</v>
      </c>
      <c r="T90" s="451"/>
      <c r="U90" s="451"/>
      <c r="V90" s="452">
        <f>SUM(V41:V89)</f>
        <v>133355</v>
      </c>
      <c r="W90" s="680"/>
      <c r="X90" s="680"/>
      <c r="Y90" s="452">
        <f>SUM(Y41:Y89)</f>
        <v>107175</v>
      </c>
      <c r="Z90" s="680"/>
      <c r="AA90" s="680"/>
      <c r="AB90" s="452">
        <f>SUM(AB41:AB89)</f>
        <v>104931</v>
      </c>
      <c r="AC90" s="815"/>
      <c r="AD90" s="815"/>
      <c r="AE90" s="816">
        <f>SUM(AE41:AE89)</f>
        <v>95903</v>
      </c>
      <c r="AW90" s="454"/>
      <c r="AX90" s="454"/>
      <c r="AY90" s="454"/>
    </row>
    <row r="91" spans="1:86">
      <c r="A91" s="418"/>
      <c r="B91" s="419"/>
      <c r="C91" s="415"/>
      <c r="D91" s="415"/>
      <c r="E91" s="416"/>
      <c r="F91" s="416"/>
      <c r="G91" s="417"/>
      <c r="H91" s="416"/>
      <c r="I91" s="416"/>
      <c r="J91" s="417"/>
      <c r="K91" s="416"/>
      <c r="L91" s="416"/>
      <c r="M91" s="417"/>
      <c r="N91" s="681"/>
      <c r="O91" s="416"/>
      <c r="P91" s="417"/>
      <c r="Q91" s="416"/>
      <c r="R91" s="416"/>
      <c r="S91" s="417"/>
      <c r="T91" s="416"/>
      <c r="U91" s="416"/>
      <c r="V91" s="417"/>
      <c r="W91" s="681"/>
      <c r="X91" s="681"/>
      <c r="Y91" s="417"/>
      <c r="Z91" s="681"/>
      <c r="AA91" s="681"/>
      <c r="AB91" s="417"/>
      <c r="AC91" s="817"/>
      <c r="AD91" s="817"/>
      <c r="AE91" s="818"/>
    </row>
    <row r="92" spans="1:86" s="410" customFormat="1">
      <c r="A92" s="475">
        <v>3</v>
      </c>
      <c r="B92" s="476" t="s">
        <v>506</v>
      </c>
      <c r="C92" s="477"/>
      <c r="D92" s="477"/>
      <c r="E92" s="478"/>
      <c r="F92" s="479"/>
      <c r="G92" s="479"/>
      <c r="H92" s="478"/>
      <c r="I92" s="479"/>
      <c r="J92" s="479"/>
      <c r="K92" s="478"/>
      <c r="L92" s="479"/>
      <c r="M92" s="479"/>
      <c r="N92" s="478"/>
      <c r="O92" s="479"/>
      <c r="P92" s="479"/>
      <c r="Q92" s="478"/>
      <c r="R92" s="479"/>
      <c r="S92" s="479"/>
      <c r="T92" s="478"/>
      <c r="U92" s="479"/>
      <c r="V92" s="479"/>
      <c r="W92" s="478"/>
      <c r="X92" s="479"/>
      <c r="Y92" s="479"/>
      <c r="Z92" s="478"/>
      <c r="AA92" s="479"/>
      <c r="AB92" s="479"/>
      <c r="AC92" s="830"/>
      <c r="AD92" s="831"/>
      <c r="AE92" s="831"/>
    </row>
    <row r="93" spans="1:86" s="481" customFormat="1" ht="12.75">
      <c r="A93" s="462"/>
      <c r="B93" s="436"/>
      <c r="C93" s="459"/>
      <c r="D93" s="459"/>
      <c r="E93" s="444"/>
      <c r="F93" s="480"/>
      <c r="G93" s="473"/>
      <c r="H93" s="444"/>
      <c r="I93" s="480"/>
      <c r="J93" s="473"/>
      <c r="K93" s="444"/>
      <c r="L93" s="480"/>
      <c r="M93" s="473"/>
      <c r="N93" s="679"/>
      <c r="O93" s="480"/>
      <c r="P93" s="473"/>
      <c r="Q93" s="444"/>
      <c r="R93" s="480"/>
      <c r="S93" s="473"/>
      <c r="T93" s="444"/>
      <c r="U93" s="480"/>
      <c r="V93" s="473"/>
      <c r="W93" s="679"/>
      <c r="X93" s="688"/>
      <c r="Y93" s="473"/>
      <c r="Z93" s="679"/>
      <c r="AA93" s="688"/>
      <c r="AB93" s="473"/>
      <c r="AC93" s="813"/>
      <c r="AD93" s="832"/>
      <c r="AE93" s="829"/>
      <c r="CC93" s="482"/>
      <c r="CD93" s="482"/>
      <c r="CE93" s="482"/>
    </row>
    <row r="94" spans="1:86" s="426" customFormat="1" ht="12.75">
      <c r="A94" s="420">
        <v>3.1</v>
      </c>
      <c r="B94" s="414" t="s">
        <v>507</v>
      </c>
      <c r="C94" s="421"/>
      <c r="D94" s="421"/>
      <c r="E94" s="422"/>
      <c r="F94" s="423"/>
      <c r="G94" s="424"/>
      <c r="H94" s="422"/>
      <c r="I94" s="423"/>
      <c r="J94" s="424"/>
      <c r="K94" s="422"/>
      <c r="L94" s="423"/>
      <c r="M94" s="424"/>
      <c r="N94" s="689"/>
      <c r="O94" s="423"/>
      <c r="P94" s="424"/>
      <c r="Q94" s="422"/>
      <c r="R94" s="423"/>
      <c r="S94" s="424"/>
      <c r="T94" s="422"/>
      <c r="U94" s="423"/>
      <c r="V94" s="424"/>
      <c r="W94" s="689"/>
      <c r="X94" s="690"/>
      <c r="Y94" s="424"/>
      <c r="Z94" s="689"/>
      <c r="AA94" s="690"/>
      <c r="AB94" s="424"/>
      <c r="AC94" s="833"/>
      <c r="AD94" s="834"/>
      <c r="AE94" s="806"/>
      <c r="CF94" s="425"/>
      <c r="CG94" s="425"/>
      <c r="CH94" s="425"/>
    </row>
    <row r="95" spans="1:86" s="484" customFormat="1" ht="76.5">
      <c r="A95" s="455"/>
      <c r="B95" s="436" t="s">
        <v>508</v>
      </c>
      <c r="C95" s="459"/>
      <c r="D95" s="459"/>
      <c r="E95" s="459"/>
      <c r="F95" s="460"/>
      <c r="G95" s="483"/>
      <c r="H95" s="459"/>
      <c r="I95" s="460"/>
      <c r="J95" s="483"/>
      <c r="K95" s="459"/>
      <c r="L95" s="460"/>
      <c r="M95" s="483"/>
      <c r="N95" s="684"/>
      <c r="O95" s="460"/>
      <c r="P95" s="483"/>
      <c r="Q95" s="459"/>
      <c r="R95" s="460"/>
      <c r="S95" s="483"/>
      <c r="T95" s="459"/>
      <c r="U95" s="460"/>
      <c r="V95" s="483"/>
      <c r="W95" s="684"/>
      <c r="X95" s="685"/>
      <c r="Y95" s="483"/>
      <c r="Z95" s="684"/>
      <c r="AA95" s="685"/>
      <c r="AB95" s="483"/>
      <c r="AC95" s="822"/>
      <c r="AD95" s="823"/>
      <c r="AE95" s="835"/>
    </row>
    <row r="96" spans="1:86" s="484" customFormat="1" ht="12.75">
      <c r="A96" s="455"/>
      <c r="B96" s="436" t="s">
        <v>509</v>
      </c>
      <c r="C96" s="459"/>
      <c r="D96" s="459"/>
      <c r="E96" s="459"/>
      <c r="F96" s="460"/>
      <c r="G96" s="483"/>
      <c r="H96" s="459"/>
      <c r="I96" s="460"/>
      <c r="J96" s="483"/>
      <c r="K96" s="459"/>
      <c r="L96" s="460"/>
      <c r="M96" s="483"/>
      <c r="N96" s="684"/>
      <c r="O96" s="460"/>
      <c r="P96" s="483"/>
      <c r="Q96" s="459"/>
      <c r="R96" s="460"/>
      <c r="S96" s="483"/>
      <c r="T96" s="459"/>
      <c r="U96" s="460"/>
      <c r="V96" s="483"/>
      <c r="W96" s="684"/>
      <c r="X96" s="685"/>
      <c r="Y96" s="483"/>
      <c r="Z96" s="684"/>
      <c r="AA96" s="685"/>
      <c r="AB96" s="483"/>
      <c r="AC96" s="822"/>
      <c r="AD96" s="823"/>
      <c r="AE96" s="835"/>
    </row>
    <row r="97" spans="1:83" s="484" customFormat="1" ht="12.75">
      <c r="A97" s="455"/>
      <c r="B97" s="436" t="s">
        <v>510</v>
      </c>
      <c r="C97" s="459"/>
      <c r="D97" s="459"/>
      <c r="E97" s="459"/>
      <c r="F97" s="460"/>
      <c r="G97" s="483"/>
      <c r="H97" s="459"/>
      <c r="I97" s="460"/>
      <c r="J97" s="483"/>
      <c r="K97" s="459"/>
      <c r="L97" s="460"/>
      <c r="M97" s="483"/>
      <c r="N97" s="684"/>
      <c r="O97" s="460"/>
      <c r="P97" s="483"/>
      <c r="Q97" s="459"/>
      <c r="R97" s="460"/>
      <c r="S97" s="483"/>
      <c r="T97" s="459"/>
      <c r="U97" s="460"/>
      <c r="V97" s="483"/>
      <c r="W97" s="684"/>
      <c r="X97" s="685"/>
      <c r="Y97" s="483"/>
      <c r="Z97" s="684"/>
      <c r="AA97" s="685"/>
      <c r="AB97" s="483"/>
      <c r="AC97" s="822"/>
      <c r="AD97" s="823"/>
      <c r="AE97" s="835"/>
    </row>
    <row r="98" spans="1:83" s="484" customFormat="1" ht="63.75">
      <c r="A98" s="455"/>
      <c r="B98" s="436" t="s">
        <v>511</v>
      </c>
      <c r="C98" s="459"/>
      <c r="D98" s="459"/>
      <c r="E98" s="459"/>
      <c r="F98" s="460"/>
      <c r="G98" s="483"/>
      <c r="H98" s="459"/>
      <c r="I98" s="460"/>
      <c r="J98" s="483"/>
      <c r="K98" s="459"/>
      <c r="L98" s="460"/>
      <c r="M98" s="483"/>
      <c r="N98" s="684"/>
      <c r="O98" s="460"/>
      <c r="P98" s="483"/>
      <c r="Q98" s="459"/>
      <c r="R98" s="460"/>
      <c r="S98" s="483"/>
      <c r="T98" s="459"/>
      <c r="U98" s="460"/>
      <c r="V98" s="483"/>
      <c r="W98" s="684"/>
      <c r="X98" s="685"/>
      <c r="Y98" s="483"/>
      <c r="Z98" s="684"/>
      <c r="AA98" s="685"/>
      <c r="AB98" s="483"/>
      <c r="AC98" s="822"/>
      <c r="AD98" s="823"/>
      <c r="AE98" s="835"/>
    </row>
    <row r="99" spans="1:83" s="484" customFormat="1" ht="12.75">
      <c r="A99" s="455"/>
      <c r="B99" s="436" t="s">
        <v>512</v>
      </c>
      <c r="C99" s="459"/>
      <c r="D99" s="459"/>
      <c r="E99" s="459"/>
      <c r="F99" s="460"/>
      <c r="G99" s="483"/>
      <c r="H99" s="459"/>
      <c r="I99" s="460"/>
      <c r="J99" s="483"/>
      <c r="K99" s="459"/>
      <c r="L99" s="460"/>
      <c r="M99" s="483"/>
      <c r="N99" s="684"/>
      <c r="O99" s="460"/>
      <c r="P99" s="483"/>
      <c r="Q99" s="459"/>
      <c r="R99" s="460"/>
      <c r="S99" s="483"/>
      <c r="T99" s="459"/>
      <c r="U99" s="460"/>
      <c r="V99" s="483"/>
      <c r="W99" s="684"/>
      <c r="X99" s="685"/>
      <c r="Y99" s="483"/>
      <c r="Z99" s="684"/>
      <c r="AA99" s="685"/>
      <c r="AB99" s="483"/>
      <c r="AC99" s="822"/>
      <c r="AD99" s="823"/>
      <c r="AE99" s="835"/>
    </row>
    <row r="100" spans="1:83" s="484" customFormat="1" ht="12.75">
      <c r="A100" s="455"/>
      <c r="B100" s="436" t="s">
        <v>513</v>
      </c>
      <c r="C100" s="459"/>
      <c r="D100" s="459"/>
      <c r="E100" s="459"/>
      <c r="F100" s="460"/>
      <c r="G100" s="483"/>
      <c r="H100" s="459"/>
      <c r="I100" s="460"/>
      <c r="J100" s="483"/>
      <c r="K100" s="459"/>
      <c r="L100" s="460"/>
      <c r="M100" s="483"/>
      <c r="N100" s="684"/>
      <c r="O100" s="460"/>
      <c r="P100" s="483"/>
      <c r="Q100" s="459"/>
      <c r="R100" s="460"/>
      <c r="S100" s="483"/>
      <c r="T100" s="459"/>
      <c r="U100" s="460"/>
      <c r="V100" s="483"/>
      <c r="W100" s="684"/>
      <c r="X100" s="685"/>
      <c r="Y100" s="483"/>
      <c r="Z100" s="684"/>
      <c r="AA100" s="685"/>
      <c r="AB100" s="483"/>
      <c r="AC100" s="822"/>
      <c r="AD100" s="823"/>
      <c r="AE100" s="835"/>
    </row>
    <row r="101" spans="1:83" s="484" customFormat="1" ht="12.75">
      <c r="A101" s="455"/>
      <c r="B101" s="436" t="s">
        <v>514</v>
      </c>
      <c r="C101" s="459"/>
      <c r="D101" s="459"/>
      <c r="E101" s="459"/>
      <c r="F101" s="460"/>
      <c r="G101" s="483"/>
      <c r="H101" s="459"/>
      <c r="I101" s="460"/>
      <c r="J101" s="483"/>
      <c r="K101" s="459"/>
      <c r="L101" s="460"/>
      <c r="M101" s="483"/>
      <c r="N101" s="684"/>
      <c r="O101" s="460"/>
      <c r="P101" s="483"/>
      <c r="Q101" s="459"/>
      <c r="R101" s="460"/>
      <c r="S101" s="483"/>
      <c r="T101" s="459"/>
      <c r="U101" s="460"/>
      <c r="V101" s="483"/>
      <c r="W101" s="684"/>
      <c r="X101" s="685"/>
      <c r="Y101" s="483"/>
      <c r="Z101" s="684"/>
      <c r="AA101" s="685"/>
      <c r="AB101" s="483"/>
      <c r="AC101" s="822"/>
      <c r="AD101" s="823"/>
      <c r="AE101" s="835"/>
    </row>
    <row r="102" spans="1:83" s="484" customFormat="1" ht="12.75">
      <c r="A102" s="455"/>
      <c r="B102" s="436" t="s">
        <v>515</v>
      </c>
      <c r="C102" s="459"/>
      <c r="D102" s="459"/>
      <c r="E102" s="459"/>
      <c r="F102" s="460"/>
      <c r="G102" s="483"/>
      <c r="H102" s="459"/>
      <c r="I102" s="460"/>
      <c r="J102" s="483"/>
      <c r="K102" s="459"/>
      <c r="L102" s="460"/>
      <c r="M102" s="483"/>
      <c r="N102" s="684"/>
      <c r="O102" s="460"/>
      <c r="P102" s="483"/>
      <c r="Q102" s="459"/>
      <c r="R102" s="460"/>
      <c r="S102" s="483"/>
      <c r="T102" s="459"/>
      <c r="U102" s="460"/>
      <c r="V102" s="483"/>
      <c r="W102" s="684"/>
      <c r="X102" s="685"/>
      <c r="Y102" s="483"/>
      <c r="Z102" s="684"/>
      <c r="AA102" s="685"/>
      <c r="AB102" s="483"/>
      <c r="AC102" s="822"/>
      <c r="AD102" s="823"/>
      <c r="AE102" s="835"/>
    </row>
    <row r="103" spans="1:83" s="484" customFormat="1" ht="12.75">
      <c r="A103" s="455"/>
      <c r="B103" s="436" t="s">
        <v>516</v>
      </c>
      <c r="C103" s="459"/>
      <c r="D103" s="459"/>
      <c r="E103" s="459"/>
      <c r="F103" s="460"/>
      <c r="G103" s="483"/>
      <c r="H103" s="459"/>
      <c r="I103" s="460"/>
      <c r="J103" s="483"/>
      <c r="K103" s="459"/>
      <c r="L103" s="460"/>
      <c r="M103" s="483"/>
      <c r="N103" s="684"/>
      <c r="O103" s="460"/>
      <c r="P103" s="483"/>
      <c r="Q103" s="459"/>
      <c r="R103" s="460"/>
      <c r="S103" s="483"/>
      <c r="T103" s="459"/>
      <c r="U103" s="460"/>
      <c r="V103" s="483"/>
      <c r="W103" s="684"/>
      <c r="X103" s="685"/>
      <c r="Y103" s="483"/>
      <c r="Z103" s="684"/>
      <c r="AA103" s="685"/>
      <c r="AB103" s="483"/>
      <c r="AC103" s="822"/>
      <c r="AD103" s="823"/>
      <c r="AE103" s="835"/>
    </row>
    <row r="104" spans="1:83" s="484" customFormat="1" ht="12.75">
      <c r="A104" s="455"/>
      <c r="B104" s="436" t="s">
        <v>517</v>
      </c>
      <c r="C104" s="459"/>
      <c r="D104" s="459"/>
      <c r="E104" s="459"/>
      <c r="F104" s="460"/>
      <c r="G104" s="483"/>
      <c r="H104" s="459"/>
      <c r="I104" s="460"/>
      <c r="J104" s="483"/>
      <c r="K104" s="459"/>
      <c r="L104" s="460"/>
      <c r="M104" s="483"/>
      <c r="N104" s="684"/>
      <c r="O104" s="460"/>
      <c r="P104" s="483"/>
      <c r="Q104" s="459"/>
      <c r="R104" s="460"/>
      <c r="S104" s="483"/>
      <c r="T104" s="459"/>
      <c r="U104" s="460"/>
      <c r="V104" s="483"/>
      <c r="W104" s="684"/>
      <c r="X104" s="685"/>
      <c r="Y104" s="483"/>
      <c r="Z104" s="684"/>
      <c r="AA104" s="685"/>
      <c r="AB104" s="483"/>
      <c r="AC104" s="822"/>
      <c r="AD104" s="823"/>
      <c r="AE104" s="835"/>
    </row>
    <row r="105" spans="1:83" s="484" customFormat="1" ht="25.5">
      <c r="A105" s="455"/>
      <c r="B105" s="436" t="s">
        <v>518</v>
      </c>
      <c r="C105" s="459"/>
      <c r="D105" s="459"/>
      <c r="E105" s="459"/>
      <c r="F105" s="460"/>
      <c r="G105" s="483"/>
      <c r="H105" s="459"/>
      <c r="I105" s="460"/>
      <c r="J105" s="483"/>
      <c r="K105" s="459"/>
      <c r="L105" s="460"/>
      <c r="M105" s="483"/>
      <c r="N105" s="684"/>
      <c r="O105" s="460"/>
      <c r="P105" s="483"/>
      <c r="Q105" s="459"/>
      <c r="R105" s="460"/>
      <c r="S105" s="483"/>
      <c r="T105" s="459"/>
      <c r="U105" s="460"/>
      <c r="V105" s="483"/>
      <c r="W105" s="684"/>
      <c r="X105" s="685"/>
      <c r="Y105" s="483"/>
      <c r="Z105" s="684"/>
      <c r="AA105" s="685"/>
      <c r="AB105" s="483"/>
      <c r="AC105" s="822"/>
      <c r="AD105" s="823"/>
      <c r="AE105" s="835"/>
    </row>
    <row r="106" spans="1:83" s="484" customFormat="1" ht="12.75">
      <c r="A106" s="455"/>
      <c r="B106" s="436" t="s">
        <v>519</v>
      </c>
      <c r="C106" s="459"/>
      <c r="D106" s="459"/>
      <c r="E106" s="459"/>
      <c r="F106" s="460"/>
      <c r="G106" s="483"/>
      <c r="H106" s="459"/>
      <c r="I106" s="460"/>
      <c r="J106" s="483"/>
      <c r="K106" s="459"/>
      <c r="L106" s="460"/>
      <c r="M106" s="483"/>
      <c r="N106" s="684"/>
      <c r="O106" s="460"/>
      <c r="P106" s="483"/>
      <c r="Q106" s="459"/>
      <c r="R106" s="460"/>
      <c r="S106" s="483"/>
      <c r="T106" s="459"/>
      <c r="U106" s="460"/>
      <c r="V106" s="483"/>
      <c r="W106" s="684"/>
      <c r="X106" s="685"/>
      <c r="Y106" s="483"/>
      <c r="Z106" s="684"/>
      <c r="AA106" s="685"/>
      <c r="AB106" s="483"/>
      <c r="AC106" s="822"/>
      <c r="AD106" s="823"/>
      <c r="AE106" s="835"/>
    </row>
    <row r="107" spans="1:83" s="474" customFormat="1" ht="12.75">
      <c r="A107" s="434"/>
      <c r="B107" s="433" t="s">
        <v>520</v>
      </c>
      <c r="C107" s="428"/>
      <c r="D107" s="428"/>
      <c r="E107" s="429"/>
      <c r="F107" s="429"/>
      <c r="G107" s="473"/>
      <c r="H107" s="429"/>
      <c r="I107" s="429"/>
      <c r="J107" s="473"/>
      <c r="K107" s="429"/>
      <c r="L107" s="429"/>
      <c r="M107" s="473"/>
      <c r="N107" s="676"/>
      <c r="O107" s="429"/>
      <c r="P107" s="473"/>
      <c r="Q107" s="429"/>
      <c r="R107" s="429"/>
      <c r="S107" s="473"/>
      <c r="T107" s="429"/>
      <c r="U107" s="429"/>
      <c r="V107" s="473"/>
      <c r="W107" s="676"/>
      <c r="X107" s="676"/>
      <c r="Y107" s="473"/>
      <c r="Z107" s="676"/>
      <c r="AA107" s="676"/>
      <c r="AB107" s="473"/>
      <c r="AC107" s="808"/>
      <c r="AD107" s="808"/>
      <c r="AE107" s="829"/>
    </row>
    <row r="108" spans="1:83" s="430" customFormat="1" ht="12.75">
      <c r="A108" s="434"/>
      <c r="B108" s="438" t="s">
        <v>521</v>
      </c>
      <c r="C108" s="428" t="s">
        <v>481</v>
      </c>
      <c r="D108" s="428">
        <v>1</v>
      </c>
      <c r="E108" s="429">
        <v>195000</v>
      </c>
      <c r="F108" s="429">
        <v>25000</v>
      </c>
      <c r="G108" s="437">
        <f>(E108+F108)*$D108</f>
        <v>220000</v>
      </c>
      <c r="H108" s="429">
        <v>155000</v>
      </c>
      <c r="I108" s="429">
        <v>15000</v>
      </c>
      <c r="J108" s="437">
        <f>(H108+I108)*$D108</f>
        <v>170000</v>
      </c>
      <c r="K108" s="429">
        <v>325000</v>
      </c>
      <c r="L108" s="429">
        <v>0</v>
      </c>
      <c r="M108" s="437">
        <f>(K108+L108)*$D108</f>
        <v>325000</v>
      </c>
      <c r="N108" s="676">
        <v>175000</v>
      </c>
      <c r="O108" s="429">
        <v>0</v>
      </c>
      <c r="P108" s="437">
        <f>(N108+O108)*$D108</f>
        <v>175000</v>
      </c>
      <c r="Q108" s="640">
        <f>298700*1.35</f>
        <v>403245</v>
      </c>
      <c r="R108" s="640">
        <f>15600*1.35</f>
        <v>21060</v>
      </c>
      <c r="S108" s="437">
        <f>(Q108+R108)*$D108</f>
        <v>424305</v>
      </c>
      <c r="T108" s="640">
        <v>265000</v>
      </c>
      <c r="U108" s="640">
        <v>20000</v>
      </c>
      <c r="V108" s="437">
        <f>(T108+U108)*$D108</f>
        <v>285000</v>
      </c>
      <c r="W108" s="676">
        <v>80000</v>
      </c>
      <c r="X108" s="676">
        <v>15000</v>
      </c>
      <c r="Y108" s="437">
        <f>(W108+X108)*$D108</f>
        <v>95000</v>
      </c>
      <c r="Z108" s="676">
        <v>80000</v>
      </c>
      <c r="AA108" s="676">
        <v>15000</v>
      </c>
      <c r="AB108" s="437">
        <f>(Z108+AA108)*$D108</f>
        <v>95000</v>
      </c>
      <c r="AC108" s="808">
        <f>MIN(E108,K108,N108,Q108,W108)</f>
        <v>80000</v>
      </c>
      <c r="AD108" s="808">
        <f>MIN(F108,R108,X108)</f>
        <v>15000</v>
      </c>
      <c r="AE108" s="721">
        <f>(AC108+AD108)*$D108</f>
        <v>95000</v>
      </c>
    </row>
    <row r="109" spans="1:83" s="453" customFormat="1" ht="13.5" thickBot="1">
      <c r="A109" s="418"/>
      <c r="B109" s="419"/>
      <c r="C109" s="415"/>
      <c r="D109" s="415"/>
      <c r="E109" s="421"/>
      <c r="F109" s="485"/>
      <c r="G109" s="473"/>
      <c r="H109" s="421"/>
      <c r="I109" s="485"/>
      <c r="J109" s="473"/>
      <c r="K109" s="421"/>
      <c r="L109" s="485"/>
      <c r="M109" s="473"/>
      <c r="N109" s="421"/>
      <c r="O109" s="485"/>
      <c r="P109" s="473"/>
      <c r="Q109" s="421"/>
      <c r="R109" s="485"/>
      <c r="S109" s="473"/>
      <c r="T109" s="421"/>
      <c r="U109" s="485"/>
      <c r="V109" s="473"/>
      <c r="W109" s="421"/>
      <c r="X109" s="485"/>
      <c r="Y109" s="473"/>
      <c r="Z109" s="421"/>
      <c r="AA109" s="485"/>
      <c r="AB109" s="473"/>
      <c r="AC109" s="836"/>
      <c r="AD109" s="837"/>
      <c r="AE109" s="829"/>
      <c r="CC109" s="454"/>
      <c r="CD109" s="454"/>
      <c r="CE109" s="454"/>
    </row>
    <row r="110" spans="1:83" s="481" customFormat="1" ht="13.5" thickBot="1">
      <c r="A110" s="486"/>
      <c r="B110" s="487" t="s">
        <v>466</v>
      </c>
      <c r="C110" s="488"/>
      <c r="D110" s="488"/>
      <c r="E110" s="489"/>
      <c r="F110" s="490"/>
      <c r="G110" s="491">
        <f>SUM(G92:G109)</f>
        <v>220000</v>
      </c>
      <c r="H110" s="489"/>
      <c r="I110" s="490"/>
      <c r="J110" s="491">
        <f>SUM(J92:J109)</f>
        <v>170000</v>
      </c>
      <c r="K110" s="489"/>
      <c r="L110" s="490"/>
      <c r="M110" s="491">
        <f>SUM(M92:M109)</f>
        <v>325000</v>
      </c>
      <c r="N110" s="489"/>
      <c r="O110" s="490"/>
      <c r="P110" s="491">
        <f>SUM(P92:P109)</f>
        <v>175000</v>
      </c>
      <c r="Q110" s="489"/>
      <c r="R110" s="490"/>
      <c r="S110" s="491">
        <f>SUM(S92:S109)</f>
        <v>424305</v>
      </c>
      <c r="T110" s="489"/>
      <c r="U110" s="490"/>
      <c r="V110" s="491">
        <f>SUM(V92:V109)</f>
        <v>285000</v>
      </c>
      <c r="W110" s="489"/>
      <c r="X110" s="490"/>
      <c r="Y110" s="491">
        <f>SUM(Y92:Y109)</f>
        <v>95000</v>
      </c>
      <c r="Z110" s="489"/>
      <c r="AA110" s="490"/>
      <c r="AB110" s="491">
        <f>SUM(AB92:AB109)</f>
        <v>95000</v>
      </c>
      <c r="AC110" s="838"/>
      <c r="AD110" s="839"/>
      <c r="AE110" s="840">
        <f>SUM(AE92:AE109)</f>
        <v>95000</v>
      </c>
      <c r="AR110" s="482"/>
      <c r="AS110" s="482"/>
      <c r="AT110" s="482"/>
    </row>
  </sheetData>
  <autoFilter ref="A3:AE110"/>
  <mergeCells count="42">
    <mergeCell ref="Z3:Z4"/>
    <mergeCell ref="AA3:AA4"/>
    <mergeCell ref="AB3:AB4"/>
    <mergeCell ref="AA5:AB5"/>
    <mergeCell ref="AC3:AC4"/>
    <mergeCell ref="AD3:AD4"/>
    <mergeCell ref="AE3:AE4"/>
    <mergeCell ref="AC5:AE5"/>
    <mergeCell ref="A1:G1"/>
    <mergeCell ref="A2:G2"/>
    <mergeCell ref="A3:A4"/>
    <mergeCell ref="B3:B4"/>
    <mergeCell ref="C3:C4"/>
    <mergeCell ref="D3:D4"/>
    <mergeCell ref="E3:E4"/>
    <mergeCell ref="F3:F4"/>
    <mergeCell ref="G3:G4"/>
    <mergeCell ref="K3:K4"/>
    <mergeCell ref="L3:L4"/>
    <mergeCell ref="M3:M4"/>
    <mergeCell ref="L5:M5"/>
    <mergeCell ref="F5:G5"/>
    <mergeCell ref="N3:N4"/>
    <mergeCell ref="O3:O4"/>
    <mergeCell ref="P3:P4"/>
    <mergeCell ref="O5:P5"/>
    <mergeCell ref="H3:H4"/>
    <mergeCell ref="I3:I4"/>
    <mergeCell ref="J3:J4"/>
    <mergeCell ref="I5:J5"/>
    <mergeCell ref="Y3:Y4"/>
    <mergeCell ref="X5:Y5"/>
    <mergeCell ref="W3:W4"/>
    <mergeCell ref="X3:X4"/>
    <mergeCell ref="T3:T4"/>
    <mergeCell ref="U3:U4"/>
    <mergeCell ref="V3:V4"/>
    <mergeCell ref="U5:V5"/>
    <mergeCell ref="R5:S5"/>
    <mergeCell ref="S3:S4"/>
    <mergeCell ref="R3:R4"/>
    <mergeCell ref="Q3:Q4"/>
  </mergeCells>
  <printOptions horizontalCentered="1" gridLines="1"/>
  <pageMargins left="0.70866141732283472" right="0.70866141732283472" top="0.74803149606299213" bottom="0.74803149606299213" header="0.31496062992125984" footer="0.31496062992125984"/>
  <pageSetup paperSize="9" scale="26" orientation="portrait" horizontalDpi="1200" verticalDpi="1200" r:id="rId1"/>
  <headerFooter>
    <oddHeader>&amp;LMEPTEK Consultants</oddHeader>
    <oddFooter>&amp;RPage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P103"/>
  <sheetViews>
    <sheetView showZeros="0" topLeftCell="L1" zoomScale="85" zoomScaleNormal="85" zoomScaleSheetLayoutView="100" workbookViewId="0">
      <selection activeCell="Q1" sqref="Q1:S1048576"/>
    </sheetView>
  </sheetViews>
  <sheetFormatPr defaultRowHeight="15"/>
  <cols>
    <col min="1" max="1" width="9.140625" style="492"/>
    <col min="2" max="2" width="56.140625" style="412" customWidth="1"/>
    <col min="3" max="3" width="7.7109375" style="492" customWidth="1"/>
    <col min="4" max="4" width="7.7109375" style="412" customWidth="1"/>
    <col min="5" max="5" width="11.28515625" style="493" customWidth="1"/>
    <col min="6" max="6" width="11.7109375" style="493" customWidth="1"/>
    <col min="7" max="7" width="11.7109375" style="494" customWidth="1"/>
    <col min="8" max="8" width="11.28515625" style="493" customWidth="1"/>
    <col min="9" max="9" width="11.7109375" style="493" customWidth="1"/>
    <col min="10" max="10" width="11.7109375" style="494" customWidth="1"/>
    <col min="11" max="11" width="11.28515625" style="493" customWidth="1"/>
    <col min="12" max="12" width="11.7109375" style="493" customWidth="1"/>
    <col min="13" max="13" width="11.7109375" style="494" customWidth="1"/>
    <col min="14" max="14" width="11.28515625" style="493" customWidth="1"/>
    <col min="15" max="15" width="11.7109375" style="493" customWidth="1"/>
    <col min="16" max="16" width="11.7109375" style="494" customWidth="1"/>
    <col min="17" max="17" width="11.28515625" style="493" customWidth="1"/>
    <col min="18" max="18" width="11.7109375" style="493" customWidth="1"/>
    <col min="19" max="19" width="11.7109375" style="494" customWidth="1"/>
    <col min="20" max="20" width="11.28515625" style="493" customWidth="1"/>
    <col min="21" max="21" width="11.7109375" style="493" customWidth="1"/>
    <col min="22" max="22" width="11.7109375" style="494" customWidth="1"/>
    <col min="23" max="23" width="11.28515625" style="493" customWidth="1"/>
    <col min="24" max="24" width="11.7109375" style="493" customWidth="1"/>
    <col min="25" max="25" width="11.7109375" style="494" customWidth="1"/>
    <col min="26" max="26" width="11.28515625" style="493" customWidth="1"/>
    <col min="27" max="27" width="11.7109375" style="493" customWidth="1"/>
    <col min="28" max="28" width="11.7109375" style="494" customWidth="1"/>
    <col min="29" max="29" width="11.28515625" style="493" customWidth="1"/>
    <col min="30" max="30" width="11.7109375" style="493" customWidth="1"/>
    <col min="31" max="31" width="11.7109375" style="494" customWidth="1"/>
    <col min="32" max="269" width="9.140625" style="412"/>
    <col min="270" max="270" width="56.140625" style="412" customWidth="1"/>
    <col min="271" max="272" width="7.7109375" style="412" customWidth="1"/>
    <col min="273" max="273" width="11.28515625" style="412" customWidth="1"/>
    <col min="274" max="275" width="11.7109375" style="412" customWidth="1"/>
    <col min="276" max="525" width="9.140625" style="412"/>
    <col min="526" max="526" width="56.140625" style="412" customWidth="1"/>
    <col min="527" max="528" width="7.7109375" style="412" customWidth="1"/>
    <col min="529" max="529" width="11.28515625" style="412" customWidth="1"/>
    <col min="530" max="531" width="11.7109375" style="412" customWidth="1"/>
    <col min="532" max="781" width="9.140625" style="412"/>
    <col min="782" max="782" width="56.140625" style="412" customWidth="1"/>
    <col min="783" max="784" width="7.7109375" style="412" customWidth="1"/>
    <col min="785" max="785" width="11.28515625" style="412" customWidth="1"/>
    <col min="786" max="787" width="11.7109375" style="412" customWidth="1"/>
    <col min="788" max="1037" width="9.140625" style="412"/>
    <col min="1038" max="1038" width="56.140625" style="412" customWidth="1"/>
    <col min="1039" max="1040" width="7.7109375" style="412" customWidth="1"/>
    <col min="1041" max="1041" width="11.28515625" style="412" customWidth="1"/>
    <col min="1042" max="1043" width="11.7109375" style="412" customWidth="1"/>
    <col min="1044" max="1293" width="9.140625" style="412"/>
    <col min="1294" max="1294" width="56.140625" style="412" customWidth="1"/>
    <col min="1295" max="1296" width="7.7109375" style="412" customWidth="1"/>
    <col min="1297" max="1297" width="11.28515625" style="412" customWidth="1"/>
    <col min="1298" max="1299" width="11.7109375" style="412" customWidth="1"/>
    <col min="1300" max="1549" width="9.140625" style="412"/>
    <col min="1550" max="1550" width="56.140625" style="412" customWidth="1"/>
    <col min="1551" max="1552" width="7.7109375" style="412" customWidth="1"/>
    <col min="1553" max="1553" width="11.28515625" style="412" customWidth="1"/>
    <col min="1554" max="1555" width="11.7109375" style="412" customWidth="1"/>
    <col min="1556" max="1805" width="9.140625" style="412"/>
    <col min="1806" max="1806" width="56.140625" style="412" customWidth="1"/>
    <col min="1807" max="1808" width="7.7109375" style="412" customWidth="1"/>
    <col min="1809" max="1809" width="11.28515625" style="412" customWidth="1"/>
    <col min="1810" max="1811" width="11.7109375" style="412" customWidth="1"/>
    <col min="1812" max="2061" width="9.140625" style="412"/>
    <col min="2062" max="2062" width="56.140625" style="412" customWidth="1"/>
    <col min="2063" max="2064" width="7.7109375" style="412" customWidth="1"/>
    <col min="2065" max="2065" width="11.28515625" style="412" customWidth="1"/>
    <col min="2066" max="2067" width="11.7109375" style="412" customWidth="1"/>
    <col min="2068" max="2317" width="9.140625" style="412"/>
    <col min="2318" max="2318" width="56.140625" style="412" customWidth="1"/>
    <col min="2319" max="2320" width="7.7109375" style="412" customWidth="1"/>
    <col min="2321" max="2321" width="11.28515625" style="412" customWidth="1"/>
    <col min="2322" max="2323" width="11.7109375" style="412" customWidth="1"/>
    <col min="2324" max="2573" width="9.140625" style="412"/>
    <col min="2574" max="2574" width="56.140625" style="412" customWidth="1"/>
    <col min="2575" max="2576" width="7.7109375" style="412" customWidth="1"/>
    <col min="2577" max="2577" width="11.28515625" style="412" customWidth="1"/>
    <col min="2578" max="2579" width="11.7109375" style="412" customWidth="1"/>
    <col min="2580" max="2829" width="9.140625" style="412"/>
    <col min="2830" max="2830" width="56.140625" style="412" customWidth="1"/>
    <col min="2831" max="2832" width="7.7109375" style="412" customWidth="1"/>
    <col min="2833" max="2833" width="11.28515625" style="412" customWidth="1"/>
    <col min="2834" max="2835" width="11.7109375" style="412" customWidth="1"/>
    <col min="2836" max="3085" width="9.140625" style="412"/>
    <col min="3086" max="3086" width="56.140625" style="412" customWidth="1"/>
    <col min="3087" max="3088" width="7.7109375" style="412" customWidth="1"/>
    <col min="3089" max="3089" width="11.28515625" style="412" customWidth="1"/>
    <col min="3090" max="3091" width="11.7109375" style="412" customWidth="1"/>
    <col min="3092" max="3341" width="9.140625" style="412"/>
    <col min="3342" max="3342" width="56.140625" style="412" customWidth="1"/>
    <col min="3343" max="3344" width="7.7109375" style="412" customWidth="1"/>
    <col min="3345" max="3345" width="11.28515625" style="412" customWidth="1"/>
    <col min="3346" max="3347" width="11.7109375" style="412" customWidth="1"/>
    <col min="3348" max="3597" width="9.140625" style="412"/>
    <col min="3598" max="3598" width="56.140625" style="412" customWidth="1"/>
    <col min="3599" max="3600" width="7.7109375" style="412" customWidth="1"/>
    <col min="3601" max="3601" width="11.28515625" style="412" customWidth="1"/>
    <col min="3602" max="3603" width="11.7109375" style="412" customWidth="1"/>
    <col min="3604" max="3853" width="9.140625" style="412"/>
    <col min="3854" max="3854" width="56.140625" style="412" customWidth="1"/>
    <col min="3855" max="3856" width="7.7109375" style="412" customWidth="1"/>
    <col min="3857" max="3857" width="11.28515625" style="412" customWidth="1"/>
    <col min="3858" max="3859" width="11.7109375" style="412" customWidth="1"/>
    <col min="3860" max="4109" width="9.140625" style="412"/>
    <col min="4110" max="4110" width="56.140625" style="412" customWidth="1"/>
    <col min="4111" max="4112" width="7.7109375" style="412" customWidth="1"/>
    <col min="4113" max="4113" width="11.28515625" style="412" customWidth="1"/>
    <col min="4114" max="4115" width="11.7109375" style="412" customWidth="1"/>
    <col min="4116" max="4365" width="9.140625" style="412"/>
    <col min="4366" max="4366" width="56.140625" style="412" customWidth="1"/>
    <col min="4367" max="4368" width="7.7109375" style="412" customWidth="1"/>
    <col min="4369" max="4369" width="11.28515625" style="412" customWidth="1"/>
    <col min="4370" max="4371" width="11.7109375" style="412" customWidth="1"/>
    <col min="4372" max="4621" width="9.140625" style="412"/>
    <col min="4622" max="4622" width="56.140625" style="412" customWidth="1"/>
    <col min="4623" max="4624" width="7.7109375" style="412" customWidth="1"/>
    <col min="4625" max="4625" width="11.28515625" style="412" customWidth="1"/>
    <col min="4626" max="4627" width="11.7109375" style="412" customWidth="1"/>
    <col min="4628" max="4877" width="9.140625" style="412"/>
    <col min="4878" max="4878" width="56.140625" style="412" customWidth="1"/>
    <col min="4879" max="4880" width="7.7109375" style="412" customWidth="1"/>
    <col min="4881" max="4881" width="11.28515625" style="412" customWidth="1"/>
    <col min="4882" max="4883" width="11.7109375" style="412" customWidth="1"/>
    <col min="4884" max="5133" width="9.140625" style="412"/>
    <col min="5134" max="5134" width="56.140625" style="412" customWidth="1"/>
    <col min="5135" max="5136" width="7.7109375" style="412" customWidth="1"/>
    <col min="5137" max="5137" width="11.28515625" style="412" customWidth="1"/>
    <col min="5138" max="5139" width="11.7109375" style="412" customWidth="1"/>
    <col min="5140" max="5389" width="9.140625" style="412"/>
    <col min="5390" max="5390" width="56.140625" style="412" customWidth="1"/>
    <col min="5391" max="5392" width="7.7109375" style="412" customWidth="1"/>
    <col min="5393" max="5393" width="11.28515625" style="412" customWidth="1"/>
    <col min="5394" max="5395" width="11.7109375" style="412" customWidth="1"/>
    <col min="5396" max="5645" width="9.140625" style="412"/>
    <col min="5646" max="5646" width="56.140625" style="412" customWidth="1"/>
    <col min="5647" max="5648" width="7.7109375" style="412" customWidth="1"/>
    <col min="5649" max="5649" width="11.28515625" style="412" customWidth="1"/>
    <col min="5650" max="5651" width="11.7109375" style="412" customWidth="1"/>
    <col min="5652" max="5901" width="9.140625" style="412"/>
    <col min="5902" max="5902" width="56.140625" style="412" customWidth="1"/>
    <col min="5903" max="5904" width="7.7109375" style="412" customWidth="1"/>
    <col min="5905" max="5905" width="11.28515625" style="412" customWidth="1"/>
    <col min="5906" max="5907" width="11.7109375" style="412" customWidth="1"/>
    <col min="5908" max="6157" width="9.140625" style="412"/>
    <col min="6158" max="6158" width="56.140625" style="412" customWidth="1"/>
    <col min="6159" max="6160" width="7.7109375" style="412" customWidth="1"/>
    <col min="6161" max="6161" width="11.28515625" style="412" customWidth="1"/>
    <col min="6162" max="6163" width="11.7109375" style="412" customWidth="1"/>
    <col min="6164" max="6413" width="9.140625" style="412"/>
    <col min="6414" max="6414" width="56.140625" style="412" customWidth="1"/>
    <col min="6415" max="6416" width="7.7109375" style="412" customWidth="1"/>
    <col min="6417" max="6417" width="11.28515625" style="412" customWidth="1"/>
    <col min="6418" max="6419" width="11.7109375" style="412" customWidth="1"/>
    <col min="6420" max="6669" width="9.140625" style="412"/>
    <col min="6670" max="6670" width="56.140625" style="412" customWidth="1"/>
    <col min="6671" max="6672" width="7.7109375" style="412" customWidth="1"/>
    <col min="6673" max="6673" width="11.28515625" style="412" customWidth="1"/>
    <col min="6674" max="6675" width="11.7109375" style="412" customWidth="1"/>
    <col min="6676" max="6925" width="9.140625" style="412"/>
    <col min="6926" max="6926" width="56.140625" style="412" customWidth="1"/>
    <col min="6927" max="6928" width="7.7109375" style="412" customWidth="1"/>
    <col min="6929" max="6929" width="11.28515625" style="412" customWidth="1"/>
    <col min="6930" max="6931" width="11.7109375" style="412" customWidth="1"/>
    <col min="6932" max="7181" width="9.140625" style="412"/>
    <col min="7182" max="7182" width="56.140625" style="412" customWidth="1"/>
    <col min="7183" max="7184" width="7.7109375" style="412" customWidth="1"/>
    <col min="7185" max="7185" width="11.28515625" style="412" customWidth="1"/>
    <col min="7186" max="7187" width="11.7109375" style="412" customWidth="1"/>
    <col min="7188" max="7437" width="9.140625" style="412"/>
    <col min="7438" max="7438" width="56.140625" style="412" customWidth="1"/>
    <col min="7439" max="7440" width="7.7109375" style="412" customWidth="1"/>
    <col min="7441" max="7441" width="11.28515625" style="412" customWidth="1"/>
    <col min="7442" max="7443" width="11.7109375" style="412" customWidth="1"/>
    <col min="7444" max="7693" width="9.140625" style="412"/>
    <col min="7694" max="7694" width="56.140625" style="412" customWidth="1"/>
    <col min="7695" max="7696" width="7.7109375" style="412" customWidth="1"/>
    <col min="7697" max="7697" width="11.28515625" style="412" customWidth="1"/>
    <col min="7698" max="7699" width="11.7109375" style="412" customWidth="1"/>
    <col min="7700" max="7949" width="9.140625" style="412"/>
    <col min="7950" max="7950" width="56.140625" style="412" customWidth="1"/>
    <col min="7951" max="7952" width="7.7109375" style="412" customWidth="1"/>
    <col min="7953" max="7953" width="11.28515625" style="412" customWidth="1"/>
    <col min="7954" max="7955" width="11.7109375" style="412" customWidth="1"/>
    <col min="7956" max="8205" width="9.140625" style="412"/>
    <col min="8206" max="8206" width="56.140625" style="412" customWidth="1"/>
    <col min="8207" max="8208" width="7.7109375" style="412" customWidth="1"/>
    <col min="8209" max="8209" width="11.28515625" style="412" customWidth="1"/>
    <col min="8210" max="8211" width="11.7109375" style="412" customWidth="1"/>
    <col min="8212" max="8461" width="9.140625" style="412"/>
    <col min="8462" max="8462" width="56.140625" style="412" customWidth="1"/>
    <col min="8463" max="8464" width="7.7109375" style="412" customWidth="1"/>
    <col min="8465" max="8465" width="11.28515625" style="412" customWidth="1"/>
    <col min="8466" max="8467" width="11.7109375" style="412" customWidth="1"/>
    <col min="8468" max="8717" width="9.140625" style="412"/>
    <col min="8718" max="8718" width="56.140625" style="412" customWidth="1"/>
    <col min="8719" max="8720" width="7.7109375" style="412" customWidth="1"/>
    <col min="8721" max="8721" width="11.28515625" style="412" customWidth="1"/>
    <col min="8722" max="8723" width="11.7109375" style="412" customWidth="1"/>
    <col min="8724" max="8973" width="9.140625" style="412"/>
    <col min="8974" max="8974" width="56.140625" style="412" customWidth="1"/>
    <col min="8975" max="8976" width="7.7109375" style="412" customWidth="1"/>
    <col min="8977" max="8977" width="11.28515625" style="412" customWidth="1"/>
    <col min="8978" max="8979" width="11.7109375" style="412" customWidth="1"/>
    <col min="8980" max="9229" width="9.140625" style="412"/>
    <col min="9230" max="9230" width="56.140625" style="412" customWidth="1"/>
    <col min="9231" max="9232" width="7.7109375" style="412" customWidth="1"/>
    <col min="9233" max="9233" width="11.28515625" style="412" customWidth="1"/>
    <col min="9234" max="9235" width="11.7109375" style="412" customWidth="1"/>
    <col min="9236" max="9485" width="9.140625" style="412"/>
    <col min="9486" max="9486" width="56.140625" style="412" customWidth="1"/>
    <col min="9487" max="9488" width="7.7109375" style="412" customWidth="1"/>
    <col min="9489" max="9489" width="11.28515625" style="412" customWidth="1"/>
    <col min="9490" max="9491" width="11.7109375" style="412" customWidth="1"/>
    <col min="9492" max="9741" width="9.140625" style="412"/>
    <col min="9742" max="9742" width="56.140625" style="412" customWidth="1"/>
    <col min="9743" max="9744" width="7.7109375" style="412" customWidth="1"/>
    <col min="9745" max="9745" width="11.28515625" style="412" customWidth="1"/>
    <col min="9746" max="9747" width="11.7109375" style="412" customWidth="1"/>
    <col min="9748" max="9997" width="9.140625" style="412"/>
    <col min="9998" max="9998" width="56.140625" style="412" customWidth="1"/>
    <col min="9999" max="10000" width="7.7109375" style="412" customWidth="1"/>
    <col min="10001" max="10001" width="11.28515625" style="412" customWidth="1"/>
    <col min="10002" max="10003" width="11.7109375" style="412" customWidth="1"/>
    <col min="10004" max="10253" width="9.140625" style="412"/>
    <col min="10254" max="10254" width="56.140625" style="412" customWidth="1"/>
    <col min="10255" max="10256" width="7.7109375" style="412" customWidth="1"/>
    <col min="10257" max="10257" width="11.28515625" style="412" customWidth="1"/>
    <col min="10258" max="10259" width="11.7109375" style="412" customWidth="1"/>
    <col min="10260" max="10509" width="9.140625" style="412"/>
    <col min="10510" max="10510" width="56.140625" style="412" customWidth="1"/>
    <col min="10511" max="10512" width="7.7109375" style="412" customWidth="1"/>
    <col min="10513" max="10513" width="11.28515625" style="412" customWidth="1"/>
    <col min="10514" max="10515" width="11.7109375" style="412" customWidth="1"/>
    <col min="10516" max="10765" width="9.140625" style="412"/>
    <col min="10766" max="10766" width="56.140625" style="412" customWidth="1"/>
    <col min="10767" max="10768" width="7.7109375" style="412" customWidth="1"/>
    <col min="10769" max="10769" width="11.28515625" style="412" customWidth="1"/>
    <col min="10770" max="10771" width="11.7109375" style="412" customWidth="1"/>
    <col min="10772" max="11021" width="9.140625" style="412"/>
    <col min="11022" max="11022" width="56.140625" style="412" customWidth="1"/>
    <col min="11023" max="11024" width="7.7109375" style="412" customWidth="1"/>
    <col min="11025" max="11025" width="11.28515625" style="412" customWidth="1"/>
    <col min="11026" max="11027" width="11.7109375" style="412" customWidth="1"/>
    <col min="11028" max="11277" width="9.140625" style="412"/>
    <col min="11278" max="11278" width="56.140625" style="412" customWidth="1"/>
    <col min="11279" max="11280" width="7.7109375" style="412" customWidth="1"/>
    <col min="11281" max="11281" width="11.28515625" style="412" customWidth="1"/>
    <col min="11282" max="11283" width="11.7109375" style="412" customWidth="1"/>
    <col min="11284" max="11533" width="9.140625" style="412"/>
    <col min="11534" max="11534" width="56.140625" style="412" customWidth="1"/>
    <col min="11535" max="11536" width="7.7109375" style="412" customWidth="1"/>
    <col min="11537" max="11537" width="11.28515625" style="412" customWidth="1"/>
    <col min="11538" max="11539" width="11.7109375" style="412" customWidth="1"/>
    <col min="11540" max="11789" width="9.140625" style="412"/>
    <col min="11790" max="11790" width="56.140625" style="412" customWidth="1"/>
    <col min="11791" max="11792" width="7.7109375" style="412" customWidth="1"/>
    <col min="11793" max="11793" width="11.28515625" style="412" customWidth="1"/>
    <col min="11794" max="11795" width="11.7109375" style="412" customWidth="1"/>
    <col min="11796" max="12045" width="9.140625" style="412"/>
    <col min="12046" max="12046" width="56.140625" style="412" customWidth="1"/>
    <col min="12047" max="12048" width="7.7109375" style="412" customWidth="1"/>
    <col min="12049" max="12049" width="11.28515625" style="412" customWidth="1"/>
    <col min="12050" max="12051" width="11.7109375" style="412" customWidth="1"/>
    <col min="12052" max="12301" width="9.140625" style="412"/>
    <col min="12302" max="12302" width="56.140625" style="412" customWidth="1"/>
    <col min="12303" max="12304" width="7.7109375" style="412" customWidth="1"/>
    <col min="12305" max="12305" width="11.28515625" style="412" customWidth="1"/>
    <col min="12306" max="12307" width="11.7109375" style="412" customWidth="1"/>
    <col min="12308" max="12557" width="9.140625" style="412"/>
    <col min="12558" max="12558" width="56.140625" style="412" customWidth="1"/>
    <col min="12559" max="12560" width="7.7109375" style="412" customWidth="1"/>
    <col min="12561" max="12561" width="11.28515625" style="412" customWidth="1"/>
    <col min="12562" max="12563" width="11.7109375" style="412" customWidth="1"/>
    <col min="12564" max="12813" width="9.140625" style="412"/>
    <col min="12814" max="12814" width="56.140625" style="412" customWidth="1"/>
    <col min="12815" max="12816" width="7.7109375" style="412" customWidth="1"/>
    <col min="12817" max="12817" width="11.28515625" style="412" customWidth="1"/>
    <col min="12818" max="12819" width="11.7109375" style="412" customWidth="1"/>
    <col min="12820" max="13069" width="9.140625" style="412"/>
    <col min="13070" max="13070" width="56.140625" style="412" customWidth="1"/>
    <col min="13071" max="13072" width="7.7109375" style="412" customWidth="1"/>
    <col min="13073" max="13073" width="11.28515625" style="412" customWidth="1"/>
    <col min="13074" max="13075" width="11.7109375" style="412" customWidth="1"/>
    <col min="13076" max="13325" width="9.140625" style="412"/>
    <col min="13326" max="13326" width="56.140625" style="412" customWidth="1"/>
    <col min="13327" max="13328" width="7.7109375" style="412" customWidth="1"/>
    <col min="13329" max="13329" width="11.28515625" style="412" customWidth="1"/>
    <col min="13330" max="13331" width="11.7109375" style="412" customWidth="1"/>
    <col min="13332" max="13581" width="9.140625" style="412"/>
    <col min="13582" max="13582" width="56.140625" style="412" customWidth="1"/>
    <col min="13583" max="13584" width="7.7109375" style="412" customWidth="1"/>
    <col min="13585" max="13585" width="11.28515625" style="412" customWidth="1"/>
    <col min="13586" max="13587" width="11.7109375" style="412" customWidth="1"/>
    <col min="13588" max="13837" width="9.140625" style="412"/>
    <col min="13838" max="13838" width="56.140625" style="412" customWidth="1"/>
    <col min="13839" max="13840" width="7.7109375" style="412" customWidth="1"/>
    <col min="13841" max="13841" width="11.28515625" style="412" customWidth="1"/>
    <col min="13842" max="13843" width="11.7109375" style="412" customWidth="1"/>
    <col min="13844" max="14093" width="9.140625" style="412"/>
    <col min="14094" max="14094" width="56.140625" style="412" customWidth="1"/>
    <col min="14095" max="14096" width="7.7109375" style="412" customWidth="1"/>
    <col min="14097" max="14097" width="11.28515625" style="412" customWidth="1"/>
    <col min="14098" max="14099" width="11.7109375" style="412" customWidth="1"/>
    <col min="14100" max="14349" width="9.140625" style="412"/>
    <col min="14350" max="14350" width="56.140625" style="412" customWidth="1"/>
    <col min="14351" max="14352" width="7.7109375" style="412" customWidth="1"/>
    <col min="14353" max="14353" width="11.28515625" style="412" customWidth="1"/>
    <col min="14354" max="14355" width="11.7109375" style="412" customWidth="1"/>
    <col min="14356" max="14605" width="9.140625" style="412"/>
    <col min="14606" max="14606" width="56.140625" style="412" customWidth="1"/>
    <col min="14607" max="14608" width="7.7109375" style="412" customWidth="1"/>
    <col min="14609" max="14609" width="11.28515625" style="412" customWidth="1"/>
    <col min="14610" max="14611" width="11.7109375" style="412" customWidth="1"/>
    <col min="14612" max="14861" width="9.140625" style="412"/>
    <col min="14862" max="14862" width="56.140625" style="412" customWidth="1"/>
    <col min="14863" max="14864" width="7.7109375" style="412" customWidth="1"/>
    <col min="14865" max="14865" width="11.28515625" style="412" customWidth="1"/>
    <col min="14866" max="14867" width="11.7109375" style="412" customWidth="1"/>
    <col min="14868" max="15117" width="9.140625" style="412"/>
    <col min="15118" max="15118" width="56.140625" style="412" customWidth="1"/>
    <col min="15119" max="15120" width="7.7109375" style="412" customWidth="1"/>
    <col min="15121" max="15121" width="11.28515625" style="412" customWidth="1"/>
    <col min="15122" max="15123" width="11.7109375" style="412" customWidth="1"/>
    <col min="15124" max="15373" width="9.140625" style="412"/>
    <col min="15374" max="15374" width="56.140625" style="412" customWidth="1"/>
    <col min="15375" max="15376" width="7.7109375" style="412" customWidth="1"/>
    <col min="15377" max="15377" width="11.28515625" style="412" customWidth="1"/>
    <col min="15378" max="15379" width="11.7109375" style="412" customWidth="1"/>
    <col min="15380" max="15629" width="9.140625" style="412"/>
    <col min="15630" max="15630" width="56.140625" style="412" customWidth="1"/>
    <col min="15631" max="15632" width="7.7109375" style="412" customWidth="1"/>
    <col min="15633" max="15633" width="11.28515625" style="412" customWidth="1"/>
    <col min="15634" max="15635" width="11.7109375" style="412" customWidth="1"/>
    <col min="15636" max="15885" width="9.140625" style="412"/>
    <col min="15886" max="15886" width="56.140625" style="412" customWidth="1"/>
    <col min="15887" max="15888" width="7.7109375" style="412" customWidth="1"/>
    <col min="15889" max="15889" width="11.28515625" style="412" customWidth="1"/>
    <col min="15890" max="15891" width="11.7109375" style="412" customWidth="1"/>
    <col min="15892" max="16141" width="9.140625" style="412"/>
    <col min="16142" max="16142" width="56.140625" style="412" customWidth="1"/>
    <col min="16143" max="16144" width="7.7109375" style="412" customWidth="1"/>
    <col min="16145" max="16145" width="11.28515625" style="412" customWidth="1"/>
    <col min="16146" max="16147" width="11.7109375" style="412" customWidth="1"/>
    <col min="16148" max="16384" width="9.140625" style="412"/>
  </cols>
  <sheetData>
    <row r="1" spans="1:224" ht="15.75" thickBot="1">
      <c r="A1" s="992" t="e">
        <f>+#REF!</f>
        <v>#REF!</v>
      </c>
      <c r="B1" s="993"/>
      <c r="C1" s="993"/>
      <c r="D1" s="993"/>
      <c r="E1" s="993"/>
      <c r="F1" s="993"/>
      <c r="G1" s="994"/>
      <c r="H1" s="919"/>
      <c r="I1" s="919"/>
      <c r="J1" s="919"/>
      <c r="K1" s="412"/>
      <c r="L1" s="412"/>
      <c r="M1" s="412"/>
      <c r="N1" s="412"/>
      <c r="O1" s="412"/>
      <c r="P1" s="412"/>
      <c r="Q1" s="412"/>
      <c r="R1" s="412"/>
      <c r="S1" s="412"/>
      <c r="T1" s="412"/>
      <c r="U1" s="412"/>
      <c r="V1" s="412"/>
      <c r="W1" s="412"/>
      <c r="X1" s="412"/>
      <c r="Y1" s="412"/>
      <c r="Z1" s="412"/>
      <c r="AA1" s="412"/>
      <c r="AB1" s="412"/>
      <c r="AC1" s="412"/>
      <c r="AD1" s="412"/>
      <c r="AE1" s="412"/>
    </row>
    <row r="2" spans="1:224" ht="15.75" thickBot="1">
      <c r="A2" s="995" t="s">
        <v>432</v>
      </c>
      <c r="B2" s="996"/>
      <c r="C2" s="996"/>
      <c r="D2" s="996"/>
      <c r="E2" s="996"/>
      <c r="F2" s="996"/>
      <c r="G2" s="997"/>
      <c r="H2" s="919"/>
      <c r="I2" s="919"/>
      <c r="J2" s="919"/>
      <c r="K2" s="412"/>
      <c r="L2" s="412"/>
      <c r="M2" s="412"/>
      <c r="N2" s="412"/>
      <c r="O2" s="412"/>
      <c r="P2" s="412"/>
      <c r="Q2" s="412"/>
      <c r="R2" s="412"/>
      <c r="S2" s="412"/>
      <c r="T2" s="412"/>
      <c r="U2" s="412"/>
      <c r="V2" s="412"/>
      <c r="W2" s="412"/>
      <c r="X2" s="412"/>
      <c r="Y2" s="412"/>
      <c r="Z2" s="412"/>
      <c r="AA2" s="412"/>
      <c r="AB2" s="412"/>
      <c r="AC2" s="412"/>
      <c r="AD2" s="412"/>
      <c r="AE2" s="412"/>
    </row>
    <row r="3" spans="1:224" ht="15" customHeight="1">
      <c r="A3" s="998" t="s">
        <v>137</v>
      </c>
      <c r="B3" s="1000" t="s">
        <v>433</v>
      </c>
      <c r="C3" s="1002" t="s">
        <v>88</v>
      </c>
      <c r="D3" s="1004" t="s">
        <v>89</v>
      </c>
      <c r="E3" s="975" t="s">
        <v>434</v>
      </c>
      <c r="F3" s="975" t="s">
        <v>435</v>
      </c>
      <c r="G3" s="977" t="s">
        <v>431</v>
      </c>
      <c r="H3" s="975" t="s">
        <v>434</v>
      </c>
      <c r="I3" s="975" t="s">
        <v>435</v>
      </c>
      <c r="J3" s="977" t="s">
        <v>431</v>
      </c>
      <c r="K3" s="975" t="s">
        <v>434</v>
      </c>
      <c r="L3" s="975" t="s">
        <v>435</v>
      </c>
      <c r="M3" s="977" t="s">
        <v>431</v>
      </c>
      <c r="N3" s="975" t="s">
        <v>434</v>
      </c>
      <c r="O3" s="975" t="s">
        <v>435</v>
      </c>
      <c r="P3" s="977" t="s">
        <v>431</v>
      </c>
      <c r="Q3" s="975" t="s">
        <v>434</v>
      </c>
      <c r="R3" s="975" t="s">
        <v>435</v>
      </c>
      <c r="S3" s="977" t="s">
        <v>431</v>
      </c>
      <c r="T3" s="975" t="s">
        <v>434</v>
      </c>
      <c r="U3" s="975" t="s">
        <v>435</v>
      </c>
      <c r="V3" s="977" t="s">
        <v>431</v>
      </c>
      <c r="W3" s="975" t="s">
        <v>434</v>
      </c>
      <c r="X3" s="975" t="s">
        <v>435</v>
      </c>
      <c r="Y3" s="977" t="s">
        <v>431</v>
      </c>
      <c r="Z3" s="975" t="s">
        <v>434</v>
      </c>
      <c r="AA3" s="975" t="s">
        <v>435</v>
      </c>
      <c r="AB3" s="977" t="s">
        <v>431</v>
      </c>
      <c r="AC3" s="986" t="s">
        <v>434</v>
      </c>
      <c r="AD3" s="986" t="s">
        <v>435</v>
      </c>
      <c r="AE3" s="988" t="s">
        <v>431</v>
      </c>
    </row>
    <row r="4" spans="1:224" ht="15.75" thickBot="1">
      <c r="A4" s="999" t="s">
        <v>436</v>
      </c>
      <c r="B4" s="1001" t="s">
        <v>437</v>
      </c>
      <c r="C4" s="1003"/>
      <c r="D4" s="1005"/>
      <c r="E4" s="976"/>
      <c r="F4" s="976"/>
      <c r="G4" s="978"/>
      <c r="H4" s="976"/>
      <c r="I4" s="976"/>
      <c r="J4" s="978"/>
      <c r="K4" s="976"/>
      <c r="L4" s="976"/>
      <c r="M4" s="978"/>
      <c r="N4" s="976"/>
      <c r="O4" s="976"/>
      <c r="P4" s="978"/>
      <c r="Q4" s="976"/>
      <c r="R4" s="976"/>
      <c r="S4" s="978"/>
      <c r="T4" s="976"/>
      <c r="U4" s="976"/>
      <c r="V4" s="978"/>
      <c r="W4" s="976"/>
      <c r="X4" s="976"/>
      <c r="Y4" s="978"/>
      <c r="Z4" s="976"/>
      <c r="AA4" s="976"/>
      <c r="AB4" s="978"/>
      <c r="AC4" s="1006"/>
      <c r="AD4" s="1006"/>
      <c r="AE4" s="1007"/>
    </row>
    <row r="5" spans="1:224" s="496" customFormat="1">
      <c r="A5" s="432"/>
      <c r="B5" s="433"/>
      <c r="C5" s="444"/>
      <c r="D5" s="444"/>
      <c r="E5" s="472"/>
      <c r="F5" s="931" t="s">
        <v>638</v>
      </c>
      <c r="G5" s="947"/>
      <c r="H5" s="472"/>
      <c r="I5" s="931" t="s">
        <v>636</v>
      </c>
      <c r="J5" s="947"/>
      <c r="K5" s="472"/>
      <c r="L5" s="936" t="s">
        <v>631</v>
      </c>
      <c r="M5" s="947"/>
      <c r="N5" s="472"/>
      <c r="O5" s="936" t="s">
        <v>632</v>
      </c>
      <c r="P5" s="947"/>
      <c r="Q5" s="472"/>
      <c r="R5" s="931" t="s">
        <v>639</v>
      </c>
      <c r="S5" s="947"/>
      <c r="T5" s="472"/>
      <c r="U5" s="931" t="s">
        <v>640</v>
      </c>
      <c r="V5" s="947"/>
      <c r="W5" s="472"/>
      <c r="X5" s="931" t="s">
        <v>641</v>
      </c>
      <c r="Y5" s="947"/>
      <c r="Z5" s="472"/>
      <c r="AA5" s="931" t="s">
        <v>642</v>
      </c>
      <c r="AB5" s="947"/>
      <c r="AC5" s="841"/>
      <c r="AD5" s="933" t="s">
        <v>634</v>
      </c>
      <c r="AE5" s="948"/>
      <c r="AF5" s="446"/>
      <c r="AG5" s="446"/>
      <c r="AH5" s="446"/>
      <c r="AI5" s="446"/>
      <c r="AJ5" s="446"/>
      <c r="AK5" s="446"/>
      <c r="AL5" s="446"/>
      <c r="AM5" s="446"/>
      <c r="AN5" s="446"/>
      <c r="AO5" s="446"/>
      <c r="AP5" s="446"/>
      <c r="AQ5" s="446"/>
      <c r="AR5" s="446"/>
      <c r="AS5" s="446"/>
      <c r="AT5" s="446"/>
      <c r="AU5" s="446"/>
      <c r="AV5" s="446"/>
      <c r="AW5" s="446"/>
      <c r="AX5" s="446"/>
      <c r="AY5" s="446"/>
      <c r="AZ5" s="446"/>
      <c r="BA5" s="446"/>
      <c r="BB5" s="446"/>
      <c r="BC5" s="446"/>
      <c r="BD5" s="446"/>
      <c r="BE5" s="446"/>
      <c r="BF5" s="446"/>
      <c r="BG5" s="446"/>
      <c r="BH5" s="446"/>
      <c r="BI5" s="446"/>
      <c r="BJ5" s="446"/>
      <c r="BK5" s="446"/>
      <c r="BL5" s="446"/>
      <c r="BM5" s="446"/>
      <c r="BN5" s="446"/>
      <c r="BO5" s="446"/>
      <c r="BP5" s="446"/>
      <c r="BQ5" s="446"/>
      <c r="BR5" s="446"/>
      <c r="BS5" s="446"/>
      <c r="BT5" s="446"/>
      <c r="BU5" s="446"/>
      <c r="BV5" s="446"/>
      <c r="BW5" s="446"/>
      <c r="BX5" s="446"/>
      <c r="BY5" s="446"/>
      <c r="BZ5" s="446"/>
      <c r="CA5" s="446"/>
      <c r="CB5" s="446"/>
      <c r="CC5" s="446"/>
      <c r="CD5" s="446"/>
      <c r="CE5" s="446"/>
      <c r="CF5" s="446"/>
      <c r="CG5" s="446"/>
      <c r="CH5" s="446"/>
      <c r="CI5" s="446"/>
      <c r="CJ5" s="446"/>
      <c r="CK5" s="446"/>
      <c r="CL5" s="446"/>
      <c r="CM5" s="446"/>
      <c r="CN5" s="446"/>
      <c r="CO5" s="446"/>
      <c r="CP5" s="446"/>
      <c r="CQ5" s="446"/>
      <c r="CR5" s="446"/>
      <c r="CS5" s="446"/>
      <c r="CT5" s="446"/>
      <c r="CU5" s="446"/>
      <c r="CV5" s="446"/>
      <c r="CW5" s="446"/>
      <c r="CX5" s="446"/>
      <c r="CY5" s="446"/>
      <c r="CZ5" s="446"/>
      <c r="DA5" s="446"/>
      <c r="DB5" s="446"/>
      <c r="DC5" s="446"/>
      <c r="DD5" s="446"/>
      <c r="DE5" s="446"/>
      <c r="DF5" s="446"/>
      <c r="DG5" s="446"/>
      <c r="DH5" s="446"/>
      <c r="DI5" s="446"/>
      <c r="DJ5" s="446"/>
      <c r="DK5" s="446"/>
      <c r="DL5" s="446"/>
      <c r="DM5" s="446"/>
      <c r="DN5" s="446"/>
      <c r="DO5" s="446"/>
      <c r="DP5" s="446"/>
      <c r="DQ5" s="446"/>
      <c r="DR5" s="446"/>
      <c r="DS5" s="446"/>
      <c r="DT5" s="446"/>
      <c r="DU5" s="446"/>
      <c r="DV5" s="446"/>
      <c r="DW5" s="446"/>
      <c r="DX5" s="446"/>
      <c r="DY5" s="446"/>
      <c r="DZ5" s="446"/>
      <c r="EA5" s="446"/>
      <c r="EB5" s="446"/>
      <c r="EC5" s="446"/>
      <c r="ED5" s="446"/>
      <c r="EE5" s="446"/>
      <c r="EF5" s="446"/>
      <c r="EG5" s="446"/>
      <c r="EH5" s="446"/>
      <c r="EI5" s="446"/>
      <c r="EJ5" s="446"/>
      <c r="EK5" s="446"/>
      <c r="EL5" s="446"/>
      <c r="EM5" s="446"/>
      <c r="EN5" s="446"/>
      <c r="EO5" s="446"/>
      <c r="EP5" s="446"/>
      <c r="EQ5" s="446"/>
      <c r="ER5" s="446"/>
      <c r="ES5" s="446"/>
      <c r="ET5" s="446"/>
      <c r="EU5" s="446"/>
      <c r="EV5" s="446"/>
      <c r="EW5" s="446"/>
      <c r="EX5" s="446"/>
      <c r="EY5" s="446"/>
      <c r="EZ5" s="446"/>
      <c r="FA5" s="446"/>
      <c r="FB5" s="446"/>
      <c r="FC5" s="446"/>
      <c r="FD5" s="446"/>
      <c r="FE5" s="446"/>
      <c r="FF5" s="446"/>
      <c r="FG5" s="446"/>
      <c r="FH5" s="446"/>
      <c r="FI5" s="446"/>
      <c r="FJ5" s="446"/>
      <c r="FK5" s="446"/>
      <c r="FL5" s="446"/>
      <c r="FM5" s="446"/>
      <c r="FN5" s="446"/>
      <c r="FO5" s="446"/>
      <c r="FP5" s="446"/>
      <c r="FQ5" s="446"/>
      <c r="FR5" s="446"/>
      <c r="FS5" s="446"/>
      <c r="FT5" s="446"/>
      <c r="FU5" s="446"/>
      <c r="FV5" s="446"/>
      <c r="FW5" s="446"/>
      <c r="FX5" s="446"/>
      <c r="FY5" s="446"/>
      <c r="FZ5" s="446"/>
      <c r="GA5" s="446"/>
      <c r="GB5" s="446"/>
      <c r="GC5" s="446"/>
      <c r="GD5" s="446"/>
      <c r="GE5" s="446"/>
      <c r="GF5" s="446"/>
      <c r="GG5" s="446"/>
      <c r="GH5" s="446"/>
      <c r="GI5" s="446"/>
      <c r="GJ5" s="446"/>
      <c r="GK5" s="446"/>
      <c r="GL5" s="446"/>
      <c r="GM5" s="446"/>
      <c r="GN5" s="446"/>
      <c r="GO5" s="446"/>
      <c r="GP5" s="446"/>
      <c r="GQ5" s="446"/>
      <c r="GR5" s="446"/>
      <c r="GS5" s="446"/>
      <c r="GT5" s="446"/>
      <c r="GU5" s="446"/>
      <c r="GV5" s="446"/>
      <c r="GW5" s="446"/>
      <c r="GX5" s="446"/>
      <c r="GY5" s="446"/>
      <c r="GZ5" s="446"/>
      <c r="HA5" s="446"/>
      <c r="HB5" s="446"/>
      <c r="HC5" s="446"/>
      <c r="HD5" s="446"/>
      <c r="HE5" s="446"/>
      <c r="HF5" s="446"/>
      <c r="HG5" s="446"/>
      <c r="HH5" s="446"/>
      <c r="HI5" s="446"/>
      <c r="HJ5" s="446"/>
      <c r="HK5" s="446"/>
      <c r="HL5" s="446"/>
      <c r="HM5" s="446"/>
      <c r="HN5" s="446"/>
      <c r="HO5" s="446"/>
      <c r="HP5" s="446"/>
    </row>
    <row r="6" spans="1:224" s="496" customFormat="1">
      <c r="A6" s="432">
        <v>4</v>
      </c>
      <c r="B6" s="433" t="s">
        <v>522</v>
      </c>
      <c r="C6" s="444"/>
      <c r="D6" s="444"/>
      <c r="E6" s="472"/>
      <c r="F6" s="472"/>
      <c r="G6" s="495"/>
      <c r="H6" s="472"/>
      <c r="I6" s="472"/>
      <c r="J6" s="495"/>
      <c r="K6" s="472"/>
      <c r="L6" s="472"/>
      <c r="M6" s="495"/>
      <c r="N6" s="472"/>
      <c r="O6" s="472"/>
      <c r="P6" s="495"/>
      <c r="Q6" s="472"/>
      <c r="R6" s="472"/>
      <c r="S6" s="495"/>
      <c r="T6" s="472"/>
      <c r="U6" s="472"/>
      <c r="V6" s="495"/>
      <c r="W6" s="472"/>
      <c r="X6" s="472"/>
      <c r="Y6" s="495"/>
      <c r="Z6" s="472"/>
      <c r="AA6" s="472"/>
      <c r="AB6" s="495"/>
      <c r="AC6" s="841"/>
      <c r="AD6" s="841"/>
      <c r="AE6" s="842"/>
      <c r="AF6" s="446"/>
      <c r="AG6" s="446"/>
      <c r="AH6" s="446"/>
      <c r="AI6" s="446"/>
      <c r="AJ6" s="446"/>
      <c r="AK6" s="446"/>
      <c r="AL6" s="446"/>
      <c r="AM6" s="446"/>
      <c r="AN6" s="446"/>
      <c r="AO6" s="446"/>
      <c r="AP6" s="446"/>
      <c r="AQ6" s="446"/>
      <c r="AR6" s="446"/>
      <c r="AS6" s="446"/>
      <c r="AT6" s="446"/>
      <c r="AU6" s="446"/>
      <c r="AV6" s="446"/>
      <c r="AW6" s="446"/>
      <c r="AX6" s="446"/>
      <c r="AY6" s="446"/>
      <c r="AZ6" s="446"/>
      <c r="BA6" s="446"/>
      <c r="BB6" s="446"/>
      <c r="BC6" s="446"/>
      <c r="BD6" s="446"/>
      <c r="BE6" s="446"/>
      <c r="BF6" s="446"/>
      <c r="BG6" s="446"/>
      <c r="BH6" s="446"/>
      <c r="BI6" s="446"/>
      <c r="BJ6" s="446"/>
      <c r="BK6" s="446"/>
      <c r="BL6" s="446"/>
      <c r="BM6" s="446"/>
      <c r="BN6" s="446"/>
      <c r="BO6" s="446"/>
      <c r="BP6" s="446"/>
      <c r="BQ6" s="446"/>
      <c r="BR6" s="446"/>
      <c r="BS6" s="446"/>
      <c r="BT6" s="446"/>
      <c r="BU6" s="446"/>
      <c r="BV6" s="446"/>
      <c r="BW6" s="446"/>
      <c r="BX6" s="446"/>
      <c r="BY6" s="446"/>
      <c r="BZ6" s="446"/>
      <c r="CA6" s="446"/>
      <c r="CB6" s="446"/>
      <c r="CC6" s="446"/>
      <c r="CD6" s="446"/>
      <c r="CE6" s="446"/>
      <c r="CF6" s="446"/>
      <c r="CG6" s="446"/>
      <c r="CH6" s="446"/>
      <c r="CI6" s="446"/>
      <c r="CJ6" s="446"/>
      <c r="CK6" s="446"/>
      <c r="CL6" s="446"/>
      <c r="CM6" s="446"/>
      <c r="CN6" s="446"/>
      <c r="CO6" s="446"/>
      <c r="CP6" s="446"/>
      <c r="CQ6" s="446"/>
      <c r="CR6" s="446"/>
      <c r="CS6" s="446"/>
      <c r="CT6" s="446"/>
      <c r="CU6" s="446"/>
      <c r="CV6" s="446"/>
      <c r="CW6" s="446"/>
      <c r="CX6" s="446"/>
      <c r="CY6" s="446"/>
      <c r="CZ6" s="446"/>
      <c r="DA6" s="446"/>
      <c r="DB6" s="446"/>
      <c r="DC6" s="446"/>
      <c r="DD6" s="446"/>
      <c r="DE6" s="446"/>
      <c r="DF6" s="446"/>
      <c r="DG6" s="446"/>
      <c r="DH6" s="446"/>
      <c r="DI6" s="446"/>
      <c r="DJ6" s="446"/>
      <c r="DK6" s="446"/>
      <c r="DL6" s="446"/>
      <c r="DM6" s="446"/>
      <c r="DN6" s="446"/>
      <c r="DO6" s="446"/>
      <c r="DP6" s="446"/>
      <c r="DQ6" s="446"/>
      <c r="DR6" s="446"/>
      <c r="DS6" s="446"/>
      <c r="DT6" s="446"/>
      <c r="DU6" s="446"/>
      <c r="DV6" s="446"/>
      <c r="DW6" s="446"/>
      <c r="DX6" s="446"/>
      <c r="DY6" s="446"/>
      <c r="DZ6" s="446"/>
      <c r="EA6" s="446"/>
      <c r="EB6" s="446"/>
      <c r="EC6" s="446"/>
      <c r="ED6" s="446"/>
      <c r="EE6" s="446"/>
      <c r="EF6" s="446"/>
      <c r="EG6" s="446"/>
      <c r="EH6" s="446"/>
      <c r="EI6" s="446"/>
      <c r="EJ6" s="446"/>
      <c r="EK6" s="446"/>
      <c r="EL6" s="446"/>
      <c r="EM6" s="446"/>
      <c r="EN6" s="446"/>
      <c r="EO6" s="446"/>
      <c r="EP6" s="446"/>
      <c r="EQ6" s="446"/>
      <c r="ER6" s="446"/>
      <c r="ES6" s="446"/>
      <c r="ET6" s="446"/>
      <c r="EU6" s="446"/>
      <c r="EV6" s="446"/>
      <c r="EW6" s="446"/>
      <c r="EX6" s="446"/>
      <c r="EY6" s="446"/>
      <c r="EZ6" s="446"/>
      <c r="FA6" s="446"/>
      <c r="FB6" s="446"/>
      <c r="FC6" s="446"/>
      <c r="FD6" s="446"/>
      <c r="FE6" s="446"/>
      <c r="FF6" s="446"/>
      <c r="FG6" s="446"/>
      <c r="FH6" s="446"/>
      <c r="FI6" s="446"/>
      <c r="FJ6" s="446"/>
      <c r="FK6" s="446"/>
      <c r="FL6" s="446"/>
      <c r="FM6" s="446"/>
      <c r="FN6" s="446"/>
      <c r="FO6" s="446"/>
      <c r="FP6" s="446"/>
      <c r="FQ6" s="446"/>
      <c r="FR6" s="446"/>
      <c r="FS6" s="446"/>
      <c r="FT6" s="446"/>
      <c r="FU6" s="446"/>
      <c r="FV6" s="446"/>
      <c r="FW6" s="446"/>
      <c r="FX6" s="446"/>
      <c r="FY6" s="446"/>
      <c r="FZ6" s="446"/>
      <c r="GA6" s="446"/>
      <c r="GB6" s="446"/>
      <c r="GC6" s="446"/>
      <c r="GD6" s="446"/>
      <c r="GE6" s="446"/>
      <c r="GF6" s="446"/>
      <c r="GG6" s="446"/>
      <c r="GH6" s="446"/>
      <c r="GI6" s="446"/>
      <c r="GJ6" s="446"/>
      <c r="GK6" s="446"/>
      <c r="GL6" s="446"/>
      <c r="GM6" s="446"/>
      <c r="GN6" s="446"/>
      <c r="GO6" s="446"/>
      <c r="GP6" s="446"/>
      <c r="GQ6" s="446"/>
      <c r="GR6" s="446"/>
      <c r="GS6" s="446"/>
      <c r="GT6" s="446"/>
      <c r="GU6" s="446"/>
      <c r="GV6" s="446"/>
      <c r="GW6" s="446"/>
      <c r="GX6" s="446"/>
      <c r="GY6" s="446"/>
      <c r="GZ6" s="446"/>
      <c r="HA6" s="446"/>
      <c r="HB6" s="446"/>
      <c r="HC6" s="446"/>
      <c r="HD6" s="446"/>
      <c r="HE6" s="446"/>
      <c r="HF6" s="446"/>
      <c r="HG6" s="446"/>
      <c r="HH6" s="446"/>
      <c r="HI6" s="446"/>
      <c r="HJ6" s="446"/>
      <c r="HK6" s="446"/>
      <c r="HL6" s="446"/>
      <c r="HM6" s="446"/>
      <c r="HN6" s="446"/>
      <c r="HO6" s="446"/>
      <c r="HP6" s="446"/>
    </row>
    <row r="7" spans="1:224" s="499" customFormat="1" ht="12.75">
      <c r="A7" s="434"/>
      <c r="B7" s="438"/>
      <c r="C7" s="428"/>
      <c r="D7" s="428"/>
      <c r="E7" s="429"/>
      <c r="F7" s="497"/>
      <c r="G7" s="498"/>
      <c r="H7" s="429"/>
      <c r="I7" s="497"/>
      <c r="J7" s="498"/>
      <c r="K7" s="429"/>
      <c r="L7" s="497"/>
      <c r="M7" s="498"/>
      <c r="N7" s="429"/>
      <c r="O7" s="497"/>
      <c r="P7" s="498"/>
      <c r="Q7" s="429"/>
      <c r="R7" s="497"/>
      <c r="S7" s="498"/>
      <c r="T7" s="429"/>
      <c r="U7" s="497"/>
      <c r="V7" s="498"/>
      <c r="W7" s="429"/>
      <c r="X7" s="497"/>
      <c r="Y7" s="498"/>
      <c r="Z7" s="429"/>
      <c r="AA7" s="497"/>
      <c r="AB7" s="498"/>
      <c r="AC7" s="807"/>
      <c r="AD7" s="843"/>
      <c r="AE7" s="844"/>
      <c r="CH7" s="430"/>
      <c r="CI7" s="430"/>
      <c r="CJ7" s="430"/>
    </row>
    <row r="8" spans="1:224" s="500" customFormat="1">
      <c r="A8" s="432">
        <v>4.0999999999999996</v>
      </c>
      <c r="B8" s="433" t="s">
        <v>523</v>
      </c>
      <c r="C8" s="444"/>
      <c r="D8" s="444"/>
      <c r="E8" s="472"/>
      <c r="F8" s="472"/>
      <c r="G8" s="495"/>
      <c r="H8" s="472"/>
      <c r="I8" s="472"/>
      <c r="J8" s="495"/>
      <c r="K8" s="472"/>
      <c r="L8" s="472"/>
      <c r="M8" s="495"/>
      <c r="N8" s="472"/>
      <c r="O8" s="472"/>
      <c r="P8" s="495"/>
      <c r="Q8" s="472"/>
      <c r="R8" s="472"/>
      <c r="S8" s="495"/>
      <c r="T8" s="472"/>
      <c r="U8" s="472"/>
      <c r="V8" s="495"/>
      <c r="W8" s="472"/>
      <c r="X8" s="472"/>
      <c r="Y8" s="495"/>
      <c r="Z8" s="472"/>
      <c r="AA8" s="472"/>
      <c r="AB8" s="495"/>
      <c r="AC8" s="841"/>
      <c r="AD8" s="841"/>
      <c r="AE8" s="842"/>
      <c r="BF8" s="446"/>
      <c r="BG8" s="446"/>
      <c r="BH8" s="446"/>
    </row>
    <row r="9" spans="1:224" s="503" customFormat="1" ht="102">
      <c r="A9" s="434"/>
      <c r="B9" s="501" t="s">
        <v>524</v>
      </c>
      <c r="C9" s="428"/>
      <c r="D9" s="428"/>
      <c r="E9" s="429"/>
      <c r="F9" s="429"/>
      <c r="G9" s="502"/>
      <c r="H9" s="429"/>
      <c r="I9" s="429"/>
      <c r="J9" s="502"/>
      <c r="K9" s="429"/>
      <c r="L9" s="429"/>
      <c r="M9" s="502"/>
      <c r="N9" s="429"/>
      <c r="O9" s="429"/>
      <c r="P9" s="502"/>
      <c r="Q9" s="429"/>
      <c r="R9" s="429"/>
      <c r="S9" s="502"/>
      <c r="T9" s="429"/>
      <c r="U9" s="429"/>
      <c r="V9" s="502"/>
      <c r="W9" s="429"/>
      <c r="X9" s="429"/>
      <c r="Y9" s="502"/>
      <c r="Z9" s="429"/>
      <c r="AA9" s="429"/>
      <c r="AB9" s="502"/>
      <c r="AC9" s="807"/>
      <c r="AD9" s="807"/>
      <c r="AE9" s="845"/>
    </row>
    <row r="10" spans="1:224" s="481" customFormat="1" ht="12.75">
      <c r="A10" s="432"/>
      <c r="B10" s="433" t="s">
        <v>525</v>
      </c>
      <c r="C10" s="444"/>
      <c r="D10" s="444"/>
      <c r="E10" s="472"/>
      <c r="F10" s="504"/>
      <c r="G10" s="505"/>
      <c r="H10" s="472"/>
      <c r="I10" s="504"/>
      <c r="J10" s="505"/>
      <c r="K10" s="472"/>
      <c r="L10" s="504"/>
      <c r="M10" s="505"/>
      <c r="N10" s="472"/>
      <c r="O10" s="504"/>
      <c r="P10" s="505"/>
      <c r="Q10" s="472"/>
      <c r="R10" s="504"/>
      <c r="S10" s="505"/>
      <c r="T10" s="472"/>
      <c r="U10" s="504"/>
      <c r="V10" s="505"/>
      <c r="W10" s="472"/>
      <c r="X10" s="504"/>
      <c r="Y10" s="505"/>
      <c r="Z10" s="472"/>
      <c r="AA10" s="504"/>
      <c r="AB10" s="505"/>
      <c r="AC10" s="841"/>
      <c r="AD10" s="846"/>
      <c r="AE10" s="847"/>
      <c r="CH10" s="482"/>
      <c r="CI10" s="482"/>
      <c r="CJ10" s="482"/>
    </row>
    <row r="11" spans="1:224" s="503" customFormat="1">
      <c r="A11" s="434"/>
      <c r="B11" s="433" t="s">
        <v>526</v>
      </c>
      <c r="C11" s="428"/>
      <c r="D11" s="428"/>
      <c r="E11" s="429"/>
      <c r="F11" s="429"/>
      <c r="G11" s="502"/>
      <c r="H11" s="429"/>
      <c r="I11" s="429"/>
      <c r="J11" s="502"/>
      <c r="K11" s="429"/>
      <c r="L11" s="429"/>
      <c r="M11" s="502"/>
      <c r="N11" s="429"/>
      <c r="O11" s="429"/>
      <c r="P11" s="502"/>
      <c r="Q11" s="429"/>
      <c r="R11" s="429"/>
      <c r="S11" s="502"/>
      <c r="T11" s="429"/>
      <c r="U11" s="429"/>
      <c r="V11" s="502"/>
      <c r="W11" s="429"/>
      <c r="X11" s="429"/>
      <c r="Y11" s="502"/>
      <c r="Z11" s="429"/>
      <c r="AA11" s="429"/>
      <c r="AB11" s="502"/>
      <c r="AC11" s="807"/>
      <c r="AD11" s="807"/>
      <c r="AE11" s="845"/>
    </row>
    <row r="12" spans="1:224" s="503" customFormat="1">
      <c r="A12" s="434" t="s">
        <v>177</v>
      </c>
      <c r="B12" s="438" t="s">
        <v>527</v>
      </c>
      <c r="C12" s="428" t="s">
        <v>528</v>
      </c>
      <c r="D12" s="428">
        <v>120</v>
      </c>
      <c r="E12" s="429">
        <v>1350</v>
      </c>
      <c r="F12" s="429">
        <v>350</v>
      </c>
      <c r="G12" s="437">
        <f>(E12+F12)*$D12</f>
        <v>204000</v>
      </c>
      <c r="H12" s="429">
        <v>1000</v>
      </c>
      <c r="I12" s="429">
        <v>350</v>
      </c>
      <c r="J12" s="437">
        <f>(H12+I12)*$D12</f>
        <v>162000</v>
      </c>
      <c r="K12" s="429">
        <v>1650</v>
      </c>
      <c r="L12" s="429"/>
      <c r="M12" s="437">
        <f>(K12+L12)*$D12</f>
        <v>198000</v>
      </c>
      <c r="N12" s="429">
        <v>1450</v>
      </c>
      <c r="O12" s="429"/>
      <c r="P12" s="437">
        <f>(N12+O12)*$D12</f>
        <v>174000</v>
      </c>
      <c r="Q12" s="640">
        <f>760*1.35</f>
        <v>1026</v>
      </c>
      <c r="R12" s="640">
        <f>280*1.35</f>
        <v>378</v>
      </c>
      <c r="S12" s="437">
        <f>(Q12+R12)*$D12</f>
        <v>168480</v>
      </c>
      <c r="T12" s="640">
        <v>950</v>
      </c>
      <c r="U12" s="640">
        <v>350</v>
      </c>
      <c r="V12" s="437">
        <f>(T12+U12)*$D12</f>
        <v>156000</v>
      </c>
      <c r="W12" s="676">
        <v>950</v>
      </c>
      <c r="X12" s="676">
        <v>350</v>
      </c>
      <c r="Y12" s="437">
        <f>(W12+X12)*$D12</f>
        <v>156000</v>
      </c>
      <c r="Z12" s="676">
        <v>950</v>
      </c>
      <c r="AA12" s="676">
        <v>350</v>
      </c>
      <c r="AB12" s="437">
        <f>(Z12+AA12)*$D12</f>
        <v>156000</v>
      </c>
      <c r="AC12" s="808">
        <f>MIN(E12,K12,N12,Q12,W12)</f>
        <v>950</v>
      </c>
      <c r="AD12" s="808">
        <f>MIN(F12,L12,O12,R12,X12)</f>
        <v>350</v>
      </c>
      <c r="AE12" s="721">
        <f>(AC12+AD12)*$D12</f>
        <v>156000</v>
      </c>
    </row>
    <row r="13" spans="1:224" s="511" customFormat="1">
      <c r="A13" s="506"/>
      <c r="B13" s="507"/>
      <c r="C13" s="508"/>
      <c r="D13" s="508"/>
      <c r="E13" s="509"/>
      <c r="F13" s="509"/>
      <c r="G13" s="510"/>
      <c r="H13" s="509"/>
      <c r="I13" s="509"/>
      <c r="J13" s="510"/>
      <c r="K13" s="509"/>
      <c r="L13" s="509"/>
      <c r="M13" s="510"/>
      <c r="N13" s="509"/>
      <c r="O13" s="509"/>
      <c r="P13" s="510"/>
      <c r="Q13" s="649"/>
      <c r="R13" s="649"/>
      <c r="S13" s="510"/>
      <c r="T13" s="649"/>
      <c r="U13" s="649"/>
      <c r="V13" s="510"/>
      <c r="W13" s="691"/>
      <c r="X13" s="691"/>
      <c r="Y13" s="510"/>
      <c r="Z13" s="691"/>
      <c r="AA13" s="691"/>
      <c r="AB13" s="510"/>
      <c r="AC13" s="848"/>
      <c r="AD13" s="848"/>
      <c r="AE13" s="849"/>
    </row>
    <row r="14" spans="1:224" s="503" customFormat="1">
      <c r="A14" s="432">
        <v>4.2</v>
      </c>
      <c r="B14" s="433" t="s">
        <v>529</v>
      </c>
      <c r="C14" s="428"/>
      <c r="D14" s="428"/>
      <c r="E14" s="429"/>
      <c r="F14" s="429"/>
      <c r="G14" s="512"/>
      <c r="H14" s="429"/>
      <c r="I14" s="429"/>
      <c r="J14" s="512"/>
      <c r="K14" s="429"/>
      <c r="L14" s="429"/>
      <c r="M14" s="512"/>
      <c r="N14" s="429"/>
      <c r="O14" s="429"/>
      <c r="P14" s="512"/>
      <c r="Q14" s="640"/>
      <c r="R14" s="640"/>
      <c r="S14" s="512"/>
      <c r="T14" s="640"/>
      <c r="U14" s="640"/>
      <c r="V14" s="512"/>
      <c r="W14" s="676"/>
      <c r="X14" s="676"/>
      <c r="Y14" s="512"/>
      <c r="Z14" s="676"/>
      <c r="AA14" s="676"/>
      <c r="AB14" s="512"/>
      <c r="AC14" s="808"/>
      <c r="AD14" s="808"/>
      <c r="AE14" s="850"/>
    </row>
    <row r="15" spans="1:224" s="503" customFormat="1" ht="76.5">
      <c r="A15" s="434"/>
      <c r="B15" s="438" t="s">
        <v>530</v>
      </c>
      <c r="C15" s="428"/>
      <c r="D15" s="428"/>
      <c r="E15" s="429"/>
      <c r="F15" s="429"/>
      <c r="G15" s="512"/>
      <c r="H15" s="429"/>
      <c r="I15" s="429"/>
      <c r="J15" s="512"/>
      <c r="K15" s="429"/>
      <c r="L15" s="429"/>
      <c r="M15" s="512"/>
      <c r="N15" s="429"/>
      <c r="O15" s="429"/>
      <c r="P15" s="512"/>
      <c r="Q15" s="640"/>
      <c r="R15" s="640"/>
      <c r="S15" s="512"/>
      <c r="T15" s="640"/>
      <c r="U15" s="640"/>
      <c r="V15" s="512"/>
      <c r="W15" s="676"/>
      <c r="X15" s="676"/>
      <c r="Y15" s="512"/>
      <c r="Z15" s="676"/>
      <c r="AA15" s="676"/>
      <c r="AB15" s="512"/>
      <c r="AC15" s="808"/>
      <c r="AD15" s="808"/>
      <c r="AE15" s="850"/>
    </row>
    <row r="16" spans="1:224" s="503" customFormat="1">
      <c r="A16" s="434"/>
      <c r="B16" s="433" t="s">
        <v>531</v>
      </c>
      <c r="C16" s="428"/>
      <c r="D16" s="428"/>
      <c r="E16" s="429"/>
      <c r="F16" s="429"/>
      <c r="G16" s="502"/>
      <c r="H16" s="429"/>
      <c r="I16" s="429"/>
      <c r="J16" s="502"/>
      <c r="K16" s="429"/>
      <c r="L16" s="429"/>
      <c r="M16" s="502"/>
      <c r="N16" s="429"/>
      <c r="O16" s="429"/>
      <c r="P16" s="502"/>
      <c r="Q16" s="640"/>
      <c r="R16" s="640"/>
      <c r="S16" s="502"/>
      <c r="T16" s="640"/>
      <c r="U16" s="640"/>
      <c r="V16" s="502"/>
      <c r="W16" s="676"/>
      <c r="X16" s="676"/>
      <c r="Y16" s="502"/>
      <c r="Z16" s="676"/>
      <c r="AA16" s="676"/>
      <c r="AB16" s="502"/>
      <c r="AC16" s="808"/>
      <c r="AD16" s="808"/>
      <c r="AE16" s="845"/>
    </row>
    <row r="17" spans="1:224" s="503" customFormat="1">
      <c r="A17" s="434"/>
      <c r="B17" s="438" t="s">
        <v>532</v>
      </c>
      <c r="C17" s="428" t="s">
        <v>528</v>
      </c>
      <c r="D17" s="428">
        <v>1</v>
      </c>
      <c r="E17" s="429">
        <v>18500</v>
      </c>
      <c r="F17" s="513">
        <v>2500</v>
      </c>
      <c r="G17" s="437">
        <f t="shared" ref="G17:G18" si="0">(E17+F17)*$D17</f>
        <v>21000</v>
      </c>
      <c r="H17" s="429">
        <v>12500</v>
      </c>
      <c r="I17" s="513">
        <v>1800</v>
      </c>
      <c r="J17" s="437">
        <f t="shared" ref="J17:J18" si="1">(H17+I17)*$D17</f>
        <v>14300</v>
      </c>
      <c r="K17" s="429">
        <v>12500</v>
      </c>
      <c r="L17" s="513"/>
      <c r="M17" s="437">
        <f t="shared" ref="M17:M18" si="2">(K17+L17)*$D17</f>
        <v>12500</v>
      </c>
      <c r="N17" s="429">
        <v>12500</v>
      </c>
      <c r="O17" s="513"/>
      <c r="P17" s="437">
        <f t="shared" ref="P17:P18" si="3">(N17+O17)*$D17</f>
        <v>12500</v>
      </c>
      <c r="Q17" s="640">
        <f>8900*1.35</f>
        <v>12015</v>
      </c>
      <c r="R17" s="650">
        <f>1200*1.35</f>
        <v>1620</v>
      </c>
      <c r="S17" s="437">
        <f t="shared" ref="S17:S18" si="4">(Q17+R17)*$D17</f>
        <v>13635</v>
      </c>
      <c r="T17" s="640">
        <v>9800</v>
      </c>
      <c r="U17" s="650">
        <v>1500</v>
      </c>
      <c r="V17" s="437">
        <f t="shared" ref="V17:V18" si="5">(T17+U17)*$D17</f>
        <v>11300</v>
      </c>
      <c r="W17" s="676">
        <v>4900</v>
      </c>
      <c r="X17" s="692">
        <v>700</v>
      </c>
      <c r="Y17" s="437">
        <f t="shared" ref="Y17:Y18" si="6">(W17+X17)*$D17</f>
        <v>5600</v>
      </c>
      <c r="Z17" s="676">
        <v>4900</v>
      </c>
      <c r="AA17" s="692">
        <v>700</v>
      </c>
      <c r="AB17" s="437">
        <f t="shared" ref="AB17:AB18" si="7">(Z17+AA17)*$D17</f>
        <v>5600</v>
      </c>
      <c r="AC17" s="808">
        <f>MIN(E17,K17,N17,Q17,W17)</f>
        <v>4900</v>
      </c>
      <c r="AD17" s="808">
        <f>MIN(F17,L17,O17,R17,X17)</f>
        <v>700</v>
      </c>
      <c r="AE17" s="721">
        <f t="shared" ref="AE17:AE18" si="8">(AC17+AD17)*$D17</f>
        <v>5600</v>
      </c>
    </row>
    <row r="18" spans="1:224" s="503" customFormat="1">
      <c r="A18" s="434"/>
      <c r="B18" s="438" t="s">
        <v>533</v>
      </c>
      <c r="C18" s="428" t="s">
        <v>528</v>
      </c>
      <c r="D18" s="428">
        <v>1</v>
      </c>
      <c r="E18" s="429">
        <v>22500</v>
      </c>
      <c r="F18" s="513">
        <v>3500</v>
      </c>
      <c r="G18" s="437">
        <f t="shared" si="0"/>
        <v>26000</v>
      </c>
      <c r="H18" s="429">
        <v>1550</v>
      </c>
      <c r="I18" s="513">
        <v>2250</v>
      </c>
      <c r="J18" s="437">
        <f t="shared" si="1"/>
        <v>3800</v>
      </c>
      <c r="K18" s="429">
        <v>12600</v>
      </c>
      <c r="L18" s="513"/>
      <c r="M18" s="437">
        <f t="shared" si="2"/>
        <v>12600</v>
      </c>
      <c r="N18" s="429">
        <v>12600</v>
      </c>
      <c r="O18" s="513"/>
      <c r="P18" s="437">
        <f t="shared" si="3"/>
        <v>12600</v>
      </c>
      <c r="Q18" s="640">
        <f>10900*1.35</f>
        <v>14715.000000000002</v>
      </c>
      <c r="R18" s="650">
        <f>1200*1.35</f>
        <v>1620</v>
      </c>
      <c r="S18" s="437">
        <f t="shared" si="4"/>
        <v>16335.000000000002</v>
      </c>
      <c r="T18" s="640">
        <v>9800</v>
      </c>
      <c r="U18" s="650">
        <v>1500</v>
      </c>
      <c r="V18" s="437">
        <f t="shared" si="5"/>
        <v>11300</v>
      </c>
      <c r="W18" s="676">
        <v>5200</v>
      </c>
      <c r="X18" s="692">
        <v>700</v>
      </c>
      <c r="Y18" s="437">
        <f t="shared" si="6"/>
        <v>5900</v>
      </c>
      <c r="Z18" s="676">
        <v>5200</v>
      </c>
      <c r="AA18" s="692">
        <v>700</v>
      </c>
      <c r="AB18" s="437">
        <f t="shared" si="7"/>
        <v>5900</v>
      </c>
      <c r="AC18" s="808">
        <f>MIN(E18,K18,N18,Q18,W18)</f>
        <v>5200</v>
      </c>
      <c r="AD18" s="808">
        <f>MIN(F18,L18,O18,R18,X18)</f>
        <v>700</v>
      </c>
      <c r="AE18" s="721">
        <f t="shared" si="8"/>
        <v>5900</v>
      </c>
    </row>
    <row r="19" spans="1:224" s="515" customFormat="1" ht="12.75">
      <c r="A19" s="420"/>
      <c r="B19" s="414"/>
      <c r="C19" s="421"/>
      <c r="D19" s="421"/>
      <c r="E19" s="514"/>
      <c r="F19" s="485"/>
      <c r="G19" s="485"/>
      <c r="H19" s="514"/>
      <c r="I19" s="485"/>
      <c r="J19" s="485"/>
      <c r="K19" s="514"/>
      <c r="L19" s="485"/>
      <c r="M19" s="485"/>
      <c r="N19" s="514"/>
      <c r="O19" s="485"/>
      <c r="P19" s="485"/>
      <c r="Q19" s="651"/>
      <c r="R19" s="652"/>
      <c r="S19" s="485"/>
      <c r="T19" s="651"/>
      <c r="U19" s="652"/>
      <c r="V19" s="485"/>
      <c r="W19" s="693"/>
      <c r="X19" s="694"/>
      <c r="Y19" s="485"/>
      <c r="Z19" s="693"/>
      <c r="AA19" s="694"/>
      <c r="AB19" s="485"/>
      <c r="AC19" s="851"/>
      <c r="AD19" s="852"/>
      <c r="AE19" s="837"/>
    </row>
    <row r="20" spans="1:224" s="446" customFormat="1" ht="15" customHeight="1">
      <c r="A20" s="475">
        <v>4.3</v>
      </c>
      <c r="B20" s="476" t="s">
        <v>534</v>
      </c>
      <c r="C20" s="477"/>
      <c r="D20" s="477"/>
      <c r="E20" s="516"/>
      <c r="F20" s="517"/>
      <c r="G20" s="512"/>
      <c r="H20" s="516"/>
      <c r="I20" s="517"/>
      <c r="J20" s="512"/>
      <c r="K20" s="516"/>
      <c r="L20" s="517"/>
      <c r="M20" s="512"/>
      <c r="N20" s="516"/>
      <c r="O20" s="517"/>
      <c r="P20" s="512"/>
      <c r="Q20" s="653"/>
      <c r="R20" s="654"/>
      <c r="S20" s="512"/>
      <c r="T20" s="653"/>
      <c r="U20" s="654"/>
      <c r="V20" s="512"/>
      <c r="W20" s="695"/>
      <c r="X20" s="696"/>
      <c r="Y20" s="512"/>
      <c r="Z20" s="695"/>
      <c r="AA20" s="696"/>
      <c r="AB20" s="512"/>
      <c r="AC20" s="853"/>
      <c r="AD20" s="854"/>
      <c r="AE20" s="850"/>
    </row>
    <row r="21" spans="1:224" s="503" customFormat="1">
      <c r="A21" s="518"/>
      <c r="B21" s="519" t="s">
        <v>535</v>
      </c>
      <c r="C21" s="520"/>
      <c r="D21" s="520"/>
      <c r="E21" s="521"/>
      <c r="F21" s="522"/>
      <c r="G21" s="512"/>
      <c r="H21" s="521"/>
      <c r="I21" s="522"/>
      <c r="J21" s="512"/>
      <c r="K21" s="521"/>
      <c r="L21" s="522"/>
      <c r="M21" s="512"/>
      <c r="N21" s="521"/>
      <c r="O21" s="522"/>
      <c r="P21" s="512"/>
      <c r="Q21" s="655"/>
      <c r="R21" s="656"/>
      <c r="S21" s="512"/>
      <c r="T21" s="655"/>
      <c r="U21" s="656"/>
      <c r="V21" s="512"/>
      <c r="W21" s="697"/>
      <c r="X21" s="698"/>
      <c r="Y21" s="512"/>
      <c r="Z21" s="697"/>
      <c r="AA21" s="698"/>
      <c r="AB21" s="512"/>
      <c r="AC21" s="855"/>
      <c r="AD21" s="856"/>
      <c r="AE21" s="850"/>
    </row>
    <row r="22" spans="1:224" s="503" customFormat="1" ht="15" customHeight="1">
      <c r="A22" s="518"/>
      <c r="B22" s="519" t="s">
        <v>536</v>
      </c>
      <c r="C22" s="520" t="s">
        <v>528</v>
      </c>
      <c r="D22" s="520">
        <v>0.5</v>
      </c>
      <c r="E22" s="429"/>
      <c r="F22" s="429"/>
      <c r="G22" s="437">
        <f>(E22+F22)*$D22</f>
        <v>0</v>
      </c>
      <c r="H22" s="429">
        <v>12500</v>
      </c>
      <c r="I22" s="429">
        <v>1550</v>
      </c>
      <c r="J22" s="437">
        <f>(H22+I22)*$D22</f>
        <v>7025</v>
      </c>
      <c r="K22" s="429">
        <v>17500</v>
      </c>
      <c r="L22" s="429"/>
      <c r="M22" s="437">
        <f>(K22+L22)*$D22</f>
        <v>8750</v>
      </c>
      <c r="N22" s="429">
        <v>17500</v>
      </c>
      <c r="O22" s="429"/>
      <c r="P22" s="437">
        <f>(N22+O22)*$D22</f>
        <v>8750</v>
      </c>
      <c r="Q22" s="640">
        <f>8600*1.35</f>
        <v>11610</v>
      </c>
      <c r="R22" s="640">
        <v>1620</v>
      </c>
      <c r="S22" s="437">
        <f>(Q22+R22)*$D22</f>
        <v>6615</v>
      </c>
      <c r="T22" s="640">
        <v>9800</v>
      </c>
      <c r="U22" s="640">
        <v>1500</v>
      </c>
      <c r="V22" s="437">
        <f>(T22+U22)*$D22</f>
        <v>5650</v>
      </c>
      <c r="W22" s="676">
        <v>6000</v>
      </c>
      <c r="X22" s="676">
        <v>700</v>
      </c>
      <c r="Y22" s="437">
        <f>(W22+X22)*$D22</f>
        <v>3350</v>
      </c>
      <c r="Z22" s="676">
        <v>6000</v>
      </c>
      <c r="AA22" s="676">
        <v>700</v>
      </c>
      <c r="AB22" s="437">
        <f>(Z22+AA22)*$D22</f>
        <v>3350</v>
      </c>
      <c r="AC22" s="808">
        <f>MIN(E22,K22,N22,Q22,W22)</f>
        <v>6000</v>
      </c>
      <c r="AD22" s="808">
        <f>MIN(F22,L22,O22,R22,X22)</f>
        <v>700</v>
      </c>
      <c r="AE22" s="721">
        <f>(AC22+AD22)*$D22</f>
        <v>3350</v>
      </c>
    </row>
    <row r="23" spans="1:224" s="503" customFormat="1">
      <c r="A23" s="518"/>
      <c r="B23" s="476" t="s">
        <v>531</v>
      </c>
      <c r="C23" s="520"/>
      <c r="D23" s="520"/>
      <c r="E23" s="523"/>
      <c r="F23" s="429"/>
      <c r="G23" s="502"/>
      <c r="H23" s="523"/>
      <c r="I23" s="429"/>
      <c r="J23" s="502"/>
      <c r="K23" s="523"/>
      <c r="L23" s="429"/>
      <c r="M23" s="502"/>
      <c r="N23" s="523"/>
      <c r="O23" s="429"/>
      <c r="P23" s="502"/>
      <c r="Q23" s="657"/>
      <c r="R23" s="640"/>
      <c r="S23" s="502"/>
      <c r="T23" s="657"/>
      <c r="U23" s="640"/>
      <c r="V23" s="502"/>
      <c r="W23" s="699"/>
      <c r="X23" s="676"/>
      <c r="Y23" s="502"/>
      <c r="Z23" s="699"/>
      <c r="AA23" s="676"/>
      <c r="AB23" s="502"/>
      <c r="AC23" s="857"/>
      <c r="AD23" s="808"/>
      <c r="AE23" s="845"/>
    </row>
    <row r="24" spans="1:224" s="503" customFormat="1">
      <c r="A24" s="518"/>
      <c r="B24" s="476"/>
      <c r="C24" s="520"/>
      <c r="D24" s="520"/>
      <c r="E24" s="523"/>
      <c r="F24" s="429"/>
      <c r="G24" s="502"/>
      <c r="H24" s="523"/>
      <c r="I24" s="429"/>
      <c r="J24" s="502"/>
      <c r="K24" s="523"/>
      <c r="L24" s="429"/>
      <c r="M24" s="502"/>
      <c r="N24" s="523"/>
      <c r="O24" s="429"/>
      <c r="P24" s="502"/>
      <c r="Q24" s="657"/>
      <c r="R24" s="640"/>
      <c r="S24" s="502"/>
      <c r="T24" s="657"/>
      <c r="U24" s="640"/>
      <c r="V24" s="502"/>
      <c r="W24" s="699"/>
      <c r="X24" s="676"/>
      <c r="Y24" s="502"/>
      <c r="Z24" s="699"/>
      <c r="AA24" s="676"/>
      <c r="AB24" s="502"/>
      <c r="AC24" s="857"/>
      <c r="AD24" s="808"/>
      <c r="AE24" s="845"/>
    </row>
    <row r="25" spans="1:224" s="496" customFormat="1">
      <c r="A25" s="432">
        <v>4.4000000000000004</v>
      </c>
      <c r="B25" s="433" t="s">
        <v>537</v>
      </c>
      <c r="C25" s="444"/>
      <c r="D25" s="444"/>
      <c r="E25" s="472"/>
      <c r="F25" s="472"/>
      <c r="G25" s="472"/>
      <c r="H25" s="472"/>
      <c r="I25" s="472"/>
      <c r="J25" s="472"/>
      <c r="K25" s="472"/>
      <c r="L25" s="472"/>
      <c r="M25" s="472"/>
      <c r="N25" s="472"/>
      <c r="O25" s="472"/>
      <c r="P25" s="472"/>
      <c r="Q25" s="647"/>
      <c r="R25" s="647"/>
      <c r="S25" s="472"/>
      <c r="T25" s="647"/>
      <c r="U25" s="647"/>
      <c r="V25" s="472"/>
      <c r="W25" s="687"/>
      <c r="X25" s="687"/>
      <c r="Y25" s="472"/>
      <c r="Z25" s="687"/>
      <c r="AA25" s="687"/>
      <c r="AB25" s="472"/>
      <c r="AC25" s="828"/>
      <c r="AD25" s="828"/>
      <c r="AE25" s="841"/>
      <c r="AF25" s="446"/>
      <c r="AG25" s="446"/>
      <c r="AH25" s="446"/>
      <c r="AI25" s="446"/>
      <c r="AJ25" s="446"/>
      <c r="AK25" s="446"/>
      <c r="AL25" s="446"/>
      <c r="AM25" s="446"/>
      <c r="AN25" s="446"/>
      <c r="AO25" s="446"/>
      <c r="AP25" s="446"/>
      <c r="AQ25" s="446"/>
      <c r="AR25" s="446"/>
      <c r="AS25" s="446"/>
      <c r="AT25" s="446"/>
      <c r="AU25" s="446"/>
      <c r="AV25" s="446"/>
      <c r="AW25" s="446"/>
      <c r="AX25" s="446"/>
      <c r="AY25" s="446"/>
      <c r="AZ25" s="446"/>
      <c r="BA25" s="446"/>
      <c r="BB25" s="446"/>
      <c r="BC25" s="446"/>
      <c r="BD25" s="446"/>
      <c r="BE25" s="446"/>
      <c r="BF25" s="446"/>
      <c r="BG25" s="446"/>
      <c r="BH25" s="446"/>
      <c r="BI25" s="446"/>
      <c r="BJ25" s="446"/>
      <c r="BK25" s="446"/>
      <c r="BL25" s="446"/>
      <c r="BM25" s="446"/>
      <c r="BN25" s="446"/>
      <c r="BO25" s="446"/>
      <c r="BP25" s="446"/>
      <c r="BQ25" s="446"/>
      <c r="BR25" s="446"/>
      <c r="BS25" s="446"/>
      <c r="BT25" s="446"/>
      <c r="BU25" s="446"/>
      <c r="BV25" s="446"/>
      <c r="BW25" s="446"/>
      <c r="BX25" s="446"/>
      <c r="BY25" s="446"/>
      <c r="BZ25" s="446"/>
      <c r="CA25" s="446"/>
      <c r="CB25" s="446"/>
      <c r="CC25" s="446"/>
      <c r="CD25" s="446"/>
      <c r="CE25" s="446"/>
      <c r="CF25" s="446"/>
      <c r="CG25" s="446"/>
      <c r="CH25" s="446"/>
      <c r="CI25" s="446"/>
      <c r="CJ25" s="446"/>
      <c r="CK25" s="446"/>
      <c r="CL25" s="446"/>
      <c r="CM25" s="446"/>
      <c r="CN25" s="446"/>
      <c r="CO25" s="446"/>
      <c r="CP25" s="446"/>
      <c r="CQ25" s="446"/>
      <c r="CR25" s="446"/>
      <c r="CS25" s="446"/>
      <c r="CT25" s="446"/>
      <c r="CU25" s="446"/>
      <c r="CV25" s="446"/>
      <c r="CW25" s="446"/>
      <c r="CX25" s="446"/>
      <c r="CY25" s="446"/>
      <c r="CZ25" s="446"/>
      <c r="DA25" s="446"/>
      <c r="DB25" s="446"/>
      <c r="DC25" s="446"/>
      <c r="DD25" s="446"/>
      <c r="DE25" s="446"/>
      <c r="DF25" s="446"/>
      <c r="DG25" s="446"/>
      <c r="DH25" s="446"/>
      <c r="DI25" s="446"/>
      <c r="DJ25" s="446"/>
      <c r="DK25" s="446"/>
      <c r="DL25" s="446"/>
      <c r="DM25" s="446"/>
      <c r="DN25" s="446"/>
      <c r="DO25" s="446"/>
      <c r="DP25" s="446"/>
      <c r="DQ25" s="446"/>
      <c r="DR25" s="446"/>
      <c r="DS25" s="446"/>
      <c r="DT25" s="446"/>
      <c r="DU25" s="446"/>
      <c r="DV25" s="446"/>
      <c r="DW25" s="446"/>
      <c r="DX25" s="446"/>
      <c r="DY25" s="446"/>
      <c r="DZ25" s="446"/>
      <c r="EA25" s="446"/>
      <c r="EB25" s="446"/>
      <c r="EC25" s="446"/>
      <c r="ED25" s="446"/>
      <c r="EE25" s="446"/>
      <c r="EF25" s="446"/>
      <c r="EG25" s="446"/>
      <c r="EH25" s="446"/>
      <c r="EI25" s="446"/>
      <c r="EJ25" s="446"/>
      <c r="EK25" s="446"/>
      <c r="EL25" s="446"/>
      <c r="EM25" s="446"/>
      <c r="EN25" s="446"/>
      <c r="EO25" s="446"/>
      <c r="EP25" s="446"/>
      <c r="EQ25" s="446"/>
      <c r="ER25" s="446"/>
      <c r="ES25" s="446"/>
      <c r="ET25" s="446"/>
      <c r="EU25" s="446"/>
      <c r="EV25" s="446"/>
      <c r="EW25" s="446"/>
      <c r="EX25" s="446"/>
      <c r="EY25" s="446"/>
      <c r="EZ25" s="446"/>
      <c r="FA25" s="446"/>
      <c r="FB25" s="446"/>
      <c r="FC25" s="446"/>
      <c r="FD25" s="446"/>
      <c r="FE25" s="446"/>
      <c r="FF25" s="446"/>
      <c r="FG25" s="446"/>
      <c r="FH25" s="446"/>
      <c r="FI25" s="446"/>
      <c r="FJ25" s="446"/>
      <c r="FK25" s="446"/>
      <c r="FL25" s="446"/>
      <c r="FM25" s="446"/>
      <c r="FN25" s="446"/>
      <c r="FO25" s="446"/>
      <c r="FP25" s="446"/>
      <c r="FQ25" s="446"/>
      <c r="FR25" s="446"/>
      <c r="FS25" s="446"/>
      <c r="FT25" s="446"/>
      <c r="FU25" s="446"/>
      <c r="FV25" s="446"/>
      <c r="FW25" s="446"/>
      <c r="FX25" s="446"/>
      <c r="FY25" s="446"/>
      <c r="FZ25" s="446"/>
      <c r="GA25" s="446"/>
      <c r="GB25" s="446"/>
      <c r="GC25" s="446"/>
      <c r="GD25" s="446"/>
      <c r="GE25" s="446"/>
      <c r="GF25" s="446"/>
      <c r="GG25" s="446"/>
      <c r="GH25" s="446"/>
      <c r="GI25" s="446"/>
      <c r="GJ25" s="446"/>
      <c r="GK25" s="446"/>
      <c r="GL25" s="446"/>
      <c r="GM25" s="446"/>
      <c r="GN25" s="446"/>
      <c r="GO25" s="446"/>
      <c r="GP25" s="446"/>
      <c r="GQ25" s="446"/>
      <c r="GR25" s="446"/>
      <c r="GS25" s="446"/>
      <c r="GT25" s="446"/>
      <c r="GU25" s="446"/>
      <c r="GV25" s="446"/>
      <c r="GW25" s="446"/>
      <c r="GX25" s="446"/>
      <c r="GY25" s="446"/>
      <c r="GZ25" s="446"/>
      <c r="HA25" s="446"/>
      <c r="HB25" s="446"/>
      <c r="HC25" s="446"/>
      <c r="HD25" s="446"/>
      <c r="HE25" s="446"/>
      <c r="HF25" s="446"/>
      <c r="HG25" s="446"/>
      <c r="HH25" s="446"/>
      <c r="HI25" s="446"/>
      <c r="HJ25" s="446"/>
      <c r="HK25" s="446"/>
      <c r="HL25" s="446"/>
      <c r="HM25" s="446"/>
      <c r="HN25" s="446"/>
      <c r="HO25" s="446"/>
      <c r="HP25" s="446"/>
    </row>
    <row r="26" spans="1:224" s="503" customFormat="1" ht="66.75" customHeight="1">
      <c r="A26" s="434"/>
      <c r="B26" s="438" t="s">
        <v>538</v>
      </c>
      <c r="C26" s="428" t="s">
        <v>528</v>
      </c>
      <c r="D26" s="428">
        <v>2</v>
      </c>
      <c r="E26" s="429">
        <v>15500</v>
      </c>
      <c r="F26" s="464">
        <v>3500</v>
      </c>
      <c r="G26" s="437">
        <f>(E26+F26)*$D26</f>
        <v>38000</v>
      </c>
      <c r="H26" s="429">
        <v>10000</v>
      </c>
      <c r="I26" s="464">
        <v>1250</v>
      </c>
      <c r="J26" s="437">
        <f>(H26+I26)*$D26</f>
        <v>22500</v>
      </c>
      <c r="K26" s="429">
        <v>34000</v>
      </c>
      <c r="L26" s="464"/>
      <c r="M26" s="437">
        <f>(K26+L26)*$D26</f>
        <v>68000</v>
      </c>
      <c r="N26" s="429">
        <v>21000</v>
      </c>
      <c r="O26" s="464"/>
      <c r="P26" s="437">
        <f>(N26+O26)*$D26</f>
        <v>42000</v>
      </c>
      <c r="Q26" s="640">
        <f>7600*1.35</f>
        <v>10260</v>
      </c>
      <c r="R26" s="640">
        <v>1620</v>
      </c>
      <c r="S26" s="437">
        <f>(Q26+R26)*$D26</f>
        <v>23760</v>
      </c>
      <c r="T26" s="640">
        <v>9500</v>
      </c>
      <c r="U26" s="640">
        <v>1500</v>
      </c>
      <c r="V26" s="437">
        <f>(T26+U26)*$D26</f>
        <v>22000</v>
      </c>
      <c r="W26" s="676">
        <v>4500</v>
      </c>
      <c r="X26" s="676">
        <v>700</v>
      </c>
      <c r="Y26" s="437">
        <f>(W26+X26)*$D26</f>
        <v>10400</v>
      </c>
      <c r="Z26" s="676">
        <v>4500</v>
      </c>
      <c r="AA26" s="676">
        <v>700</v>
      </c>
      <c r="AB26" s="437">
        <f>(Z26+AA26)*$D26</f>
        <v>10400</v>
      </c>
      <c r="AC26" s="808">
        <f>MIN(E26,K26,N26,Q26,W26)</f>
        <v>4500</v>
      </c>
      <c r="AD26" s="808">
        <f>MIN(F26,L26,O26,R26,X26)</f>
        <v>700</v>
      </c>
      <c r="AE26" s="721">
        <f>(AC26+AD26)*$D26</f>
        <v>10400</v>
      </c>
    </row>
    <row r="27" spans="1:224" s="503" customFormat="1">
      <c r="A27" s="434"/>
      <c r="B27" s="433" t="s">
        <v>531</v>
      </c>
      <c r="C27" s="428"/>
      <c r="D27" s="428"/>
      <c r="E27" s="429"/>
      <c r="F27" s="429"/>
      <c r="G27" s="512"/>
      <c r="H27" s="429"/>
      <c r="I27" s="429"/>
      <c r="J27" s="512"/>
      <c r="K27" s="429"/>
      <c r="L27" s="429"/>
      <c r="M27" s="512"/>
      <c r="N27" s="429"/>
      <c r="O27" s="429"/>
      <c r="P27" s="512"/>
      <c r="Q27" s="640"/>
      <c r="R27" s="640"/>
      <c r="S27" s="512"/>
      <c r="T27" s="640"/>
      <c r="U27" s="640"/>
      <c r="V27" s="512"/>
      <c r="W27" s="676"/>
      <c r="X27" s="676"/>
      <c r="Y27" s="512"/>
      <c r="Z27" s="676"/>
      <c r="AA27" s="676"/>
      <c r="AB27" s="512"/>
      <c r="AC27" s="808"/>
      <c r="AD27" s="808"/>
      <c r="AE27" s="850"/>
    </row>
    <row r="28" spans="1:224" s="503" customFormat="1">
      <c r="A28" s="434"/>
      <c r="B28" s="433"/>
      <c r="C28" s="428"/>
      <c r="D28" s="428"/>
      <c r="E28" s="429"/>
      <c r="F28" s="429"/>
      <c r="G28" s="512"/>
      <c r="H28" s="429"/>
      <c r="I28" s="429"/>
      <c r="J28" s="512"/>
      <c r="K28" s="429"/>
      <c r="L28" s="429"/>
      <c r="M28" s="512"/>
      <c r="N28" s="429"/>
      <c r="O28" s="429"/>
      <c r="P28" s="512"/>
      <c r="Q28" s="640"/>
      <c r="R28" s="640"/>
      <c r="S28" s="512"/>
      <c r="T28" s="640"/>
      <c r="U28" s="640"/>
      <c r="V28" s="512"/>
      <c r="W28" s="676"/>
      <c r="X28" s="676"/>
      <c r="Y28" s="512"/>
      <c r="Z28" s="676"/>
      <c r="AA28" s="676"/>
      <c r="AB28" s="512"/>
      <c r="AC28" s="808"/>
      <c r="AD28" s="808"/>
      <c r="AE28" s="850"/>
    </row>
    <row r="29" spans="1:224" s="410" customFormat="1">
      <c r="A29" s="432">
        <v>4.5</v>
      </c>
      <c r="B29" s="433" t="s">
        <v>539</v>
      </c>
      <c r="C29" s="428"/>
      <c r="D29" s="428"/>
      <c r="E29" s="525"/>
      <c r="F29" s="526"/>
      <c r="G29" s="526"/>
      <c r="H29" s="525"/>
      <c r="I29" s="526"/>
      <c r="J29" s="526"/>
      <c r="K29" s="525"/>
      <c r="L29" s="526"/>
      <c r="M29" s="526"/>
      <c r="N29" s="525"/>
      <c r="O29" s="526"/>
      <c r="P29" s="526"/>
      <c r="Q29" s="658"/>
      <c r="R29" s="659"/>
      <c r="S29" s="526"/>
      <c r="T29" s="658"/>
      <c r="U29" s="659"/>
      <c r="V29" s="526"/>
      <c r="W29" s="525"/>
      <c r="X29" s="526"/>
      <c r="Y29" s="526"/>
      <c r="Z29" s="525"/>
      <c r="AA29" s="526"/>
      <c r="AB29" s="526"/>
      <c r="AC29" s="858"/>
      <c r="AD29" s="859"/>
      <c r="AE29" s="859"/>
    </row>
    <row r="30" spans="1:224" s="410" customFormat="1" ht="38.25">
      <c r="A30" s="434"/>
      <c r="B30" s="438" t="s">
        <v>540</v>
      </c>
      <c r="C30" s="428" t="s">
        <v>528</v>
      </c>
      <c r="D30" s="428">
        <v>1</v>
      </c>
      <c r="E30" s="464">
        <v>16500</v>
      </c>
      <c r="F30" s="464">
        <v>3500</v>
      </c>
      <c r="G30" s="437">
        <f>(E30+F30)*$D30</f>
        <v>20000</v>
      </c>
      <c r="H30" s="464">
        <v>12500</v>
      </c>
      <c r="I30" s="464">
        <v>1550</v>
      </c>
      <c r="J30" s="437">
        <f>(H30+I30)*$D30</f>
        <v>14050</v>
      </c>
      <c r="K30" s="464">
        <v>8500</v>
      </c>
      <c r="L30" s="464"/>
      <c r="M30" s="437">
        <f>(K30+L30)*$D30</f>
        <v>8500</v>
      </c>
      <c r="N30" s="464">
        <v>8500</v>
      </c>
      <c r="O30" s="464"/>
      <c r="P30" s="437">
        <f>(N30+O30)*$D30</f>
        <v>8500</v>
      </c>
      <c r="Q30" s="646">
        <f>8600*1.35</f>
        <v>11610</v>
      </c>
      <c r="R30" s="646">
        <v>1620</v>
      </c>
      <c r="S30" s="437">
        <f>(Q30+R30)*$D30</f>
        <v>13230</v>
      </c>
      <c r="T30" s="646">
        <v>11500</v>
      </c>
      <c r="U30" s="646">
        <v>1500</v>
      </c>
      <c r="V30" s="437">
        <f>(T30+U30)*$D30</f>
        <v>13000</v>
      </c>
      <c r="W30" s="686">
        <v>6400</v>
      </c>
      <c r="X30" s="686">
        <v>1000</v>
      </c>
      <c r="Y30" s="437">
        <f>(W30+X30)*$D30</f>
        <v>7400</v>
      </c>
      <c r="Z30" s="686">
        <v>6400</v>
      </c>
      <c r="AA30" s="686">
        <v>1000</v>
      </c>
      <c r="AB30" s="437">
        <f>(Z30+AA30)*$D30</f>
        <v>7400</v>
      </c>
      <c r="AC30" s="808">
        <f>MIN(E30,K30,N30,Q30,W30)</f>
        <v>6400</v>
      </c>
      <c r="AD30" s="808">
        <f>MIN(F30,L30,O30,R30,X30)</f>
        <v>1000</v>
      </c>
      <c r="AE30" s="721">
        <f>(AC30+AD30)*$D30</f>
        <v>7400</v>
      </c>
    </row>
    <row r="31" spans="1:224" s="410" customFormat="1">
      <c r="A31" s="434"/>
      <c r="B31" s="438"/>
      <c r="C31" s="428"/>
      <c r="D31" s="428"/>
      <c r="E31" s="464"/>
      <c r="F31" s="464"/>
      <c r="G31" s="524"/>
      <c r="H31" s="464"/>
      <c r="I31" s="464"/>
      <c r="J31" s="524"/>
      <c r="K31" s="464"/>
      <c r="L31" s="464"/>
      <c r="M31" s="524"/>
      <c r="N31" s="464"/>
      <c r="O31" s="464"/>
      <c r="P31" s="524"/>
      <c r="Q31" s="646"/>
      <c r="R31" s="646"/>
      <c r="S31" s="524"/>
      <c r="T31" s="646"/>
      <c r="U31" s="646"/>
      <c r="V31" s="524"/>
      <c r="W31" s="686"/>
      <c r="X31" s="686"/>
      <c r="Y31" s="524"/>
      <c r="Z31" s="686"/>
      <c r="AA31" s="686"/>
      <c r="AB31" s="524"/>
      <c r="AC31" s="824"/>
      <c r="AD31" s="824"/>
      <c r="AE31" s="860"/>
    </row>
    <row r="32" spans="1:224" s="447" customFormat="1" ht="12.75">
      <c r="A32" s="432">
        <v>4.5999999999999996</v>
      </c>
      <c r="B32" s="433" t="s">
        <v>541</v>
      </c>
      <c r="C32" s="444"/>
      <c r="D32" s="444"/>
      <c r="E32" s="472"/>
      <c r="F32" s="429"/>
      <c r="G32" s="512"/>
      <c r="H32" s="472"/>
      <c r="I32" s="429"/>
      <c r="J32" s="512"/>
      <c r="K32" s="472"/>
      <c r="L32" s="429"/>
      <c r="M32" s="512"/>
      <c r="N32" s="472"/>
      <c r="O32" s="429"/>
      <c r="P32" s="512"/>
      <c r="Q32" s="647"/>
      <c r="R32" s="640"/>
      <c r="S32" s="512"/>
      <c r="T32" s="647"/>
      <c r="U32" s="640"/>
      <c r="V32" s="512"/>
      <c r="W32" s="687"/>
      <c r="X32" s="676"/>
      <c r="Y32" s="512"/>
      <c r="Z32" s="687"/>
      <c r="AA32" s="676"/>
      <c r="AB32" s="512"/>
      <c r="AC32" s="828"/>
      <c r="AD32" s="808"/>
      <c r="AE32" s="850"/>
    </row>
    <row r="33" spans="1:224" s="474" customFormat="1" ht="38.25">
      <c r="A33" s="434"/>
      <c r="B33" s="527" t="s">
        <v>542</v>
      </c>
      <c r="C33" s="428"/>
      <c r="D33" s="428"/>
      <c r="E33" s="429"/>
      <c r="F33" s="429"/>
      <c r="G33" s="512"/>
      <c r="H33" s="429"/>
      <c r="I33" s="429"/>
      <c r="J33" s="512"/>
      <c r="K33" s="429"/>
      <c r="L33" s="429"/>
      <c r="M33" s="512"/>
      <c r="N33" s="429"/>
      <c r="O33" s="429"/>
      <c r="P33" s="512"/>
      <c r="Q33" s="640"/>
      <c r="R33" s="640"/>
      <c r="S33" s="512"/>
      <c r="T33" s="640"/>
      <c r="U33" s="640"/>
      <c r="V33" s="512"/>
      <c r="W33" s="676"/>
      <c r="X33" s="676"/>
      <c r="Y33" s="512"/>
      <c r="Z33" s="676"/>
      <c r="AA33" s="676"/>
      <c r="AB33" s="512"/>
      <c r="AC33" s="808"/>
      <c r="AD33" s="808"/>
      <c r="AE33" s="850"/>
    </row>
    <row r="34" spans="1:224" s="474" customFormat="1" ht="12.75">
      <c r="A34" s="434" t="s">
        <v>159</v>
      </c>
      <c r="B34" s="438" t="s">
        <v>543</v>
      </c>
      <c r="C34" s="428" t="s">
        <v>544</v>
      </c>
      <c r="D34" s="428">
        <v>1</v>
      </c>
      <c r="E34" s="429">
        <v>9500</v>
      </c>
      <c r="F34" s="429">
        <v>1500</v>
      </c>
      <c r="G34" s="437">
        <f>(E34+F34)*$D34</f>
        <v>11000</v>
      </c>
      <c r="H34" s="429">
        <v>3500</v>
      </c>
      <c r="I34" s="429">
        <v>1250</v>
      </c>
      <c r="J34" s="437">
        <f>(H34+I34)*$D34</f>
        <v>4750</v>
      </c>
      <c r="K34" s="429">
        <v>16500</v>
      </c>
      <c r="L34" s="429"/>
      <c r="M34" s="437">
        <f>(K34+L34)*$D34</f>
        <v>16500</v>
      </c>
      <c r="N34" s="429">
        <v>7500</v>
      </c>
      <c r="O34" s="429"/>
      <c r="P34" s="437">
        <f>(N34+O34)*$D34</f>
        <v>7500</v>
      </c>
      <c r="Q34" s="640">
        <f>1700*1.35</f>
        <v>2295</v>
      </c>
      <c r="R34" s="640">
        <f>550*1.35</f>
        <v>742.5</v>
      </c>
      <c r="S34" s="437">
        <f>(Q34+R34)*$D34</f>
        <v>3037.5</v>
      </c>
      <c r="T34" s="640">
        <v>2295</v>
      </c>
      <c r="U34" s="640">
        <v>742.5</v>
      </c>
      <c r="V34" s="437">
        <f>(T34+U34)*$D34</f>
        <v>3037.5</v>
      </c>
      <c r="W34" s="676">
        <v>3200</v>
      </c>
      <c r="X34" s="676">
        <v>900</v>
      </c>
      <c r="Y34" s="437">
        <f>(W34+X34)*$D34</f>
        <v>4100</v>
      </c>
      <c r="Z34" s="676">
        <v>2295</v>
      </c>
      <c r="AA34" s="676">
        <v>742.5</v>
      </c>
      <c r="AB34" s="437">
        <f>(Z34+AA34)*$D34</f>
        <v>3037.5</v>
      </c>
      <c r="AC34" s="808">
        <f>MIN(E34,K34,N34,Q34,W34)</f>
        <v>2295</v>
      </c>
      <c r="AD34" s="808">
        <f>MIN(F34,L34,O34,R34,X34)</f>
        <v>742.5</v>
      </c>
      <c r="AE34" s="721">
        <f>(AC34+AD34)*$D34</f>
        <v>3037.5</v>
      </c>
    </row>
    <row r="35" spans="1:224" s="532" customFormat="1" ht="12.75">
      <c r="A35" s="420"/>
      <c r="B35" s="528"/>
      <c r="C35" s="466"/>
      <c r="D35" s="466"/>
      <c r="E35" s="529"/>
      <c r="F35" s="530"/>
      <c r="G35" s="531"/>
      <c r="H35" s="529"/>
      <c r="I35" s="530"/>
      <c r="J35" s="531"/>
      <c r="K35" s="529"/>
      <c r="L35" s="530"/>
      <c r="M35" s="531"/>
      <c r="N35" s="529"/>
      <c r="O35" s="530"/>
      <c r="P35" s="531"/>
      <c r="Q35" s="660"/>
      <c r="R35" s="661"/>
      <c r="S35" s="531"/>
      <c r="T35" s="660"/>
      <c r="U35" s="661"/>
      <c r="V35" s="531"/>
      <c r="W35" s="700"/>
      <c r="X35" s="701"/>
      <c r="Y35" s="531"/>
      <c r="Z35" s="700"/>
      <c r="AA35" s="701"/>
      <c r="AB35" s="531"/>
      <c r="AC35" s="861"/>
      <c r="AD35" s="862"/>
      <c r="AE35" s="863"/>
      <c r="CD35" s="533"/>
      <c r="CE35" s="533"/>
      <c r="CF35" s="533"/>
    </row>
    <row r="36" spans="1:224" s="532" customFormat="1" ht="12.75">
      <c r="A36" s="471">
        <v>4.7</v>
      </c>
      <c r="B36" s="433" t="s">
        <v>545</v>
      </c>
      <c r="C36" s="428"/>
      <c r="D36" s="428"/>
      <c r="E36" s="529"/>
      <c r="F36" s="534"/>
      <c r="G36" s="531"/>
      <c r="H36" s="529"/>
      <c r="I36" s="534"/>
      <c r="J36" s="531"/>
      <c r="K36" s="529"/>
      <c r="L36" s="534"/>
      <c r="M36" s="531"/>
      <c r="N36" s="529"/>
      <c r="O36" s="534"/>
      <c r="P36" s="531"/>
      <c r="Q36" s="660"/>
      <c r="R36" s="662"/>
      <c r="S36" s="531"/>
      <c r="T36" s="660"/>
      <c r="U36" s="662"/>
      <c r="V36" s="531"/>
      <c r="W36" s="700"/>
      <c r="X36" s="702"/>
      <c r="Y36" s="531"/>
      <c r="Z36" s="700"/>
      <c r="AA36" s="702"/>
      <c r="AB36" s="531"/>
      <c r="AC36" s="861"/>
      <c r="AD36" s="864"/>
      <c r="AE36" s="863"/>
      <c r="CD36" s="533"/>
      <c r="CE36" s="533"/>
      <c r="CF36" s="533"/>
    </row>
    <row r="37" spans="1:224" s="532" customFormat="1" ht="51">
      <c r="A37" s="434"/>
      <c r="B37" s="438" t="s">
        <v>546</v>
      </c>
      <c r="C37" s="428"/>
      <c r="D37" s="428"/>
      <c r="E37" s="529"/>
      <c r="F37" s="534"/>
      <c r="G37" s="531"/>
      <c r="H37" s="529"/>
      <c r="I37" s="534"/>
      <c r="J37" s="531"/>
      <c r="K37" s="529"/>
      <c r="L37" s="534"/>
      <c r="M37" s="531"/>
      <c r="N37" s="529"/>
      <c r="O37" s="534"/>
      <c r="P37" s="531"/>
      <c r="Q37" s="660"/>
      <c r="R37" s="662"/>
      <c r="S37" s="531"/>
      <c r="T37" s="660"/>
      <c r="U37" s="662"/>
      <c r="V37" s="531"/>
      <c r="W37" s="700"/>
      <c r="X37" s="702"/>
      <c r="Y37" s="531"/>
      <c r="Z37" s="700"/>
      <c r="AA37" s="702"/>
      <c r="AB37" s="531"/>
      <c r="AC37" s="861"/>
      <c r="AD37" s="864"/>
      <c r="AE37" s="863"/>
      <c r="CD37" s="533"/>
      <c r="CE37" s="533"/>
      <c r="CF37" s="533"/>
    </row>
    <row r="38" spans="1:224" s="532" customFormat="1" ht="12.75">
      <c r="A38" s="434"/>
      <c r="B38" s="433" t="s">
        <v>547</v>
      </c>
      <c r="C38" s="428"/>
      <c r="D38" s="428"/>
      <c r="E38" s="529"/>
      <c r="F38" s="534"/>
      <c r="G38" s="531"/>
      <c r="H38" s="529"/>
      <c r="I38" s="534"/>
      <c r="J38" s="531"/>
      <c r="K38" s="529"/>
      <c r="L38" s="534"/>
      <c r="M38" s="531"/>
      <c r="N38" s="529"/>
      <c r="O38" s="534"/>
      <c r="P38" s="531"/>
      <c r="Q38" s="660"/>
      <c r="R38" s="662"/>
      <c r="S38" s="531"/>
      <c r="T38" s="660"/>
      <c r="U38" s="662"/>
      <c r="V38" s="531"/>
      <c r="W38" s="700"/>
      <c r="X38" s="702"/>
      <c r="Y38" s="531"/>
      <c r="Z38" s="700"/>
      <c r="AA38" s="702"/>
      <c r="AB38" s="531"/>
      <c r="AC38" s="861"/>
      <c r="AD38" s="864"/>
      <c r="AE38" s="863"/>
      <c r="CD38" s="533"/>
      <c r="CE38" s="533"/>
      <c r="CF38" s="533"/>
    </row>
    <row r="39" spans="1:224" s="532" customFormat="1" ht="12.75">
      <c r="A39" s="434" t="s">
        <v>159</v>
      </c>
      <c r="B39" s="438" t="s">
        <v>548</v>
      </c>
      <c r="C39" s="428" t="s">
        <v>528</v>
      </c>
      <c r="D39" s="428">
        <v>1</v>
      </c>
      <c r="E39" s="529">
        <v>18500</v>
      </c>
      <c r="F39" s="534">
        <v>1500</v>
      </c>
      <c r="G39" s="437">
        <f t="shared" ref="G39:G40" si="9">(E39+F39)*$D39</f>
        <v>20000</v>
      </c>
      <c r="H39" s="529">
        <v>14500</v>
      </c>
      <c r="I39" s="534">
        <v>1500</v>
      </c>
      <c r="J39" s="437">
        <f t="shared" ref="J39:J40" si="10">(H39+I39)*$D39</f>
        <v>16000</v>
      </c>
      <c r="K39" s="529">
        <v>6500</v>
      </c>
      <c r="L39" s="534"/>
      <c r="M39" s="437">
        <f t="shared" ref="M39:M40" si="11">(K39+L39)*$D39</f>
        <v>6500</v>
      </c>
      <c r="N39" s="529">
        <v>6500</v>
      </c>
      <c r="O39" s="534"/>
      <c r="P39" s="437">
        <f t="shared" ref="P39:P40" si="12">(N39+O39)*$D39</f>
        <v>6500</v>
      </c>
      <c r="Q39" s="660">
        <f>10300*1.35</f>
        <v>13905.000000000002</v>
      </c>
      <c r="R39" s="662">
        <f>2300*1.35</f>
        <v>3105</v>
      </c>
      <c r="S39" s="437">
        <f t="shared" ref="S39:S40" si="13">(Q39+R39)*$D39</f>
        <v>17010</v>
      </c>
      <c r="T39" s="660">
        <v>11000</v>
      </c>
      <c r="U39" s="662">
        <v>3000</v>
      </c>
      <c r="V39" s="437">
        <f t="shared" ref="V39:V40" si="14">(T39+U39)*$D39</f>
        <v>14000</v>
      </c>
      <c r="W39" s="700">
        <v>8800</v>
      </c>
      <c r="X39" s="702">
        <v>1000</v>
      </c>
      <c r="Y39" s="437">
        <f t="shared" ref="Y39:Y40" si="15">(W39+X39)*$D39</f>
        <v>9800</v>
      </c>
      <c r="Z39" s="700">
        <v>8500</v>
      </c>
      <c r="AA39" s="702">
        <v>1000</v>
      </c>
      <c r="AB39" s="437">
        <f t="shared" ref="AB39:AB40" si="16">(Z39+AA39)*$D39</f>
        <v>9500</v>
      </c>
      <c r="AC39" s="808">
        <f>MIN(E39,K39,N39,Q39,W39)</f>
        <v>6500</v>
      </c>
      <c r="AD39" s="808">
        <f>MIN(F39,L39,O39,R39,X39)</f>
        <v>1000</v>
      </c>
      <c r="AE39" s="721">
        <f t="shared" ref="AE39:AE40" si="17">(AC39+AD39)*$D39</f>
        <v>7500</v>
      </c>
      <c r="CD39" s="533"/>
      <c r="CE39" s="533"/>
      <c r="CF39" s="533"/>
    </row>
    <row r="40" spans="1:224" s="532" customFormat="1" ht="12.75">
      <c r="A40" s="434" t="s">
        <v>175</v>
      </c>
      <c r="B40" s="438" t="s">
        <v>549</v>
      </c>
      <c r="C40" s="428" t="s">
        <v>544</v>
      </c>
      <c r="D40" s="428">
        <v>1</v>
      </c>
      <c r="E40" s="529">
        <v>6500</v>
      </c>
      <c r="F40" s="534">
        <v>1000</v>
      </c>
      <c r="G40" s="437">
        <f t="shared" si="9"/>
        <v>7500</v>
      </c>
      <c r="H40" s="529">
        <v>6500</v>
      </c>
      <c r="I40" s="534">
        <v>1000</v>
      </c>
      <c r="J40" s="437">
        <f t="shared" si="10"/>
        <v>7500</v>
      </c>
      <c r="K40" s="529">
        <v>8500</v>
      </c>
      <c r="L40" s="534"/>
      <c r="M40" s="437">
        <f t="shared" si="11"/>
        <v>8500</v>
      </c>
      <c r="N40" s="529">
        <v>8500</v>
      </c>
      <c r="O40" s="534"/>
      <c r="P40" s="437">
        <f t="shared" si="12"/>
        <v>8500</v>
      </c>
      <c r="Q40" s="660">
        <f>12400*1.35</f>
        <v>16740</v>
      </c>
      <c r="R40" s="662">
        <v>3105</v>
      </c>
      <c r="S40" s="437">
        <f t="shared" si="13"/>
        <v>19845</v>
      </c>
      <c r="T40" s="660">
        <v>10000</v>
      </c>
      <c r="U40" s="662">
        <v>3000</v>
      </c>
      <c r="V40" s="437">
        <f t="shared" si="14"/>
        <v>13000</v>
      </c>
      <c r="W40" s="700">
        <v>2500</v>
      </c>
      <c r="X40" s="702">
        <v>650</v>
      </c>
      <c r="Y40" s="437">
        <f t="shared" si="15"/>
        <v>3150</v>
      </c>
      <c r="Z40" s="700">
        <v>2500</v>
      </c>
      <c r="AA40" s="702">
        <v>650</v>
      </c>
      <c r="AB40" s="437">
        <f t="shared" si="16"/>
        <v>3150</v>
      </c>
      <c r="AC40" s="808">
        <f>MIN(E40,K40,N40,Q40,W40)</f>
        <v>2500</v>
      </c>
      <c r="AD40" s="808">
        <f>MIN(F40,L40,O40,R40,X40)</f>
        <v>650</v>
      </c>
      <c r="AE40" s="721">
        <f t="shared" si="17"/>
        <v>3150</v>
      </c>
      <c r="CD40" s="533"/>
      <c r="CE40" s="533"/>
      <c r="CF40" s="533"/>
    </row>
    <row r="41" spans="1:224" s="532" customFormat="1" ht="12.75">
      <c r="A41" s="434"/>
      <c r="B41" s="438"/>
      <c r="C41" s="428"/>
      <c r="D41" s="428"/>
      <c r="E41" s="529"/>
      <c r="F41" s="534"/>
      <c r="G41" s="531"/>
      <c r="H41" s="529"/>
      <c r="I41" s="534"/>
      <c r="J41" s="531"/>
      <c r="K41" s="529"/>
      <c r="L41" s="534"/>
      <c r="M41" s="531"/>
      <c r="N41" s="529"/>
      <c r="O41" s="534"/>
      <c r="P41" s="531"/>
      <c r="Q41" s="529"/>
      <c r="R41" s="534"/>
      <c r="S41" s="531"/>
      <c r="T41" s="529"/>
      <c r="U41" s="534"/>
      <c r="V41" s="531"/>
      <c r="W41" s="700"/>
      <c r="X41" s="702"/>
      <c r="Y41" s="531"/>
      <c r="Z41" s="700"/>
      <c r="AA41" s="702"/>
      <c r="AB41" s="531"/>
      <c r="AC41" s="861"/>
      <c r="AD41" s="864"/>
      <c r="AE41" s="863"/>
      <c r="CD41" s="533"/>
      <c r="CE41" s="533"/>
      <c r="CF41" s="533"/>
    </row>
    <row r="42" spans="1:224" s="496" customFormat="1">
      <c r="A42" s="432"/>
      <c r="B42" s="433" t="s">
        <v>550</v>
      </c>
      <c r="C42" s="444"/>
      <c r="D42" s="444"/>
      <c r="E42" s="472"/>
      <c r="F42" s="472"/>
      <c r="G42" s="531"/>
      <c r="H42" s="472"/>
      <c r="I42" s="472"/>
      <c r="J42" s="531"/>
      <c r="K42" s="472"/>
      <c r="L42" s="472"/>
      <c r="M42" s="531"/>
      <c r="N42" s="472"/>
      <c r="O42" s="472"/>
      <c r="P42" s="531"/>
      <c r="Q42" s="472"/>
      <c r="R42" s="472"/>
      <c r="S42" s="531"/>
      <c r="T42" s="472"/>
      <c r="U42" s="472"/>
      <c r="V42" s="531"/>
      <c r="W42" s="687"/>
      <c r="X42" s="687"/>
      <c r="Y42" s="531"/>
      <c r="Z42" s="687"/>
      <c r="AA42" s="687"/>
      <c r="AB42" s="531"/>
      <c r="AC42" s="828"/>
      <c r="AD42" s="828"/>
      <c r="AE42" s="863"/>
      <c r="AF42" s="446"/>
      <c r="AG42" s="446"/>
      <c r="AH42" s="446"/>
      <c r="AI42" s="446"/>
      <c r="AJ42" s="446"/>
      <c r="AK42" s="446"/>
      <c r="AL42" s="446"/>
      <c r="AM42" s="446"/>
      <c r="AN42" s="446"/>
      <c r="AO42" s="446"/>
      <c r="AP42" s="446"/>
      <c r="AQ42" s="446"/>
      <c r="AR42" s="446"/>
      <c r="AS42" s="446"/>
      <c r="AT42" s="446"/>
      <c r="AU42" s="446"/>
      <c r="AV42" s="446"/>
      <c r="AW42" s="446"/>
      <c r="AX42" s="446"/>
      <c r="AY42" s="446"/>
      <c r="AZ42" s="446"/>
      <c r="BA42" s="446"/>
      <c r="BB42" s="446"/>
      <c r="BC42" s="446"/>
      <c r="BD42" s="446"/>
      <c r="BE42" s="446"/>
      <c r="BF42" s="446"/>
      <c r="BG42" s="446"/>
      <c r="BH42" s="446"/>
      <c r="BI42" s="446"/>
      <c r="BJ42" s="446"/>
      <c r="BK42" s="446"/>
      <c r="BL42" s="446"/>
      <c r="BM42" s="446"/>
      <c r="BN42" s="446"/>
      <c r="BO42" s="446"/>
      <c r="BP42" s="446"/>
      <c r="BQ42" s="446"/>
      <c r="BR42" s="446"/>
      <c r="BS42" s="446"/>
      <c r="BT42" s="446"/>
      <c r="BU42" s="446"/>
      <c r="BV42" s="446"/>
      <c r="BW42" s="446"/>
      <c r="BX42" s="446"/>
      <c r="BY42" s="446"/>
      <c r="BZ42" s="446"/>
      <c r="CA42" s="446"/>
      <c r="CB42" s="446"/>
      <c r="CC42" s="446"/>
      <c r="CD42" s="446"/>
      <c r="CE42" s="446"/>
      <c r="CF42" s="446"/>
      <c r="CG42" s="446"/>
      <c r="CH42" s="446"/>
      <c r="CI42" s="446"/>
      <c r="CJ42" s="446"/>
      <c r="CK42" s="446"/>
      <c r="CL42" s="446"/>
      <c r="CM42" s="446"/>
      <c r="CN42" s="446"/>
      <c r="CO42" s="446"/>
      <c r="CP42" s="446"/>
      <c r="CQ42" s="446"/>
      <c r="CR42" s="446"/>
      <c r="CS42" s="446"/>
      <c r="CT42" s="446"/>
      <c r="CU42" s="446"/>
      <c r="CV42" s="446"/>
      <c r="CW42" s="446"/>
      <c r="CX42" s="446"/>
      <c r="CY42" s="446"/>
      <c r="CZ42" s="446"/>
      <c r="DA42" s="446"/>
      <c r="DB42" s="446"/>
      <c r="DC42" s="446"/>
      <c r="DD42" s="446"/>
      <c r="DE42" s="446"/>
      <c r="DF42" s="446"/>
      <c r="DG42" s="446"/>
      <c r="DH42" s="446"/>
      <c r="DI42" s="446"/>
      <c r="DJ42" s="446"/>
      <c r="DK42" s="446"/>
      <c r="DL42" s="446"/>
      <c r="DM42" s="446"/>
      <c r="DN42" s="446"/>
      <c r="DO42" s="446"/>
      <c r="DP42" s="446"/>
      <c r="DQ42" s="446"/>
      <c r="DR42" s="446"/>
      <c r="DS42" s="446"/>
      <c r="DT42" s="446"/>
      <c r="DU42" s="446"/>
      <c r="DV42" s="446"/>
      <c r="DW42" s="446"/>
      <c r="DX42" s="446"/>
      <c r="DY42" s="446"/>
      <c r="DZ42" s="446"/>
      <c r="EA42" s="446"/>
      <c r="EB42" s="446"/>
      <c r="EC42" s="446"/>
      <c r="ED42" s="446"/>
      <c r="EE42" s="446"/>
      <c r="EF42" s="446"/>
      <c r="EG42" s="446"/>
      <c r="EH42" s="446"/>
      <c r="EI42" s="446"/>
      <c r="EJ42" s="446"/>
      <c r="EK42" s="446"/>
      <c r="EL42" s="446"/>
      <c r="EM42" s="446"/>
      <c r="EN42" s="446"/>
      <c r="EO42" s="446"/>
      <c r="EP42" s="446"/>
      <c r="EQ42" s="446"/>
      <c r="ER42" s="446"/>
      <c r="ES42" s="446"/>
      <c r="ET42" s="446"/>
      <c r="EU42" s="446"/>
      <c r="EV42" s="446"/>
      <c r="EW42" s="446"/>
      <c r="EX42" s="446"/>
      <c r="EY42" s="446"/>
      <c r="EZ42" s="446"/>
      <c r="FA42" s="446"/>
      <c r="FB42" s="446"/>
      <c r="FC42" s="446"/>
      <c r="FD42" s="446"/>
      <c r="FE42" s="446"/>
      <c r="FF42" s="446"/>
      <c r="FG42" s="446"/>
      <c r="FH42" s="446"/>
      <c r="FI42" s="446"/>
      <c r="FJ42" s="446"/>
      <c r="FK42" s="446"/>
      <c r="FL42" s="446"/>
      <c r="FM42" s="446"/>
      <c r="FN42" s="446"/>
      <c r="FO42" s="446"/>
      <c r="FP42" s="446"/>
      <c r="FQ42" s="446"/>
      <c r="FR42" s="446"/>
      <c r="FS42" s="446"/>
      <c r="FT42" s="446"/>
      <c r="FU42" s="446"/>
      <c r="FV42" s="446"/>
      <c r="FW42" s="446"/>
      <c r="FX42" s="446"/>
      <c r="FY42" s="446"/>
      <c r="FZ42" s="446"/>
      <c r="GA42" s="446"/>
      <c r="GB42" s="446"/>
      <c r="GC42" s="446"/>
      <c r="GD42" s="446"/>
      <c r="GE42" s="446"/>
      <c r="GF42" s="446"/>
      <c r="GG42" s="446"/>
      <c r="GH42" s="446"/>
      <c r="GI42" s="446"/>
      <c r="GJ42" s="446"/>
      <c r="GK42" s="446"/>
      <c r="GL42" s="446"/>
      <c r="GM42" s="446"/>
      <c r="GN42" s="446"/>
      <c r="GO42" s="446"/>
      <c r="GP42" s="446"/>
      <c r="GQ42" s="446"/>
      <c r="GR42" s="446"/>
      <c r="GS42" s="446"/>
      <c r="GT42" s="446"/>
      <c r="GU42" s="446"/>
      <c r="GV42" s="446"/>
      <c r="GW42" s="446"/>
      <c r="GX42" s="446"/>
      <c r="GY42" s="446"/>
      <c r="GZ42" s="446"/>
      <c r="HA42" s="446"/>
      <c r="HB42" s="446"/>
      <c r="HC42" s="446"/>
      <c r="HD42" s="446"/>
      <c r="HE42" s="446"/>
      <c r="HF42" s="446"/>
      <c r="HG42" s="446"/>
      <c r="HH42" s="446"/>
      <c r="HI42" s="446"/>
      <c r="HJ42" s="446"/>
      <c r="HK42" s="446"/>
      <c r="HL42" s="446"/>
      <c r="HM42" s="446"/>
      <c r="HN42" s="446"/>
      <c r="HO42" s="446"/>
      <c r="HP42" s="446"/>
    </row>
    <row r="43" spans="1:224" s="496" customFormat="1" ht="38.25">
      <c r="A43" s="432"/>
      <c r="B43" s="433" t="s">
        <v>551</v>
      </c>
      <c r="C43" s="444"/>
      <c r="D43" s="444"/>
      <c r="E43" s="472"/>
      <c r="F43" s="472"/>
      <c r="G43" s="495"/>
      <c r="H43" s="472"/>
      <c r="I43" s="472"/>
      <c r="J43" s="495"/>
      <c r="K43" s="472"/>
      <c r="L43" s="472"/>
      <c r="M43" s="495"/>
      <c r="N43" s="472"/>
      <c r="O43" s="472"/>
      <c r="P43" s="495"/>
      <c r="Q43" s="472"/>
      <c r="R43" s="472"/>
      <c r="S43" s="495"/>
      <c r="T43" s="472"/>
      <c r="U43" s="472"/>
      <c r="V43" s="495"/>
      <c r="W43" s="687"/>
      <c r="X43" s="687"/>
      <c r="Y43" s="495"/>
      <c r="Z43" s="687"/>
      <c r="AA43" s="687"/>
      <c r="AB43" s="495"/>
      <c r="AC43" s="828"/>
      <c r="AD43" s="828"/>
      <c r="AE43" s="842"/>
      <c r="AF43" s="446"/>
      <c r="AG43" s="446"/>
      <c r="AH43" s="446"/>
      <c r="AI43" s="446"/>
      <c r="AJ43" s="446"/>
      <c r="AK43" s="446"/>
      <c r="AL43" s="446"/>
      <c r="AM43" s="446"/>
      <c r="AN43" s="446"/>
      <c r="AO43" s="446"/>
      <c r="AP43" s="446"/>
      <c r="AQ43" s="446"/>
      <c r="AR43" s="446"/>
      <c r="AS43" s="446"/>
      <c r="AT43" s="446"/>
      <c r="AU43" s="446"/>
      <c r="AV43" s="446"/>
      <c r="AW43" s="446"/>
      <c r="AX43" s="446"/>
      <c r="AY43" s="446"/>
      <c r="AZ43" s="446"/>
      <c r="BA43" s="446"/>
      <c r="BB43" s="446"/>
      <c r="BC43" s="446"/>
      <c r="BD43" s="446"/>
      <c r="BE43" s="446"/>
      <c r="BF43" s="446"/>
      <c r="BG43" s="446"/>
      <c r="BH43" s="446"/>
      <c r="BI43" s="446"/>
      <c r="BJ43" s="446"/>
      <c r="BK43" s="446"/>
      <c r="BL43" s="446"/>
      <c r="BM43" s="446"/>
      <c r="BN43" s="446"/>
      <c r="BO43" s="446"/>
      <c r="BP43" s="446"/>
      <c r="BQ43" s="446"/>
      <c r="BR43" s="446"/>
      <c r="BS43" s="446"/>
      <c r="BT43" s="446"/>
      <c r="BU43" s="446"/>
      <c r="BV43" s="446"/>
      <c r="BW43" s="446"/>
      <c r="BX43" s="446"/>
      <c r="BY43" s="446"/>
      <c r="BZ43" s="446"/>
      <c r="CA43" s="446"/>
      <c r="CB43" s="446"/>
      <c r="CC43" s="446"/>
      <c r="CD43" s="446"/>
      <c r="CE43" s="446"/>
      <c r="CF43" s="446"/>
      <c r="CG43" s="446"/>
      <c r="CH43" s="446"/>
      <c r="CI43" s="446"/>
      <c r="CJ43" s="446"/>
      <c r="CK43" s="446"/>
      <c r="CL43" s="446"/>
      <c r="CM43" s="446"/>
      <c r="CN43" s="446"/>
      <c r="CO43" s="446"/>
      <c r="CP43" s="446"/>
      <c r="CQ43" s="446"/>
      <c r="CR43" s="446"/>
      <c r="CS43" s="446"/>
      <c r="CT43" s="446"/>
      <c r="CU43" s="446"/>
      <c r="CV43" s="446"/>
      <c r="CW43" s="446"/>
      <c r="CX43" s="446"/>
      <c r="CY43" s="446"/>
      <c r="CZ43" s="446"/>
      <c r="DA43" s="446"/>
      <c r="DB43" s="446"/>
      <c r="DC43" s="446"/>
      <c r="DD43" s="446"/>
      <c r="DE43" s="446"/>
      <c r="DF43" s="446"/>
      <c r="DG43" s="446"/>
      <c r="DH43" s="446"/>
      <c r="DI43" s="446"/>
      <c r="DJ43" s="446"/>
      <c r="DK43" s="446"/>
      <c r="DL43" s="446"/>
      <c r="DM43" s="446"/>
      <c r="DN43" s="446"/>
      <c r="DO43" s="446"/>
      <c r="DP43" s="446"/>
      <c r="DQ43" s="446"/>
      <c r="DR43" s="446"/>
      <c r="DS43" s="446"/>
      <c r="DT43" s="446"/>
      <c r="DU43" s="446"/>
      <c r="DV43" s="446"/>
      <c r="DW43" s="446"/>
      <c r="DX43" s="446"/>
      <c r="DY43" s="446"/>
      <c r="DZ43" s="446"/>
      <c r="EA43" s="446"/>
      <c r="EB43" s="446"/>
      <c r="EC43" s="446"/>
      <c r="ED43" s="446"/>
      <c r="EE43" s="446"/>
      <c r="EF43" s="446"/>
      <c r="EG43" s="446"/>
      <c r="EH43" s="446"/>
      <c r="EI43" s="446"/>
      <c r="EJ43" s="446"/>
      <c r="EK43" s="446"/>
      <c r="EL43" s="446"/>
      <c r="EM43" s="446"/>
      <c r="EN43" s="446"/>
      <c r="EO43" s="446"/>
      <c r="EP43" s="446"/>
      <c r="EQ43" s="446"/>
      <c r="ER43" s="446"/>
      <c r="ES43" s="446"/>
      <c r="ET43" s="446"/>
      <c r="EU43" s="446"/>
      <c r="EV43" s="446"/>
      <c r="EW43" s="446"/>
      <c r="EX43" s="446"/>
      <c r="EY43" s="446"/>
      <c r="EZ43" s="446"/>
      <c r="FA43" s="446"/>
      <c r="FB43" s="446"/>
      <c r="FC43" s="446"/>
      <c r="FD43" s="446"/>
      <c r="FE43" s="446"/>
      <c r="FF43" s="446"/>
      <c r="FG43" s="446"/>
      <c r="FH43" s="446"/>
      <c r="FI43" s="446"/>
      <c r="FJ43" s="446"/>
      <c r="FK43" s="446"/>
      <c r="FL43" s="446"/>
      <c r="FM43" s="446"/>
      <c r="FN43" s="446"/>
      <c r="FO43" s="446"/>
      <c r="FP43" s="446"/>
      <c r="FQ43" s="446"/>
      <c r="FR43" s="446"/>
      <c r="FS43" s="446"/>
      <c r="FT43" s="446"/>
      <c r="FU43" s="446"/>
      <c r="FV43" s="446"/>
      <c r="FW43" s="446"/>
      <c r="FX43" s="446"/>
      <c r="FY43" s="446"/>
      <c r="FZ43" s="446"/>
      <c r="GA43" s="446"/>
      <c r="GB43" s="446"/>
      <c r="GC43" s="446"/>
      <c r="GD43" s="446"/>
      <c r="GE43" s="446"/>
      <c r="GF43" s="446"/>
      <c r="GG43" s="446"/>
      <c r="GH43" s="446"/>
      <c r="GI43" s="446"/>
      <c r="GJ43" s="446"/>
      <c r="GK43" s="446"/>
      <c r="GL43" s="446"/>
      <c r="GM43" s="446"/>
      <c r="GN43" s="446"/>
      <c r="GO43" s="446"/>
      <c r="GP43" s="446"/>
      <c r="GQ43" s="446"/>
      <c r="GR43" s="446"/>
      <c r="GS43" s="446"/>
      <c r="GT43" s="446"/>
      <c r="GU43" s="446"/>
      <c r="GV43" s="446"/>
      <c r="GW43" s="446"/>
      <c r="GX43" s="446"/>
      <c r="GY43" s="446"/>
      <c r="GZ43" s="446"/>
      <c r="HA43" s="446"/>
      <c r="HB43" s="446"/>
      <c r="HC43" s="446"/>
      <c r="HD43" s="446"/>
      <c r="HE43" s="446"/>
      <c r="HF43" s="446"/>
      <c r="HG43" s="446"/>
      <c r="HH43" s="446"/>
      <c r="HI43" s="446"/>
      <c r="HJ43" s="446"/>
      <c r="HK43" s="446"/>
      <c r="HL43" s="446"/>
      <c r="HM43" s="446"/>
      <c r="HN43" s="446"/>
      <c r="HO43" s="446"/>
      <c r="HP43" s="446"/>
    </row>
    <row r="44" spans="1:224" s="496" customFormat="1">
      <c r="A44" s="432"/>
      <c r="B44" s="433" t="s">
        <v>552</v>
      </c>
      <c r="C44" s="444"/>
      <c r="D44" s="444"/>
      <c r="E44" s="472"/>
      <c r="F44" s="472"/>
      <c r="G44" s="495"/>
      <c r="H44" s="472"/>
      <c r="I44" s="472"/>
      <c r="J44" s="495"/>
      <c r="K44" s="472"/>
      <c r="L44" s="472"/>
      <c r="M44" s="495"/>
      <c r="N44" s="472"/>
      <c r="O44" s="472"/>
      <c r="P44" s="495"/>
      <c r="Q44" s="472"/>
      <c r="R44" s="472"/>
      <c r="S44" s="495"/>
      <c r="T44" s="472"/>
      <c r="U44" s="472"/>
      <c r="V44" s="495"/>
      <c r="W44" s="687"/>
      <c r="X44" s="687"/>
      <c r="Y44" s="495"/>
      <c r="Z44" s="687"/>
      <c r="AA44" s="687"/>
      <c r="AB44" s="495"/>
      <c r="AC44" s="828"/>
      <c r="AD44" s="828"/>
      <c r="AE44" s="842"/>
      <c r="AF44" s="446"/>
      <c r="AG44" s="446"/>
      <c r="AH44" s="446"/>
      <c r="AI44" s="446"/>
      <c r="AJ44" s="446"/>
      <c r="AK44" s="446"/>
      <c r="AL44" s="446"/>
      <c r="AM44" s="446"/>
      <c r="AN44" s="446"/>
      <c r="AO44" s="446"/>
      <c r="AP44" s="446"/>
      <c r="AQ44" s="446"/>
      <c r="AR44" s="446"/>
      <c r="AS44" s="446"/>
      <c r="AT44" s="446"/>
      <c r="AU44" s="446"/>
      <c r="AV44" s="446"/>
      <c r="AW44" s="446"/>
      <c r="AX44" s="446"/>
      <c r="AY44" s="446"/>
      <c r="AZ44" s="446"/>
      <c r="BA44" s="446"/>
      <c r="BB44" s="446"/>
      <c r="BC44" s="446"/>
      <c r="BD44" s="446"/>
      <c r="BE44" s="446"/>
      <c r="BF44" s="446"/>
      <c r="BG44" s="446"/>
      <c r="BH44" s="446"/>
      <c r="BI44" s="446"/>
      <c r="BJ44" s="446"/>
      <c r="BK44" s="446"/>
      <c r="BL44" s="446"/>
      <c r="BM44" s="446"/>
      <c r="BN44" s="446"/>
      <c r="BO44" s="446"/>
      <c r="BP44" s="446"/>
      <c r="BQ44" s="446"/>
      <c r="BR44" s="446"/>
      <c r="BS44" s="446"/>
      <c r="BT44" s="446"/>
      <c r="BU44" s="446"/>
      <c r="BV44" s="446"/>
      <c r="BW44" s="446"/>
      <c r="BX44" s="446"/>
      <c r="BY44" s="446"/>
      <c r="BZ44" s="446"/>
      <c r="CA44" s="446"/>
      <c r="CB44" s="446"/>
      <c r="CC44" s="446"/>
      <c r="CD44" s="446"/>
      <c r="CE44" s="446"/>
      <c r="CF44" s="446"/>
      <c r="CG44" s="446"/>
      <c r="CH44" s="446"/>
      <c r="CI44" s="446"/>
      <c r="CJ44" s="446"/>
      <c r="CK44" s="446"/>
      <c r="CL44" s="446"/>
      <c r="CM44" s="446"/>
      <c r="CN44" s="446"/>
      <c r="CO44" s="446"/>
      <c r="CP44" s="446"/>
      <c r="CQ44" s="446"/>
      <c r="CR44" s="446"/>
      <c r="CS44" s="446"/>
      <c r="CT44" s="446"/>
      <c r="CU44" s="446"/>
      <c r="CV44" s="446"/>
      <c r="CW44" s="446"/>
      <c r="CX44" s="446"/>
      <c r="CY44" s="446"/>
      <c r="CZ44" s="446"/>
      <c r="DA44" s="446"/>
      <c r="DB44" s="446"/>
      <c r="DC44" s="446"/>
      <c r="DD44" s="446"/>
      <c r="DE44" s="446"/>
      <c r="DF44" s="446"/>
      <c r="DG44" s="446"/>
      <c r="DH44" s="446"/>
      <c r="DI44" s="446"/>
      <c r="DJ44" s="446"/>
      <c r="DK44" s="446"/>
      <c r="DL44" s="446"/>
      <c r="DM44" s="446"/>
      <c r="DN44" s="446"/>
      <c r="DO44" s="446"/>
      <c r="DP44" s="446"/>
      <c r="DQ44" s="446"/>
      <c r="DR44" s="446"/>
      <c r="DS44" s="446"/>
      <c r="DT44" s="446"/>
      <c r="DU44" s="446"/>
      <c r="DV44" s="446"/>
      <c r="DW44" s="446"/>
      <c r="DX44" s="446"/>
      <c r="DY44" s="446"/>
      <c r="DZ44" s="446"/>
      <c r="EA44" s="446"/>
      <c r="EB44" s="446"/>
      <c r="EC44" s="446"/>
      <c r="ED44" s="446"/>
      <c r="EE44" s="446"/>
      <c r="EF44" s="446"/>
      <c r="EG44" s="446"/>
      <c r="EH44" s="446"/>
      <c r="EI44" s="446"/>
      <c r="EJ44" s="446"/>
      <c r="EK44" s="446"/>
      <c r="EL44" s="446"/>
      <c r="EM44" s="446"/>
      <c r="EN44" s="446"/>
      <c r="EO44" s="446"/>
      <c r="EP44" s="446"/>
      <c r="EQ44" s="446"/>
      <c r="ER44" s="446"/>
      <c r="ES44" s="446"/>
      <c r="ET44" s="446"/>
      <c r="EU44" s="446"/>
      <c r="EV44" s="446"/>
      <c r="EW44" s="446"/>
      <c r="EX44" s="446"/>
      <c r="EY44" s="446"/>
      <c r="EZ44" s="446"/>
      <c r="FA44" s="446"/>
      <c r="FB44" s="446"/>
      <c r="FC44" s="446"/>
      <c r="FD44" s="446"/>
      <c r="FE44" s="446"/>
      <c r="FF44" s="446"/>
      <c r="FG44" s="446"/>
      <c r="FH44" s="446"/>
      <c r="FI44" s="446"/>
      <c r="FJ44" s="446"/>
      <c r="FK44" s="446"/>
      <c r="FL44" s="446"/>
      <c r="FM44" s="446"/>
      <c r="FN44" s="446"/>
      <c r="FO44" s="446"/>
      <c r="FP44" s="446"/>
      <c r="FQ44" s="446"/>
      <c r="FR44" s="446"/>
      <c r="FS44" s="446"/>
      <c r="FT44" s="446"/>
      <c r="FU44" s="446"/>
      <c r="FV44" s="446"/>
      <c r="FW44" s="446"/>
      <c r="FX44" s="446"/>
      <c r="FY44" s="446"/>
      <c r="FZ44" s="446"/>
      <c r="GA44" s="446"/>
      <c r="GB44" s="446"/>
      <c r="GC44" s="446"/>
      <c r="GD44" s="446"/>
      <c r="GE44" s="446"/>
      <c r="GF44" s="446"/>
      <c r="GG44" s="446"/>
      <c r="GH44" s="446"/>
      <c r="GI44" s="446"/>
      <c r="GJ44" s="446"/>
      <c r="GK44" s="446"/>
      <c r="GL44" s="446"/>
      <c r="GM44" s="446"/>
      <c r="GN44" s="446"/>
      <c r="GO44" s="446"/>
      <c r="GP44" s="446"/>
      <c r="GQ44" s="446"/>
      <c r="GR44" s="446"/>
      <c r="GS44" s="446"/>
      <c r="GT44" s="446"/>
      <c r="GU44" s="446"/>
      <c r="GV44" s="446"/>
      <c r="GW44" s="446"/>
      <c r="GX44" s="446"/>
      <c r="GY44" s="446"/>
      <c r="GZ44" s="446"/>
      <c r="HA44" s="446"/>
      <c r="HB44" s="446"/>
      <c r="HC44" s="446"/>
      <c r="HD44" s="446"/>
      <c r="HE44" s="446"/>
      <c r="HF44" s="446"/>
      <c r="HG44" s="446"/>
      <c r="HH44" s="446"/>
      <c r="HI44" s="446"/>
      <c r="HJ44" s="446"/>
      <c r="HK44" s="446"/>
      <c r="HL44" s="446"/>
      <c r="HM44" s="446"/>
      <c r="HN44" s="446"/>
      <c r="HO44" s="446"/>
      <c r="HP44" s="446"/>
    </row>
    <row r="45" spans="1:224" s="496" customFormat="1" ht="25.5">
      <c r="A45" s="432"/>
      <c r="B45" s="433" t="s">
        <v>553</v>
      </c>
      <c r="C45" s="444"/>
      <c r="D45" s="444"/>
      <c r="E45" s="472"/>
      <c r="F45" s="472"/>
      <c r="G45" s="495"/>
      <c r="H45" s="472"/>
      <c r="I45" s="472"/>
      <c r="J45" s="495"/>
      <c r="K45" s="472"/>
      <c r="L45" s="472"/>
      <c r="M45" s="495"/>
      <c r="N45" s="472"/>
      <c r="O45" s="472"/>
      <c r="P45" s="495"/>
      <c r="Q45" s="472"/>
      <c r="R45" s="472"/>
      <c r="S45" s="495"/>
      <c r="T45" s="472"/>
      <c r="U45" s="472"/>
      <c r="V45" s="495"/>
      <c r="W45" s="687"/>
      <c r="X45" s="687"/>
      <c r="Y45" s="495"/>
      <c r="Z45" s="687"/>
      <c r="AA45" s="687"/>
      <c r="AB45" s="495"/>
      <c r="AC45" s="828"/>
      <c r="AD45" s="828"/>
      <c r="AE45" s="842"/>
      <c r="AF45" s="446"/>
      <c r="AG45" s="446"/>
      <c r="AH45" s="446"/>
      <c r="AI45" s="446"/>
      <c r="AJ45" s="446"/>
      <c r="AK45" s="446"/>
      <c r="AL45" s="446"/>
      <c r="AM45" s="446"/>
      <c r="AN45" s="446"/>
      <c r="AO45" s="446"/>
      <c r="AP45" s="446"/>
      <c r="AQ45" s="446"/>
      <c r="AR45" s="446"/>
      <c r="AS45" s="446"/>
      <c r="AT45" s="446"/>
      <c r="AU45" s="446"/>
      <c r="AV45" s="446"/>
      <c r="AW45" s="446"/>
      <c r="AX45" s="446"/>
      <c r="AY45" s="446"/>
      <c r="AZ45" s="446"/>
      <c r="BA45" s="446"/>
      <c r="BB45" s="446"/>
      <c r="BC45" s="446"/>
      <c r="BD45" s="446"/>
      <c r="BE45" s="446"/>
      <c r="BF45" s="446"/>
      <c r="BG45" s="446"/>
      <c r="BH45" s="446"/>
      <c r="BI45" s="446"/>
      <c r="BJ45" s="446"/>
      <c r="BK45" s="446"/>
      <c r="BL45" s="446"/>
      <c r="BM45" s="446"/>
      <c r="BN45" s="446"/>
      <c r="BO45" s="446"/>
      <c r="BP45" s="446"/>
      <c r="BQ45" s="446"/>
      <c r="BR45" s="446"/>
      <c r="BS45" s="446"/>
      <c r="BT45" s="446"/>
      <c r="BU45" s="446"/>
      <c r="BV45" s="446"/>
      <c r="BW45" s="446"/>
      <c r="BX45" s="446"/>
      <c r="BY45" s="446"/>
      <c r="BZ45" s="446"/>
      <c r="CA45" s="446"/>
      <c r="CB45" s="446"/>
      <c r="CC45" s="446"/>
      <c r="CD45" s="446"/>
      <c r="CE45" s="446"/>
      <c r="CF45" s="446"/>
      <c r="CG45" s="446"/>
      <c r="CH45" s="446"/>
      <c r="CI45" s="446"/>
      <c r="CJ45" s="446"/>
      <c r="CK45" s="446"/>
      <c r="CL45" s="446"/>
      <c r="CM45" s="446"/>
      <c r="CN45" s="446"/>
      <c r="CO45" s="446"/>
      <c r="CP45" s="446"/>
      <c r="CQ45" s="446"/>
      <c r="CR45" s="446"/>
      <c r="CS45" s="446"/>
      <c r="CT45" s="446"/>
      <c r="CU45" s="446"/>
      <c r="CV45" s="446"/>
      <c r="CW45" s="446"/>
      <c r="CX45" s="446"/>
      <c r="CY45" s="446"/>
      <c r="CZ45" s="446"/>
      <c r="DA45" s="446"/>
      <c r="DB45" s="446"/>
      <c r="DC45" s="446"/>
      <c r="DD45" s="446"/>
      <c r="DE45" s="446"/>
      <c r="DF45" s="446"/>
      <c r="DG45" s="446"/>
      <c r="DH45" s="446"/>
      <c r="DI45" s="446"/>
      <c r="DJ45" s="446"/>
      <c r="DK45" s="446"/>
      <c r="DL45" s="446"/>
      <c r="DM45" s="446"/>
      <c r="DN45" s="446"/>
      <c r="DO45" s="446"/>
      <c r="DP45" s="446"/>
      <c r="DQ45" s="446"/>
      <c r="DR45" s="446"/>
      <c r="DS45" s="446"/>
      <c r="DT45" s="446"/>
      <c r="DU45" s="446"/>
      <c r="DV45" s="446"/>
      <c r="DW45" s="446"/>
      <c r="DX45" s="446"/>
      <c r="DY45" s="446"/>
      <c r="DZ45" s="446"/>
      <c r="EA45" s="446"/>
      <c r="EB45" s="446"/>
      <c r="EC45" s="446"/>
      <c r="ED45" s="446"/>
      <c r="EE45" s="446"/>
      <c r="EF45" s="446"/>
      <c r="EG45" s="446"/>
      <c r="EH45" s="446"/>
      <c r="EI45" s="446"/>
      <c r="EJ45" s="446"/>
      <c r="EK45" s="446"/>
      <c r="EL45" s="446"/>
      <c r="EM45" s="446"/>
      <c r="EN45" s="446"/>
      <c r="EO45" s="446"/>
      <c r="EP45" s="446"/>
      <c r="EQ45" s="446"/>
      <c r="ER45" s="446"/>
      <c r="ES45" s="446"/>
      <c r="ET45" s="446"/>
      <c r="EU45" s="446"/>
      <c r="EV45" s="446"/>
      <c r="EW45" s="446"/>
      <c r="EX45" s="446"/>
      <c r="EY45" s="446"/>
      <c r="EZ45" s="446"/>
      <c r="FA45" s="446"/>
      <c r="FB45" s="446"/>
      <c r="FC45" s="446"/>
      <c r="FD45" s="446"/>
      <c r="FE45" s="446"/>
      <c r="FF45" s="446"/>
      <c r="FG45" s="446"/>
      <c r="FH45" s="446"/>
      <c r="FI45" s="446"/>
      <c r="FJ45" s="446"/>
      <c r="FK45" s="446"/>
      <c r="FL45" s="446"/>
      <c r="FM45" s="446"/>
      <c r="FN45" s="446"/>
      <c r="FO45" s="446"/>
      <c r="FP45" s="446"/>
      <c r="FQ45" s="446"/>
      <c r="FR45" s="446"/>
      <c r="FS45" s="446"/>
      <c r="FT45" s="446"/>
      <c r="FU45" s="446"/>
      <c r="FV45" s="446"/>
      <c r="FW45" s="446"/>
      <c r="FX45" s="446"/>
      <c r="FY45" s="446"/>
      <c r="FZ45" s="446"/>
      <c r="GA45" s="446"/>
      <c r="GB45" s="446"/>
      <c r="GC45" s="446"/>
      <c r="GD45" s="446"/>
      <c r="GE45" s="446"/>
      <c r="GF45" s="446"/>
      <c r="GG45" s="446"/>
      <c r="GH45" s="446"/>
      <c r="GI45" s="446"/>
      <c r="GJ45" s="446"/>
      <c r="GK45" s="446"/>
      <c r="GL45" s="446"/>
      <c r="GM45" s="446"/>
      <c r="GN45" s="446"/>
      <c r="GO45" s="446"/>
      <c r="GP45" s="446"/>
      <c r="GQ45" s="446"/>
      <c r="GR45" s="446"/>
      <c r="GS45" s="446"/>
      <c r="GT45" s="446"/>
      <c r="GU45" s="446"/>
      <c r="GV45" s="446"/>
      <c r="GW45" s="446"/>
      <c r="GX45" s="446"/>
      <c r="GY45" s="446"/>
      <c r="GZ45" s="446"/>
      <c r="HA45" s="446"/>
      <c r="HB45" s="446"/>
      <c r="HC45" s="446"/>
      <c r="HD45" s="446"/>
      <c r="HE45" s="446"/>
      <c r="HF45" s="446"/>
      <c r="HG45" s="446"/>
      <c r="HH45" s="446"/>
      <c r="HI45" s="446"/>
      <c r="HJ45" s="446"/>
      <c r="HK45" s="446"/>
      <c r="HL45" s="446"/>
      <c r="HM45" s="446"/>
      <c r="HN45" s="446"/>
      <c r="HO45" s="446"/>
      <c r="HP45" s="446"/>
    </row>
    <row r="46" spans="1:224" s="496" customFormat="1" ht="25.5">
      <c r="A46" s="432"/>
      <c r="B46" s="433" t="s">
        <v>554</v>
      </c>
      <c r="C46" s="444"/>
      <c r="D46" s="444"/>
      <c r="E46" s="472"/>
      <c r="F46" s="472"/>
      <c r="G46" s="495"/>
      <c r="H46" s="472"/>
      <c r="I46" s="472"/>
      <c r="J46" s="495"/>
      <c r="K46" s="472"/>
      <c r="L46" s="472"/>
      <c r="M46" s="495"/>
      <c r="N46" s="472"/>
      <c r="O46" s="472"/>
      <c r="P46" s="495"/>
      <c r="Q46" s="472"/>
      <c r="R46" s="472"/>
      <c r="S46" s="495"/>
      <c r="T46" s="472"/>
      <c r="U46" s="472"/>
      <c r="V46" s="495"/>
      <c r="W46" s="687"/>
      <c r="X46" s="687"/>
      <c r="Y46" s="495"/>
      <c r="Z46" s="687"/>
      <c r="AA46" s="687"/>
      <c r="AB46" s="495"/>
      <c r="AC46" s="828"/>
      <c r="AD46" s="828"/>
      <c r="AE46" s="842"/>
      <c r="AF46" s="446"/>
      <c r="AG46" s="446"/>
      <c r="AH46" s="446"/>
      <c r="AI46" s="446"/>
      <c r="AJ46" s="446"/>
      <c r="AK46" s="446"/>
      <c r="AL46" s="446"/>
      <c r="AM46" s="446"/>
      <c r="AN46" s="446"/>
      <c r="AO46" s="446"/>
      <c r="AP46" s="446"/>
      <c r="AQ46" s="446"/>
      <c r="AR46" s="446"/>
      <c r="AS46" s="446"/>
      <c r="AT46" s="446"/>
      <c r="AU46" s="446"/>
      <c r="AV46" s="446"/>
      <c r="AW46" s="446"/>
      <c r="AX46" s="446"/>
      <c r="AY46" s="446"/>
      <c r="AZ46" s="446"/>
      <c r="BA46" s="446"/>
      <c r="BB46" s="446"/>
      <c r="BC46" s="446"/>
      <c r="BD46" s="446"/>
      <c r="BE46" s="446"/>
      <c r="BF46" s="446"/>
      <c r="BG46" s="446"/>
      <c r="BH46" s="446"/>
      <c r="BI46" s="446"/>
      <c r="BJ46" s="446"/>
      <c r="BK46" s="446"/>
      <c r="BL46" s="446"/>
      <c r="BM46" s="446"/>
      <c r="BN46" s="446"/>
      <c r="BO46" s="446"/>
      <c r="BP46" s="446"/>
      <c r="BQ46" s="446"/>
      <c r="BR46" s="446"/>
      <c r="BS46" s="446"/>
      <c r="BT46" s="446"/>
      <c r="BU46" s="446"/>
      <c r="BV46" s="446"/>
      <c r="BW46" s="446"/>
      <c r="BX46" s="446"/>
      <c r="BY46" s="446"/>
      <c r="BZ46" s="446"/>
      <c r="CA46" s="446"/>
      <c r="CB46" s="446"/>
      <c r="CC46" s="446"/>
      <c r="CD46" s="446"/>
      <c r="CE46" s="446"/>
      <c r="CF46" s="446"/>
      <c r="CG46" s="446"/>
      <c r="CH46" s="446"/>
      <c r="CI46" s="446"/>
      <c r="CJ46" s="446"/>
      <c r="CK46" s="446"/>
      <c r="CL46" s="446"/>
      <c r="CM46" s="446"/>
      <c r="CN46" s="446"/>
      <c r="CO46" s="446"/>
      <c r="CP46" s="446"/>
      <c r="CQ46" s="446"/>
      <c r="CR46" s="446"/>
      <c r="CS46" s="446"/>
      <c r="CT46" s="446"/>
      <c r="CU46" s="446"/>
      <c r="CV46" s="446"/>
      <c r="CW46" s="446"/>
      <c r="CX46" s="446"/>
      <c r="CY46" s="446"/>
      <c r="CZ46" s="446"/>
      <c r="DA46" s="446"/>
      <c r="DB46" s="446"/>
      <c r="DC46" s="446"/>
      <c r="DD46" s="446"/>
      <c r="DE46" s="446"/>
      <c r="DF46" s="446"/>
      <c r="DG46" s="446"/>
      <c r="DH46" s="446"/>
      <c r="DI46" s="446"/>
      <c r="DJ46" s="446"/>
      <c r="DK46" s="446"/>
      <c r="DL46" s="446"/>
      <c r="DM46" s="446"/>
      <c r="DN46" s="446"/>
      <c r="DO46" s="446"/>
      <c r="DP46" s="446"/>
      <c r="DQ46" s="446"/>
      <c r="DR46" s="446"/>
      <c r="DS46" s="446"/>
      <c r="DT46" s="446"/>
      <c r="DU46" s="446"/>
      <c r="DV46" s="446"/>
      <c r="DW46" s="446"/>
      <c r="DX46" s="446"/>
      <c r="DY46" s="446"/>
      <c r="DZ46" s="446"/>
      <c r="EA46" s="446"/>
      <c r="EB46" s="446"/>
      <c r="EC46" s="446"/>
      <c r="ED46" s="446"/>
      <c r="EE46" s="446"/>
      <c r="EF46" s="446"/>
      <c r="EG46" s="446"/>
      <c r="EH46" s="446"/>
      <c r="EI46" s="446"/>
      <c r="EJ46" s="446"/>
      <c r="EK46" s="446"/>
      <c r="EL46" s="446"/>
      <c r="EM46" s="446"/>
      <c r="EN46" s="446"/>
      <c r="EO46" s="446"/>
      <c r="EP46" s="446"/>
      <c r="EQ46" s="446"/>
      <c r="ER46" s="446"/>
      <c r="ES46" s="446"/>
      <c r="ET46" s="446"/>
      <c r="EU46" s="446"/>
      <c r="EV46" s="446"/>
      <c r="EW46" s="446"/>
      <c r="EX46" s="446"/>
      <c r="EY46" s="446"/>
      <c r="EZ46" s="446"/>
      <c r="FA46" s="446"/>
      <c r="FB46" s="446"/>
      <c r="FC46" s="446"/>
      <c r="FD46" s="446"/>
      <c r="FE46" s="446"/>
      <c r="FF46" s="446"/>
      <c r="FG46" s="446"/>
      <c r="FH46" s="446"/>
      <c r="FI46" s="446"/>
      <c r="FJ46" s="446"/>
      <c r="FK46" s="446"/>
      <c r="FL46" s="446"/>
      <c r="FM46" s="446"/>
      <c r="FN46" s="446"/>
      <c r="FO46" s="446"/>
      <c r="FP46" s="446"/>
      <c r="FQ46" s="446"/>
      <c r="FR46" s="446"/>
      <c r="FS46" s="446"/>
      <c r="FT46" s="446"/>
      <c r="FU46" s="446"/>
      <c r="FV46" s="446"/>
      <c r="FW46" s="446"/>
      <c r="FX46" s="446"/>
      <c r="FY46" s="446"/>
      <c r="FZ46" s="446"/>
      <c r="GA46" s="446"/>
      <c r="GB46" s="446"/>
      <c r="GC46" s="446"/>
      <c r="GD46" s="446"/>
      <c r="GE46" s="446"/>
      <c r="GF46" s="446"/>
      <c r="GG46" s="446"/>
      <c r="GH46" s="446"/>
      <c r="GI46" s="446"/>
      <c r="GJ46" s="446"/>
      <c r="GK46" s="446"/>
      <c r="GL46" s="446"/>
      <c r="GM46" s="446"/>
      <c r="GN46" s="446"/>
      <c r="GO46" s="446"/>
      <c r="GP46" s="446"/>
      <c r="GQ46" s="446"/>
      <c r="GR46" s="446"/>
      <c r="GS46" s="446"/>
      <c r="GT46" s="446"/>
      <c r="GU46" s="446"/>
      <c r="GV46" s="446"/>
      <c r="GW46" s="446"/>
      <c r="GX46" s="446"/>
      <c r="GY46" s="446"/>
      <c r="GZ46" s="446"/>
      <c r="HA46" s="446"/>
      <c r="HB46" s="446"/>
      <c r="HC46" s="446"/>
      <c r="HD46" s="446"/>
      <c r="HE46" s="446"/>
      <c r="HF46" s="446"/>
      <c r="HG46" s="446"/>
      <c r="HH46" s="446"/>
      <c r="HI46" s="446"/>
      <c r="HJ46" s="446"/>
      <c r="HK46" s="446"/>
      <c r="HL46" s="446"/>
      <c r="HM46" s="446"/>
      <c r="HN46" s="446"/>
      <c r="HO46" s="446"/>
      <c r="HP46" s="446"/>
    </row>
    <row r="47" spans="1:224" s="496" customFormat="1" ht="25.5">
      <c r="A47" s="432"/>
      <c r="B47" s="433" t="s">
        <v>555</v>
      </c>
      <c r="C47" s="444"/>
      <c r="D47" s="444"/>
      <c r="E47" s="472"/>
      <c r="F47" s="472"/>
      <c r="G47" s="495"/>
      <c r="H47" s="472"/>
      <c r="I47" s="472"/>
      <c r="J47" s="495"/>
      <c r="K47" s="472"/>
      <c r="L47" s="472"/>
      <c r="M47" s="495"/>
      <c r="N47" s="472"/>
      <c r="O47" s="472"/>
      <c r="P47" s="495"/>
      <c r="Q47" s="472"/>
      <c r="R47" s="472"/>
      <c r="S47" s="495"/>
      <c r="T47" s="472"/>
      <c r="U47" s="472"/>
      <c r="V47" s="495"/>
      <c r="W47" s="687"/>
      <c r="X47" s="687"/>
      <c r="Y47" s="495"/>
      <c r="Z47" s="687"/>
      <c r="AA47" s="687"/>
      <c r="AB47" s="495"/>
      <c r="AC47" s="828"/>
      <c r="AD47" s="828"/>
      <c r="AE47" s="842"/>
      <c r="AF47" s="446"/>
      <c r="AG47" s="446"/>
      <c r="AH47" s="446"/>
      <c r="AI47" s="446"/>
      <c r="AJ47" s="446"/>
      <c r="AK47" s="446"/>
      <c r="AL47" s="446"/>
      <c r="AM47" s="446"/>
      <c r="AN47" s="446"/>
      <c r="AO47" s="446"/>
      <c r="AP47" s="446"/>
      <c r="AQ47" s="446"/>
      <c r="AR47" s="446"/>
      <c r="AS47" s="446"/>
      <c r="AT47" s="446"/>
      <c r="AU47" s="446"/>
      <c r="AV47" s="446"/>
      <c r="AW47" s="446"/>
      <c r="AX47" s="446"/>
      <c r="AY47" s="446"/>
      <c r="AZ47" s="446"/>
      <c r="BA47" s="446"/>
      <c r="BB47" s="446"/>
      <c r="BC47" s="446"/>
      <c r="BD47" s="446"/>
      <c r="BE47" s="446"/>
      <c r="BF47" s="446"/>
      <c r="BG47" s="446"/>
      <c r="BH47" s="446"/>
      <c r="BI47" s="446"/>
      <c r="BJ47" s="446"/>
      <c r="BK47" s="446"/>
      <c r="BL47" s="446"/>
      <c r="BM47" s="446"/>
      <c r="BN47" s="446"/>
      <c r="BO47" s="446"/>
      <c r="BP47" s="446"/>
      <c r="BQ47" s="446"/>
      <c r="BR47" s="446"/>
      <c r="BS47" s="446"/>
      <c r="BT47" s="446"/>
      <c r="BU47" s="446"/>
      <c r="BV47" s="446"/>
      <c r="BW47" s="446"/>
      <c r="BX47" s="446"/>
      <c r="BY47" s="446"/>
      <c r="BZ47" s="446"/>
      <c r="CA47" s="446"/>
      <c r="CB47" s="446"/>
      <c r="CC47" s="446"/>
      <c r="CD47" s="446"/>
      <c r="CE47" s="446"/>
      <c r="CF47" s="446"/>
      <c r="CG47" s="446"/>
      <c r="CH47" s="446"/>
      <c r="CI47" s="446"/>
      <c r="CJ47" s="446"/>
      <c r="CK47" s="446"/>
      <c r="CL47" s="446"/>
      <c r="CM47" s="446"/>
      <c r="CN47" s="446"/>
      <c r="CO47" s="446"/>
      <c r="CP47" s="446"/>
      <c r="CQ47" s="446"/>
      <c r="CR47" s="446"/>
      <c r="CS47" s="446"/>
      <c r="CT47" s="446"/>
      <c r="CU47" s="446"/>
      <c r="CV47" s="446"/>
      <c r="CW47" s="446"/>
      <c r="CX47" s="446"/>
      <c r="CY47" s="446"/>
      <c r="CZ47" s="446"/>
      <c r="DA47" s="446"/>
      <c r="DB47" s="446"/>
      <c r="DC47" s="446"/>
      <c r="DD47" s="446"/>
      <c r="DE47" s="446"/>
      <c r="DF47" s="446"/>
      <c r="DG47" s="446"/>
      <c r="DH47" s="446"/>
      <c r="DI47" s="446"/>
      <c r="DJ47" s="446"/>
      <c r="DK47" s="446"/>
      <c r="DL47" s="446"/>
      <c r="DM47" s="446"/>
      <c r="DN47" s="446"/>
      <c r="DO47" s="446"/>
      <c r="DP47" s="446"/>
      <c r="DQ47" s="446"/>
      <c r="DR47" s="446"/>
      <c r="DS47" s="446"/>
      <c r="DT47" s="446"/>
      <c r="DU47" s="446"/>
      <c r="DV47" s="446"/>
      <c r="DW47" s="446"/>
      <c r="DX47" s="446"/>
      <c r="DY47" s="446"/>
      <c r="DZ47" s="446"/>
      <c r="EA47" s="446"/>
      <c r="EB47" s="446"/>
      <c r="EC47" s="446"/>
      <c r="ED47" s="446"/>
      <c r="EE47" s="446"/>
      <c r="EF47" s="446"/>
      <c r="EG47" s="446"/>
      <c r="EH47" s="446"/>
      <c r="EI47" s="446"/>
      <c r="EJ47" s="446"/>
      <c r="EK47" s="446"/>
      <c r="EL47" s="446"/>
      <c r="EM47" s="446"/>
      <c r="EN47" s="446"/>
      <c r="EO47" s="446"/>
      <c r="EP47" s="446"/>
      <c r="EQ47" s="446"/>
      <c r="ER47" s="446"/>
      <c r="ES47" s="446"/>
      <c r="ET47" s="446"/>
      <c r="EU47" s="446"/>
      <c r="EV47" s="446"/>
      <c r="EW47" s="446"/>
      <c r="EX47" s="446"/>
      <c r="EY47" s="446"/>
      <c r="EZ47" s="446"/>
      <c r="FA47" s="446"/>
      <c r="FB47" s="446"/>
      <c r="FC47" s="446"/>
      <c r="FD47" s="446"/>
      <c r="FE47" s="446"/>
      <c r="FF47" s="446"/>
      <c r="FG47" s="446"/>
      <c r="FH47" s="446"/>
      <c r="FI47" s="446"/>
      <c r="FJ47" s="446"/>
      <c r="FK47" s="446"/>
      <c r="FL47" s="446"/>
      <c r="FM47" s="446"/>
      <c r="FN47" s="446"/>
      <c r="FO47" s="446"/>
      <c r="FP47" s="446"/>
      <c r="FQ47" s="446"/>
      <c r="FR47" s="446"/>
      <c r="FS47" s="446"/>
      <c r="FT47" s="446"/>
      <c r="FU47" s="446"/>
      <c r="FV47" s="446"/>
      <c r="FW47" s="446"/>
      <c r="FX47" s="446"/>
      <c r="FY47" s="446"/>
      <c r="FZ47" s="446"/>
      <c r="GA47" s="446"/>
      <c r="GB47" s="446"/>
      <c r="GC47" s="446"/>
      <c r="GD47" s="446"/>
      <c r="GE47" s="446"/>
      <c r="GF47" s="446"/>
      <c r="GG47" s="446"/>
      <c r="GH47" s="446"/>
      <c r="GI47" s="446"/>
      <c r="GJ47" s="446"/>
      <c r="GK47" s="446"/>
      <c r="GL47" s="446"/>
      <c r="GM47" s="446"/>
      <c r="GN47" s="446"/>
      <c r="GO47" s="446"/>
      <c r="GP47" s="446"/>
      <c r="GQ47" s="446"/>
      <c r="GR47" s="446"/>
      <c r="GS47" s="446"/>
      <c r="GT47" s="446"/>
      <c r="GU47" s="446"/>
      <c r="GV47" s="446"/>
      <c r="GW47" s="446"/>
      <c r="GX47" s="446"/>
      <c r="GY47" s="446"/>
      <c r="GZ47" s="446"/>
      <c r="HA47" s="446"/>
      <c r="HB47" s="446"/>
      <c r="HC47" s="446"/>
      <c r="HD47" s="446"/>
      <c r="HE47" s="446"/>
      <c r="HF47" s="446"/>
      <c r="HG47" s="446"/>
      <c r="HH47" s="446"/>
      <c r="HI47" s="446"/>
      <c r="HJ47" s="446"/>
      <c r="HK47" s="446"/>
      <c r="HL47" s="446"/>
      <c r="HM47" s="446"/>
      <c r="HN47" s="446"/>
      <c r="HO47" s="446"/>
      <c r="HP47" s="446"/>
    </row>
    <row r="48" spans="1:224" s="503" customFormat="1" ht="15.75" thickBot="1">
      <c r="A48" s="434"/>
      <c r="B48" s="438"/>
      <c r="C48" s="428"/>
      <c r="D48" s="428"/>
      <c r="E48" s="429"/>
      <c r="F48" s="429"/>
      <c r="G48" s="502"/>
      <c r="H48" s="429"/>
      <c r="I48" s="429"/>
      <c r="J48" s="502"/>
      <c r="K48" s="429"/>
      <c r="L48" s="429"/>
      <c r="M48" s="502"/>
      <c r="N48" s="429"/>
      <c r="O48" s="429"/>
      <c r="P48" s="502"/>
      <c r="Q48" s="429"/>
      <c r="R48" s="429"/>
      <c r="S48" s="502"/>
      <c r="T48" s="429"/>
      <c r="U48" s="429"/>
      <c r="V48" s="502"/>
      <c r="W48" s="676"/>
      <c r="X48" s="676"/>
      <c r="Y48" s="502"/>
      <c r="Z48" s="676"/>
      <c r="AA48" s="676"/>
      <c r="AB48" s="502"/>
      <c r="AC48" s="808"/>
      <c r="AD48" s="808"/>
      <c r="AE48" s="845"/>
    </row>
    <row r="49" spans="1:224" s="540" customFormat="1" ht="15.75" thickBot="1">
      <c r="A49" s="535"/>
      <c r="B49" s="536" t="s">
        <v>466</v>
      </c>
      <c r="C49" s="537"/>
      <c r="D49" s="490"/>
      <c r="E49" s="538"/>
      <c r="F49" s="538"/>
      <c r="G49" s="539">
        <f>SUM(G8:G48)</f>
        <v>347500</v>
      </c>
      <c r="H49" s="538"/>
      <c r="I49" s="538"/>
      <c r="J49" s="539">
        <f>SUM(J8:J48)</f>
        <v>251925</v>
      </c>
      <c r="K49" s="538"/>
      <c r="L49" s="538"/>
      <c r="M49" s="539">
        <f>SUM(M8:M48)</f>
        <v>339850</v>
      </c>
      <c r="N49" s="538"/>
      <c r="O49" s="538"/>
      <c r="P49" s="539">
        <f>SUM(P8:P48)</f>
        <v>280850</v>
      </c>
      <c r="Q49" s="538"/>
      <c r="R49" s="538"/>
      <c r="S49" s="539">
        <f>SUM(S8:S48)</f>
        <v>281947.5</v>
      </c>
      <c r="T49" s="538"/>
      <c r="U49" s="538"/>
      <c r="V49" s="539">
        <f>SUM(V8:V48)</f>
        <v>249287.5</v>
      </c>
      <c r="W49" s="703"/>
      <c r="X49" s="703"/>
      <c r="Y49" s="539">
        <f>SUM(Y8:Y48)</f>
        <v>205700</v>
      </c>
      <c r="Z49" s="703"/>
      <c r="AA49" s="703"/>
      <c r="AB49" s="539">
        <f>SUM(AB8:AB48)</f>
        <v>204337.5</v>
      </c>
      <c r="AC49" s="865"/>
      <c r="AD49" s="865"/>
      <c r="AE49" s="866">
        <f>SUM(AE8:AE48)</f>
        <v>202337.5</v>
      </c>
      <c r="BF49" s="541"/>
      <c r="BG49" s="541"/>
      <c r="BH49" s="541"/>
    </row>
    <row r="50" spans="1:224" s="511" customFormat="1">
      <c r="A50" s="506"/>
      <c r="B50" s="507"/>
      <c r="C50" s="508"/>
      <c r="D50" s="508"/>
      <c r="E50" s="509"/>
      <c r="F50" s="509"/>
      <c r="G50" s="542"/>
      <c r="H50" s="509"/>
      <c r="I50" s="509"/>
      <c r="J50" s="542"/>
      <c r="K50" s="509"/>
      <c r="L50" s="509"/>
      <c r="M50" s="542"/>
      <c r="N50" s="509"/>
      <c r="O50" s="509"/>
      <c r="P50" s="542"/>
      <c r="Q50" s="509"/>
      <c r="R50" s="509"/>
      <c r="S50" s="542"/>
      <c r="T50" s="509"/>
      <c r="U50" s="509"/>
      <c r="V50" s="542"/>
      <c r="W50" s="691"/>
      <c r="X50" s="691"/>
      <c r="Y50" s="542"/>
      <c r="Z50" s="691"/>
      <c r="AA50" s="691"/>
      <c r="AB50" s="542"/>
      <c r="AC50" s="848"/>
      <c r="AD50" s="848"/>
      <c r="AE50" s="867"/>
    </row>
    <row r="51" spans="1:224" s="496" customFormat="1">
      <c r="A51" s="432">
        <v>5</v>
      </c>
      <c r="B51" s="433" t="s">
        <v>556</v>
      </c>
      <c r="C51" s="444"/>
      <c r="D51" s="444"/>
      <c r="E51" s="472"/>
      <c r="F51" s="472"/>
      <c r="G51" s="495"/>
      <c r="H51" s="472"/>
      <c r="I51" s="472"/>
      <c r="J51" s="495"/>
      <c r="K51" s="472"/>
      <c r="L51" s="472"/>
      <c r="M51" s="495"/>
      <c r="N51" s="472"/>
      <c r="O51" s="472"/>
      <c r="P51" s="495"/>
      <c r="Q51" s="472"/>
      <c r="R51" s="472"/>
      <c r="S51" s="495"/>
      <c r="T51" s="472"/>
      <c r="U51" s="472"/>
      <c r="V51" s="495"/>
      <c r="W51" s="687"/>
      <c r="X51" s="687"/>
      <c r="Y51" s="495"/>
      <c r="Z51" s="687"/>
      <c r="AA51" s="687"/>
      <c r="AB51" s="495"/>
      <c r="AC51" s="828"/>
      <c r="AD51" s="828"/>
      <c r="AE51" s="842"/>
      <c r="AF51" s="446"/>
      <c r="AG51" s="446"/>
      <c r="AH51" s="446"/>
      <c r="AI51" s="446"/>
      <c r="AJ51" s="446"/>
      <c r="AK51" s="446"/>
      <c r="AL51" s="446"/>
      <c r="AM51" s="446"/>
      <c r="AN51" s="446"/>
      <c r="AO51" s="446"/>
      <c r="AP51" s="446"/>
      <c r="AQ51" s="446"/>
      <c r="AR51" s="446"/>
      <c r="AS51" s="446"/>
      <c r="AT51" s="446"/>
      <c r="AU51" s="446"/>
      <c r="AV51" s="446"/>
      <c r="AW51" s="446"/>
      <c r="AX51" s="446"/>
      <c r="AY51" s="446"/>
      <c r="AZ51" s="446"/>
      <c r="BA51" s="446"/>
      <c r="BB51" s="446"/>
      <c r="BC51" s="446"/>
      <c r="BD51" s="446"/>
      <c r="BE51" s="446"/>
      <c r="BF51" s="446"/>
      <c r="BG51" s="446"/>
      <c r="BH51" s="446"/>
      <c r="BI51" s="446"/>
      <c r="BJ51" s="446"/>
      <c r="BK51" s="446"/>
      <c r="BL51" s="446"/>
      <c r="BM51" s="446"/>
      <c r="BN51" s="446"/>
      <c r="BO51" s="446"/>
      <c r="BP51" s="446"/>
      <c r="BQ51" s="446"/>
      <c r="BR51" s="446"/>
      <c r="BS51" s="446"/>
      <c r="BT51" s="446"/>
      <c r="BU51" s="446"/>
      <c r="BV51" s="446"/>
      <c r="BW51" s="446"/>
      <c r="BX51" s="446"/>
      <c r="BY51" s="446"/>
      <c r="BZ51" s="446"/>
      <c r="CA51" s="446"/>
      <c r="CB51" s="446"/>
      <c r="CC51" s="446"/>
      <c r="CD51" s="446"/>
      <c r="CE51" s="446"/>
      <c r="CF51" s="446"/>
      <c r="CG51" s="446"/>
      <c r="CH51" s="446"/>
      <c r="CI51" s="446"/>
      <c r="CJ51" s="446"/>
      <c r="CK51" s="446"/>
      <c r="CL51" s="446"/>
      <c r="CM51" s="446"/>
      <c r="CN51" s="446"/>
      <c r="CO51" s="446"/>
      <c r="CP51" s="446"/>
      <c r="CQ51" s="446"/>
      <c r="CR51" s="446"/>
      <c r="CS51" s="446"/>
      <c r="CT51" s="446"/>
      <c r="CU51" s="446"/>
      <c r="CV51" s="446"/>
      <c r="CW51" s="446"/>
      <c r="CX51" s="446"/>
      <c r="CY51" s="446"/>
      <c r="CZ51" s="446"/>
      <c r="DA51" s="446"/>
      <c r="DB51" s="446"/>
      <c r="DC51" s="446"/>
      <c r="DD51" s="446"/>
      <c r="DE51" s="446"/>
      <c r="DF51" s="446"/>
      <c r="DG51" s="446"/>
      <c r="DH51" s="446"/>
      <c r="DI51" s="446"/>
      <c r="DJ51" s="446"/>
      <c r="DK51" s="446"/>
      <c r="DL51" s="446"/>
      <c r="DM51" s="446"/>
      <c r="DN51" s="446"/>
      <c r="DO51" s="446"/>
      <c r="DP51" s="446"/>
      <c r="DQ51" s="446"/>
      <c r="DR51" s="446"/>
      <c r="DS51" s="446"/>
      <c r="DT51" s="446"/>
      <c r="DU51" s="446"/>
      <c r="DV51" s="446"/>
      <c r="DW51" s="446"/>
      <c r="DX51" s="446"/>
      <c r="DY51" s="446"/>
      <c r="DZ51" s="446"/>
      <c r="EA51" s="446"/>
      <c r="EB51" s="446"/>
      <c r="EC51" s="446"/>
      <c r="ED51" s="446"/>
      <c r="EE51" s="446"/>
      <c r="EF51" s="446"/>
      <c r="EG51" s="446"/>
      <c r="EH51" s="446"/>
      <c r="EI51" s="446"/>
      <c r="EJ51" s="446"/>
      <c r="EK51" s="446"/>
      <c r="EL51" s="446"/>
      <c r="EM51" s="446"/>
      <c r="EN51" s="446"/>
      <c r="EO51" s="446"/>
      <c r="EP51" s="446"/>
      <c r="EQ51" s="446"/>
      <c r="ER51" s="446"/>
      <c r="ES51" s="446"/>
      <c r="ET51" s="446"/>
      <c r="EU51" s="446"/>
      <c r="EV51" s="446"/>
      <c r="EW51" s="446"/>
      <c r="EX51" s="446"/>
      <c r="EY51" s="446"/>
      <c r="EZ51" s="446"/>
      <c r="FA51" s="446"/>
      <c r="FB51" s="446"/>
      <c r="FC51" s="446"/>
      <c r="FD51" s="446"/>
      <c r="FE51" s="446"/>
      <c r="FF51" s="446"/>
      <c r="FG51" s="446"/>
      <c r="FH51" s="446"/>
      <c r="FI51" s="446"/>
      <c r="FJ51" s="446"/>
      <c r="FK51" s="446"/>
      <c r="FL51" s="446"/>
      <c r="FM51" s="446"/>
      <c r="FN51" s="446"/>
      <c r="FO51" s="446"/>
      <c r="FP51" s="446"/>
      <c r="FQ51" s="446"/>
      <c r="FR51" s="446"/>
      <c r="FS51" s="446"/>
      <c r="FT51" s="446"/>
      <c r="FU51" s="446"/>
      <c r="FV51" s="446"/>
      <c r="FW51" s="446"/>
      <c r="FX51" s="446"/>
      <c r="FY51" s="446"/>
      <c r="FZ51" s="446"/>
      <c r="GA51" s="446"/>
      <c r="GB51" s="446"/>
      <c r="GC51" s="446"/>
      <c r="GD51" s="446"/>
      <c r="GE51" s="446"/>
      <c r="GF51" s="446"/>
      <c r="GG51" s="446"/>
      <c r="GH51" s="446"/>
      <c r="GI51" s="446"/>
      <c r="GJ51" s="446"/>
      <c r="GK51" s="446"/>
      <c r="GL51" s="446"/>
      <c r="GM51" s="446"/>
      <c r="GN51" s="446"/>
      <c r="GO51" s="446"/>
      <c r="GP51" s="446"/>
      <c r="GQ51" s="446"/>
      <c r="GR51" s="446"/>
      <c r="GS51" s="446"/>
      <c r="GT51" s="446"/>
      <c r="GU51" s="446"/>
      <c r="GV51" s="446"/>
      <c r="GW51" s="446"/>
      <c r="GX51" s="446"/>
      <c r="GY51" s="446"/>
      <c r="GZ51" s="446"/>
      <c r="HA51" s="446"/>
      <c r="HB51" s="446"/>
      <c r="HC51" s="446"/>
      <c r="HD51" s="446"/>
      <c r="HE51" s="446"/>
      <c r="HF51" s="446"/>
      <c r="HG51" s="446"/>
      <c r="HH51" s="446"/>
      <c r="HI51" s="446"/>
      <c r="HJ51" s="446"/>
      <c r="HK51" s="446"/>
      <c r="HL51" s="446"/>
      <c r="HM51" s="446"/>
      <c r="HN51" s="446"/>
      <c r="HO51" s="446"/>
      <c r="HP51" s="446"/>
    </row>
    <row r="52" spans="1:224" s="496" customFormat="1">
      <c r="A52" s="432"/>
      <c r="B52" s="433"/>
      <c r="C52" s="444"/>
      <c r="D52" s="444"/>
      <c r="E52" s="472"/>
      <c r="F52" s="472"/>
      <c r="G52" s="495"/>
      <c r="H52" s="472"/>
      <c r="I52" s="472"/>
      <c r="J52" s="495"/>
      <c r="K52" s="472"/>
      <c r="L52" s="472"/>
      <c r="M52" s="495"/>
      <c r="N52" s="472"/>
      <c r="O52" s="472"/>
      <c r="P52" s="495"/>
      <c r="Q52" s="472"/>
      <c r="R52" s="472"/>
      <c r="S52" s="495"/>
      <c r="T52" s="472"/>
      <c r="U52" s="472"/>
      <c r="V52" s="495"/>
      <c r="W52" s="687"/>
      <c r="X52" s="687"/>
      <c r="Y52" s="495"/>
      <c r="Z52" s="687"/>
      <c r="AA52" s="687"/>
      <c r="AB52" s="495"/>
      <c r="AC52" s="828"/>
      <c r="AD52" s="828"/>
      <c r="AE52" s="842"/>
      <c r="AF52" s="446"/>
      <c r="AG52" s="446"/>
      <c r="AH52" s="446"/>
      <c r="AI52" s="446"/>
      <c r="AJ52" s="446"/>
      <c r="AK52" s="446"/>
      <c r="AL52" s="446"/>
      <c r="AM52" s="446"/>
      <c r="AN52" s="446"/>
      <c r="AO52" s="446"/>
      <c r="AP52" s="446"/>
      <c r="AQ52" s="446"/>
      <c r="AR52" s="446"/>
      <c r="AS52" s="446"/>
      <c r="AT52" s="446"/>
      <c r="AU52" s="446"/>
      <c r="AV52" s="446"/>
      <c r="AW52" s="446"/>
      <c r="AX52" s="446"/>
      <c r="AY52" s="446"/>
      <c r="AZ52" s="446"/>
      <c r="BA52" s="446"/>
      <c r="BB52" s="446"/>
      <c r="BC52" s="446"/>
      <c r="BD52" s="446"/>
      <c r="BE52" s="446"/>
      <c r="BF52" s="446"/>
      <c r="BG52" s="446"/>
      <c r="BH52" s="446"/>
      <c r="BI52" s="446"/>
      <c r="BJ52" s="446"/>
      <c r="BK52" s="446"/>
      <c r="BL52" s="446"/>
      <c r="BM52" s="446"/>
      <c r="BN52" s="446"/>
      <c r="BO52" s="446"/>
      <c r="BP52" s="446"/>
      <c r="BQ52" s="446"/>
      <c r="BR52" s="446"/>
      <c r="BS52" s="446"/>
      <c r="BT52" s="446"/>
      <c r="BU52" s="446"/>
      <c r="BV52" s="446"/>
      <c r="BW52" s="446"/>
      <c r="BX52" s="446"/>
      <c r="BY52" s="446"/>
      <c r="BZ52" s="446"/>
      <c r="CA52" s="446"/>
      <c r="CB52" s="446"/>
      <c r="CC52" s="446"/>
      <c r="CD52" s="446"/>
      <c r="CE52" s="446"/>
      <c r="CF52" s="446"/>
      <c r="CG52" s="446"/>
      <c r="CH52" s="446"/>
      <c r="CI52" s="446"/>
      <c r="CJ52" s="446"/>
      <c r="CK52" s="446"/>
      <c r="CL52" s="446"/>
      <c r="CM52" s="446"/>
      <c r="CN52" s="446"/>
      <c r="CO52" s="446"/>
      <c r="CP52" s="446"/>
      <c r="CQ52" s="446"/>
      <c r="CR52" s="446"/>
      <c r="CS52" s="446"/>
      <c r="CT52" s="446"/>
      <c r="CU52" s="446"/>
      <c r="CV52" s="446"/>
      <c r="CW52" s="446"/>
      <c r="CX52" s="446"/>
      <c r="CY52" s="446"/>
      <c r="CZ52" s="446"/>
      <c r="DA52" s="446"/>
      <c r="DB52" s="446"/>
      <c r="DC52" s="446"/>
      <c r="DD52" s="446"/>
      <c r="DE52" s="446"/>
      <c r="DF52" s="446"/>
      <c r="DG52" s="446"/>
      <c r="DH52" s="446"/>
      <c r="DI52" s="446"/>
      <c r="DJ52" s="446"/>
      <c r="DK52" s="446"/>
      <c r="DL52" s="446"/>
      <c r="DM52" s="446"/>
      <c r="DN52" s="446"/>
      <c r="DO52" s="446"/>
      <c r="DP52" s="446"/>
      <c r="DQ52" s="446"/>
      <c r="DR52" s="446"/>
      <c r="DS52" s="446"/>
      <c r="DT52" s="446"/>
      <c r="DU52" s="446"/>
      <c r="DV52" s="446"/>
      <c r="DW52" s="446"/>
      <c r="DX52" s="446"/>
      <c r="DY52" s="446"/>
      <c r="DZ52" s="446"/>
      <c r="EA52" s="446"/>
      <c r="EB52" s="446"/>
      <c r="EC52" s="446"/>
      <c r="ED52" s="446"/>
      <c r="EE52" s="446"/>
      <c r="EF52" s="446"/>
      <c r="EG52" s="446"/>
      <c r="EH52" s="446"/>
      <c r="EI52" s="446"/>
      <c r="EJ52" s="446"/>
      <c r="EK52" s="446"/>
      <c r="EL52" s="446"/>
      <c r="EM52" s="446"/>
      <c r="EN52" s="446"/>
      <c r="EO52" s="446"/>
      <c r="EP52" s="446"/>
      <c r="EQ52" s="446"/>
      <c r="ER52" s="446"/>
      <c r="ES52" s="446"/>
      <c r="ET52" s="446"/>
      <c r="EU52" s="446"/>
      <c r="EV52" s="446"/>
      <c r="EW52" s="446"/>
      <c r="EX52" s="446"/>
      <c r="EY52" s="446"/>
      <c r="EZ52" s="446"/>
      <c r="FA52" s="446"/>
      <c r="FB52" s="446"/>
      <c r="FC52" s="446"/>
      <c r="FD52" s="446"/>
      <c r="FE52" s="446"/>
      <c r="FF52" s="446"/>
      <c r="FG52" s="446"/>
      <c r="FH52" s="446"/>
      <c r="FI52" s="446"/>
      <c r="FJ52" s="446"/>
      <c r="FK52" s="446"/>
      <c r="FL52" s="446"/>
      <c r="FM52" s="446"/>
      <c r="FN52" s="446"/>
      <c r="FO52" s="446"/>
      <c r="FP52" s="446"/>
      <c r="FQ52" s="446"/>
      <c r="FR52" s="446"/>
      <c r="FS52" s="446"/>
      <c r="FT52" s="446"/>
      <c r="FU52" s="446"/>
      <c r="FV52" s="446"/>
      <c r="FW52" s="446"/>
      <c r="FX52" s="446"/>
      <c r="FY52" s="446"/>
      <c r="FZ52" s="446"/>
      <c r="GA52" s="446"/>
      <c r="GB52" s="446"/>
      <c r="GC52" s="446"/>
      <c r="GD52" s="446"/>
      <c r="GE52" s="446"/>
      <c r="GF52" s="446"/>
      <c r="GG52" s="446"/>
      <c r="GH52" s="446"/>
      <c r="GI52" s="446"/>
      <c r="GJ52" s="446"/>
      <c r="GK52" s="446"/>
      <c r="GL52" s="446"/>
      <c r="GM52" s="446"/>
      <c r="GN52" s="446"/>
      <c r="GO52" s="446"/>
      <c r="GP52" s="446"/>
      <c r="GQ52" s="446"/>
      <c r="GR52" s="446"/>
      <c r="GS52" s="446"/>
      <c r="GT52" s="446"/>
      <c r="GU52" s="446"/>
      <c r="GV52" s="446"/>
      <c r="GW52" s="446"/>
      <c r="GX52" s="446"/>
      <c r="GY52" s="446"/>
      <c r="GZ52" s="446"/>
      <c r="HA52" s="446"/>
      <c r="HB52" s="446"/>
      <c r="HC52" s="446"/>
      <c r="HD52" s="446"/>
      <c r="HE52" s="446"/>
      <c r="HF52" s="446"/>
      <c r="HG52" s="446"/>
      <c r="HH52" s="446"/>
      <c r="HI52" s="446"/>
      <c r="HJ52" s="446"/>
      <c r="HK52" s="446"/>
      <c r="HL52" s="446"/>
      <c r="HM52" s="446"/>
      <c r="HN52" s="446"/>
      <c r="HO52" s="446"/>
      <c r="HP52" s="446"/>
    </row>
    <row r="53" spans="1:224" s="500" customFormat="1">
      <c r="A53" s="432">
        <v>5.0999999999999996</v>
      </c>
      <c r="B53" s="433" t="s">
        <v>557</v>
      </c>
      <c r="C53" s="444"/>
      <c r="D53" s="444"/>
      <c r="E53" s="472"/>
      <c r="F53" s="472"/>
      <c r="G53" s="495"/>
      <c r="H53" s="472"/>
      <c r="I53" s="472"/>
      <c r="J53" s="495"/>
      <c r="K53" s="472"/>
      <c r="L53" s="472"/>
      <c r="M53" s="495"/>
      <c r="N53" s="472"/>
      <c r="O53" s="472"/>
      <c r="P53" s="495"/>
      <c r="Q53" s="472"/>
      <c r="R53" s="472"/>
      <c r="S53" s="495"/>
      <c r="T53" s="472"/>
      <c r="U53" s="472"/>
      <c r="V53" s="495"/>
      <c r="W53" s="687"/>
      <c r="X53" s="687"/>
      <c r="Y53" s="495"/>
      <c r="Z53" s="687"/>
      <c r="AA53" s="687"/>
      <c r="AB53" s="495"/>
      <c r="AC53" s="828"/>
      <c r="AD53" s="828"/>
      <c r="AE53" s="842"/>
      <c r="BF53" s="446"/>
      <c r="BG53" s="446"/>
      <c r="BH53" s="446"/>
    </row>
    <row r="54" spans="1:224" s="503" customFormat="1" ht="76.5">
      <c r="A54" s="434"/>
      <c r="B54" s="438" t="s">
        <v>558</v>
      </c>
      <c r="C54" s="428" t="s">
        <v>528</v>
      </c>
      <c r="D54" s="428">
        <v>30</v>
      </c>
      <c r="E54" s="429">
        <v>450</v>
      </c>
      <c r="F54" s="429">
        <v>250</v>
      </c>
      <c r="G54" s="437">
        <f>(E54+F54)*$D54</f>
        <v>21000</v>
      </c>
      <c r="H54" s="429">
        <v>450</v>
      </c>
      <c r="I54" s="429">
        <v>250</v>
      </c>
      <c r="J54" s="437">
        <f>(H54+I54)*$D54</f>
        <v>21000</v>
      </c>
      <c r="K54" s="429">
        <v>1750</v>
      </c>
      <c r="L54" s="429"/>
      <c r="M54" s="437">
        <f>(K54+L54)*$D54</f>
        <v>52500</v>
      </c>
      <c r="N54" s="429">
        <v>1200</v>
      </c>
      <c r="O54" s="429"/>
      <c r="P54" s="437">
        <f>(N54+O54)*$D54</f>
        <v>36000</v>
      </c>
      <c r="Q54" s="640">
        <f>790*1.35</f>
        <v>1066.5</v>
      </c>
      <c r="R54" s="640">
        <f>180*1.35</f>
        <v>243.00000000000003</v>
      </c>
      <c r="S54" s="437">
        <f>(Q54+R54)*$D54</f>
        <v>39285</v>
      </c>
      <c r="T54" s="640">
        <v>950</v>
      </c>
      <c r="U54" s="640">
        <v>200</v>
      </c>
      <c r="V54" s="437">
        <f>(T54+U54)*$D54</f>
        <v>34500</v>
      </c>
      <c r="W54" s="676">
        <v>600</v>
      </c>
      <c r="X54" s="676">
        <v>110</v>
      </c>
      <c r="Y54" s="437">
        <f>(W54+X54)*$D54</f>
        <v>21300</v>
      </c>
      <c r="Z54" s="676">
        <v>550</v>
      </c>
      <c r="AA54" s="676">
        <v>110</v>
      </c>
      <c r="AB54" s="437">
        <f>(Z54+AA54)*$D54</f>
        <v>19800</v>
      </c>
      <c r="AC54" s="808">
        <f>MIN(E54,K54,N54,Q54,W54)</f>
        <v>450</v>
      </c>
      <c r="AD54" s="808">
        <f>MIN(F54,L54,O54,R54,X54)</f>
        <v>110</v>
      </c>
      <c r="AE54" s="721">
        <f>(AC54+AD54)*$D54</f>
        <v>16800</v>
      </c>
    </row>
    <row r="55" spans="1:224" s="503" customFormat="1">
      <c r="A55" s="434"/>
      <c r="B55" s="433" t="s">
        <v>475</v>
      </c>
      <c r="C55" s="428"/>
      <c r="D55" s="428"/>
      <c r="E55" s="429"/>
      <c r="F55" s="429"/>
      <c r="G55" s="512"/>
      <c r="H55" s="429"/>
      <c r="I55" s="429"/>
      <c r="J55" s="512"/>
      <c r="K55" s="429"/>
      <c r="L55" s="429"/>
      <c r="M55" s="512"/>
      <c r="N55" s="429"/>
      <c r="O55" s="429"/>
      <c r="P55" s="512"/>
      <c r="Q55" s="640"/>
      <c r="R55" s="640"/>
      <c r="S55" s="512"/>
      <c r="T55" s="640"/>
      <c r="U55" s="640"/>
      <c r="V55" s="512"/>
      <c r="W55" s="676"/>
      <c r="X55" s="676"/>
      <c r="Y55" s="512"/>
      <c r="Z55" s="676"/>
      <c r="AA55" s="676"/>
      <c r="AB55" s="512"/>
      <c r="AC55" s="808"/>
      <c r="AD55" s="808"/>
      <c r="AE55" s="850"/>
    </row>
    <row r="56" spans="1:224" s="503" customFormat="1">
      <c r="A56" s="434"/>
      <c r="B56" s="438"/>
      <c r="C56" s="428"/>
      <c r="D56" s="428"/>
      <c r="E56" s="429"/>
      <c r="F56" s="429"/>
      <c r="G56" s="512"/>
      <c r="H56" s="429"/>
      <c r="I56" s="429"/>
      <c r="J56" s="512"/>
      <c r="K56" s="429"/>
      <c r="L56" s="429"/>
      <c r="M56" s="512"/>
      <c r="N56" s="429"/>
      <c r="O56" s="429"/>
      <c r="P56" s="512"/>
      <c r="Q56" s="640"/>
      <c r="R56" s="640"/>
      <c r="S56" s="512"/>
      <c r="T56" s="640"/>
      <c r="U56" s="640"/>
      <c r="V56" s="512"/>
      <c r="W56" s="676"/>
      <c r="X56" s="676"/>
      <c r="Y56" s="512"/>
      <c r="Z56" s="676"/>
      <c r="AA56" s="676"/>
      <c r="AB56" s="512"/>
      <c r="AC56" s="808"/>
      <c r="AD56" s="808"/>
      <c r="AE56" s="850"/>
    </row>
    <row r="57" spans="1:224" s="500" customFormat="1" ht="15.75" customHeight="1">
      <c r="A57" s="432">
        <v>5.2</v>
      </c>
      <c r="B57" s="433" t="s">
        <v>559</v>
      </c>
      <c r="C57" s="444"/>
      <c r="D57" s="444"/>
      <c r="E57" s="472"/>
      <c r="F57" s="472"/>
      <c r="G57" s="512"/>
      <c r="H57" s="472"/>
      <c r="I57" s="472"/>
      <c r="J57" s="512"/>
      <c r="K57" s="472"/>
      <c r="L57" s="472"/>
      <c r="M57" s="512"/>
      <c r="N57" s="472"/>
      <c r="O57" s="472"/>
      <c r="P57" s="512"/>
      <c r="Q57" s="647"/>
      <c r="R57" s="647"/>
      <c r="S57" s="512"/>
      <c r="T57" s="647"/>
      <c r="U57" s="647"/>
      <c r="V57" s="512"/>
      <c r="W57" s="687"/>
      <c r="X57" s="687"/>
      <c r="Y57" s="512"/>
      <c r="Z57" s="687"/>
      <c r="AA57" s="687"/>
      <c r="AB57" s="512"/>
      <c r="AC57" s="828"/>
      <c r="AD57" s="828"/>
      <c r="AE57" s="850"/>
      <c r="BF57" s="446"/>
      <c r="BG57" s="446"/>
      <c r="BH57" s="446"/>
    </row>
    <row r="58" spans="1:224" s="503" customFormat="1" ht="89.25">
      <c r="A58" s="434"/>
      <c r="B58" s="438" t="s">
        <v>560</v>
      </c>
      <c r="C58" s="428" t="s">
        <v>528</v>
      </c>
      <c r="D58" s="428">
        <v>5</v>
      </c>
      <c r="E58" s="429">
        <v>950</v>
      </c>
      <c r="F58" s="429">
        <v>350</v>
      </c>
      <c r="G58" s="437">
        <f>(E58+F58)*$D58</f>
        <v>6500</v>
      </c>
      <c r="H58" s="429">
        <v>850</v>
      </c>
      <c r="I58" s="429">
        <v>250</v>
      </c>
      <c r="J58" s="437">
        <f>(H58+I58)*$D58</f>
        <v>5500</v>
      </c>
      <c r="K58" s="429">
        <v>1450</v>
      </c>
      <c r="L58" s="429"/>
      <c r="M58" s="437">
        <f>(K58+L58)*$D58</f>
        <v>7250</v>
      </c>
      <c r="N58" s="429">
        <v>1450</v>
      </c>
      <c r="O58" s="429"/>
      <c r="P58" s="437">
        <f>(N58+O58)*$D58</f>
        <v>7250</v>
      </c>
      <c r="Q58" s="640">
        <f>980*1.35</f>
        <v>1323</v>
      </c>
      <c r="R58" s="640">
        <f>240*1.35</f>
        <v>324</v>
      </c>
      <c r="S58" s="437">
        <f>(Q58+R58)*$D58</f>
        <v>8235</v>
      </c>
      <c r="T58" s="640">
        <v>1250</v>
      </c>
      <c r="U58" s="640">
        <v>200</v>
      </c>
      <c r="V58" s="437">
        <f>(T58+U58)*$D58</f>
        <v>7250</v>
      </c>
      <c r="W58" s="676">
        <v>600</v>
      </c>
      <c r="X58" s="676">
        <v>110</v>
      </c>
      <c r="Y58" s="437">
        <f>(W58+X58)*$D58</f>
        <v>3550</v>
      </c>
      <c r="Z58" s="676">
        <v>600</v>
      </c>
      <c r="AA58" s="676">
        <v>110</v>
      </c>
      <c r="AB58" s="437">
        <f>(Z58+AA58)*$D58</f>
        <v>3550</v>
      </c>
      <c r="AC58" s="808">
        <f>MIN(E58,K58,N58,Q58,W58)</f>
        <v>600</v>
      </c>
      <c r="AD58" s="808">
        <f>MIN(F58,L58,O58,R58,X58)</f>
        <v>110</v>
      </c>
      <c r="AE58" s="721">
        <f>(AC58+AD58)*$D58</f>
        <v>3550</v>
      </c>
    </row>
    <row r="59" spans="1:224" s="503" customFormat="1">
      <c r="A59" s="434"/>
      <c r="B59" s="433" t="s">
        <v>475</v>
      </c>
      <c r="C59" s="428"/>
      <c r="D59" s="428"/>
      <c r="E59" s="429"/>
      <c r="F59" s="429"/>
      <c r="G59" s="512"/>
      <c r="H59" s="429"/>
      <c r="I59" s="429"/>
      <c r="J59" s="512"/>
      <c r="K59" s="429"/>
      <c r="L59" s="429"/>
      <c r="M59" s="512"/>
      <c r="N59" s="429"/>
      <c r="O59" s="429"/>
      <c r="P59" s="512"/>
      <c r="Q59" s="640"/>
      <c r="R59" s="640"/>
      <c r="S59" s="512"/>
      <c r="T59" s="640"/>
      <c r="U59" s="640"/>
      <c r="V59" s="512"/>
      <c r="W59" s="676"/>
      <c r="X59" s="676"/>
      <c r="Y59" s="512"/>
      <c r="Z59" s="676"/>
      <c r="AA59" s="676"/>
      <c r="AB59" s="512"/>
      <c r="AC59" s="808"/>
      <c r="AD59" s="808"/>
      <c r="AE59" s="850"/>
    </row>
    <row r="60" spans="1:224" s="410" customFormat="1">
      <c r="A60" s="432"/>
      <c r="B60" s="433"/>
      <c r="C60" s="444"/>
      <c r="D60" s="444"/>
      <c r="E60" s="543"/>
      <c r="F60" s="544"/>
      <c r="G60" s="479"/>
      <c r="H60" s="543"/>
      <c r="I60" s="544"/>
      <c r="J60" s="479"/>
      <c r="K60" s="543"/>
      <c r="L60" s="544"/>
      <c r="M60" s="479"/>
      <c r="N60" s="543"/>
      <c r="O60" s="544"/>
      <c r="P60" s="479"/>
      <c r="Q60" s="543"/>
      <c r="R60" s="544"/>
      <c r="S60" s="479"/>
      <c r="T60" s="543"/>
      <c r="U60" s="544"/>
      <c r="V60" s="479"/>
      <c r="W60" s="543"/>
      <c r="X60" s="544"/>
      <c r="Y60" s="479"/>
      <c r="Z60" s="543"/>
      <c r="AA60" s="544"/>
      <c r="AB60" s="479"/>
      <c r="AC60" s="868"/>
      <c r="AD60" s="869"/>
      <c r="AE60" s="831"/>
    </row>
    <row r="61" spans="1:224" s="410" customFormat="1">
      <c r="A61" s="432">
        <v>5.3</v>
      </c>
      <c r="B61" s="433" t="s">
        <v>561</v>
      </c>
      <c r="C61" s="444"/>
      <c r="D61" s="444"/>
      <c r="E61" s="464"/>
      <c r="F61" s="464"/>
      <c r="G61" s="479"/>
      <c r="H61" s="464"/>
      <c r="I61" s="464"/>
      <c r="J61" s="479"/>
      <c r="K61" s="464"/>
      <c r="L61" s="464"/>
      <c r="M61" s="479"/>
      <c r="N61" s="464"/>
      <c r="O61" s="464"/>
      <c r="P61" s="479"/>
      <c r="Q61" s="646"/>
      <c r="R61" s="646"/>
      <c r="S61" s="479"/>
      <c r="T61" s="646"/>
      <c r="U61" s="646"/>
      <c r="V61" s="479"/>
      <c r="W61" s="686"/>
      <c r="X61" s="686"/>
      <c r="Y61" s="479"/>
      <c r="Z61" s="686"/>
      <c r="AA61" s="686"/>
      <c r="AB61" s="479"/>
      <c r="AC61" s="824"/>
      <c r="AD61" s="824"/>
      <c r="AE61" s="831"/>
    </row>
    <row r="62" spans="1:224" s="410" customFormat="1" ht="102">
      <c r="A62" s="434"/>
      <c r="B62" s="419" t="s">
        <v>562</v>
      </c>
      <c r="C62" s="428" t="s">
        <v>528</v>
      </c>
      <c r="D62" s="428">
        <v>50</v>
      </c>
      <c r="E62" s="464">
        <v>950</v>
      </c>
      <c r="F62" s="464">
        <v>450</v>
      </c>
      <c r="G62" s="437">
        <f>(E62+F62)*$D62</f>
        <v>70000</v>
      </c>
      <c r="H62" s="464">
        <v>750</v>
      </c>
      <c r="I62" s="464">
        <v>180</v>
      </c>
      <c r="J62" s="437">
        <f>(H62+I62)*$D62</f>
        <v>46500</v>
      </c>
      <c r="K62" s="464">
        <v>2100</v>
      </c>
      <c r="L62" s="464"/>
      <c r="M62" s="437">
        <f>(K62+L62)*$D62</f>
        <v>105000</v>
      </c>
      <c r="N62" s="464">
        <v>3500</v>
      </c>
      <c r="O62" s="464"/>
      <c r="P62" s="437">
        <f>(N62+O62)*$D62</f>
        <v>175000</v>
      </c>
      <c r="Q62" s="646">
        <f>1080*1.35</f>
        <v>1458</v>
      </c>
      <c r="R62" s="646">
        <f>290*1.35</f>
        <v>391.5</v>
      </c>
      <c r="S62" s="437">
        <f>(Q62+R62)*$D62</f>
        <v>92475</v>
      </c>
      <c r="T62" s="646">
        <v>1500</v>
      </c>
      <c r="U62" s="646">
        <v>250</v>
      </c>
      <c r="V62" s="437">
        <f>(T62+U62)*$D62</f>
        <v>87500</v>
      </c>
      <c r="W62" s="676">
        <v>600</v>
      </c>
      <c r="X62" s="676">
        <v>110</v>
      </c>
      <c r="Y62" s="437">
        <f>(W62+X62)*$D62</f>
        <v>35500</v>
      </c>
      <c r="Z62" s="676">
        <v>600</v>
      </c>
      <c r="AA62" s="676">
        <v>110</v>
      </c>
      <c r="AB62" s="437">
        <f>(Z62+AA62)*$D62</f>
        <v>35500</v>
      </c>
      <c r="AC62" s="808">
        <f>MIN(E62,K62,N62,Q62,W62)</f>
        <v>600</v>
      </c>
      <c r="AD62" s="808">
        <f>MIN(F62,L62,O62,R62,X62)</f>
        <v>110</v>
      </c>
      <c r="AE62" s="721">
        <f>(AC62+AD62)*$D62</f>
        <v>35500</v>
      </c>
    </row>
    <row r="63" spans="1:224" s="410" customFormat="1">
      <c r="A63" s="432"/>
      <c r="B63" s="433" t="s">
        <v>563</v>
      </c>
      <c r="C63" s="444"/>
      <c r="D63" s="444"/>
      <c r="E63" s="543"/>
      <c r="F63" s="479"/>
      <c r="G63" s="479"/>
      <c r="H63" s="543"/>
      <c r="I63" s="479"/>
      <c r="J63" s="479"/>
      <c r="K63" s="543"/>
      <c r="L63" s="479"/>
      <c r="M63" s="479"/>
      <c r="N63" s="543"/>
      <c r="O63" s="479"/>
      <c r="P63" s="479"/>
      <c r="Q63" s="543"/>
      <c r="R63" s="479"/>
      <c r="S63" s="479"/>
      <c r="T63" s="543"/>
      <c r="U63" s="479"/>
      <c r="V63" s="479"/>
      <c r="W63" s="543"/>
      <c r="X63" s="479"/>
      <c r="Y63" s="479"/>
      <c r="Z63" s="543"/>
      <c r="AA63" s="479"/>
      <c r="AB63" s="479"/>
      <c r="AC63" s="868"/>
      <c r="AD63" s="831"/>
      <c r="AE63" s="831"/>
    </row>
    <row r="64" spans="1:224" s="410" customFormat="1">
      <c r="A64" s="432"/>
      <c r="B64" s="433"/>
      <c r="C64" s="444"/>
      <c r="D64" s="444"/>
      <c r="E64" s="543"/>
      <c r="F64" s="544"/>
      <c r="G64" s="479"/>
      <c r="H64" s="543"/>
      <c r="I64" s="544"/>
      <c r="J64" s="479"/>
      <c r="K64" s="543"/>
      <c r="L64" s="544"/>
      <c r="M64" s="479"/>
      <c r="N64" s="543"/>
      <c r="O64" s="544"/>
      <c r="P64" s="479"/>
      <c r="Q64" s="543"/>
      <c r="R64" s="544"/>
      <c r="S64" s="479"/>
      <c r="T64" s="543"/>
      <c r="U64" s="544"/>
      <c r="V64" s="479"/>
      <c r="W64" s="543"/>
      <c r="X64" s="544"/>
      <c r="Y64" s="479"/>
      <c r="Z64" s="543"/>
      <c r="AA64" s="544"/>
      <c r="AB64" s="479"/>
      <c r="AC64" s="868"/>
      <c r="AD64" s="869"/>
      <c r="AE64" s="831"/>
    </row>
    <row r="65" spans="1:60" s="547" customFormat="1">
      <c r="A65" s="545"/>
      <c r="B65" s="546" t="s">
        <v>438</v>
      </c>
      <c r="C65" s="428"/>
      <c r="D65" s="428"/>
      <c r="E65" s="429"/>
      <c r="F65" s="429"/>
      <c r="G65" s="512"/>
      <c r="H65" s="429"/>
      <c r="I65" s="429"/>
      <c r="J65" s="512"/>
      <c r="K65" s="429"/>
      <c r="L65" s="429"/>
      <c r="M65" s="512"/>
      <c r="N65" s="429"/>
      <c r="O65" s="429"/>
      <c r="P65" s="512"/>
      <c r="Q65" s="429"/>
      <c r="R65" s="429"/>
      <c r="S65" s="512"/>
      <c r="T65" s="429"/>
      <c r="U65" s="429"/>
      <c r="V65" s="512"/>
      <c r="W65" s="676"/>
      <c r="X65" s="676"/>
      <c r="Y65" s="512"/>
      <c r="Z65" s="676"/>
      <c r="AA65" s="676"/>
      <c r="AB65" s="512"/>
      <c r="AC65" s="808"/>
      <c r="AD65" s="808"/>
      <c r="AE65" s="850"/>
    </row>
    <row r="66" spans="1:60" s="547" customFormat="1" ht="25.5">
      <c r="A66" s="548" t="s">
        <v>395</v>
      </c>
      <c r="B66" s="549" t="s">
        <v>564</v>
      </c>
      <c r="C66" s="428"/>
      <c r="D66" s="428"/>
      <c r="E66" s="429"/>
      <c r="F66" s="429"/>
      <c r="G66" s="512"/>
      <c r="H66" s="429"/>
      <c r="I66" s="429"/>
      <c r="J66" s="512"/>
      <c r="K66" s="429"/>
      <c r="L66" s="429"/>
      <c r="M66" s="512"/>
      <c r="N66" s="429"/>
      <c r="O66" s="429"/>
      <c r="P66" s="512"/>
      <c r="Q66" s="429"/>
      <c r="R66" s="429"/>
      <c r="S66" s="512"/>
      <c r="T66" s="429"/>
      <c r="U66" s="429"/>
      <c r="V66" s="512"/>
      <c r="W66" s="676"/>
      <c r="X66" s="676"/>
      <c r="Y66" s="512"/>
      <c r="Z66" s="676"/>
      <c r="AA66" s="676"/>
      <c r="AB66" s="512"/>
      <c r="AC66" s="808"/>
      <c r="AD66" s="808"/>
      <c r="AE66" s="850"/>
    </row>
    <row r="67" spans="1:60" s="547" customFormat="1" ht="38.25">
      <c r="A67" s="548" t="s">
        <v>399</v>
      </c>
      <c r="B67" s="549" t="s">
        <v>565</v>
      </c>
      <c r="C67" s="428"/>
      <c r="D67" s="428"/>
      <c r="E67" s="429"/>
      <c r="F67" s="429"/>
      <c r="G67" s="512"/>
      <c r="H67" s="429"/>
      <c r="I67" s="429"/>
      <c r="J67" s="512"/>
      <c r="K67" s="429"/>
      <c r="L67" s="429"/>
      <c r="M67" s="512"/>
      <c r="N67" s="429"/>
      <c r="O67" s="429"/>
      <c r="P67" s="512"/>
      <c r="Q67" s="429"/>
      <c r="R67" s="429"/>
      <c r="S67" s="512"/>
      <c r="T67" s="429"/>
      <c r="U67" s="429"/>
      <c r="V67" s="512"/>
      <c r="W67" s="676"/>
      <c r="X67" s="676"/>
      <c r="Y67" s="512"/>
      <c r="Z67" s="676"/>
      <c r="AA67" s="676"/>
      <c r="AB67" s="512"/>
      <c r="AC67" s="808"/>
      <c r="AD67" s="808"/>
      <c r="AE67" s="850"/>
    </row>
    <row r="68" spans="1:60" s="547" customFormat="1">
      <c r="A68" s="545" t="s">
        <v>403</v>
      </c>
      <c r="B68" s="550" t="s">
        <v>566</v>
      </c>
      <c r="C68" s="428"/>
      <c r="D68" s="428"/>
      <c r="E68" s="429"/>
      <c r="F68" s="429"/>
      <c r="G68" s="512"/>
      <c r="H68" s="429"/>
      <c r="I68" s="429"/>
      <c r="J68" s="512"/>
      <c r="K68" s="429"/>
      <c r="L68" s="429"/>
      <c r="M68" s="512"/>
      <c r="N68" s="429"/>
      <c r="O68" s="429"/>
      <c r="P68" s="512"/>
      <c r="Q68" s="429"/>
      <c r="R68" s="429"/>
      <c r="S68" s="512"/>
      <c r="T68" s="429"/>
      <c r="U68" s="429"/>
      <c r="V68" s="512"/>
      <c r="W68" s="676"/>
      <c r="X68" s="676"/>
      <c r="Y68" s="512"/>
      <c r="Z68" s="676"/>
      <c r="AA68" s="676"/>
      <c r="AB68" s="512"/>
      <c r="AC68" s="808"/>
      <c r="AD68" s="808"/>
      <c r="AE68" s="850"/>
    </row>
    <row r="69" spans="1:60" s="547" customFormat="1" ht="15.75" thickBot="1">
      <c r="A69" s="434"/>
      <c r="B69" s="438"/>
      <c r="C69" s="428"/>
      <c r="D69" s="428"/>
      <c r="E69" s="429"/>
      <c r="F69" s="429"/>
      <c r="G69" s="512"/>
      <c r="H69" s="429"/>
      <c r="I69" s="429"/>
      <c r="J69" s="512"/>
      <c r="K69" s="429"/>
      <c r="L69" s="429"/>
      <c r="M69" s="512"/>
      <c r="N69" s="429"/>
      <c r="O69" s="429"/>
      <c r="P69" s="512"/>
      <c r="Q69" s="429"/>
      <c r="R69" s="429"/>
      <c r="S69" s="512"/>
      <c r="T69" s="429"/>
      <c r="U69" s="429"/>
      <c r="V69" s="512"/>
      <c r="W69" s="676"/>
      <c r="X69" s="676"/>
      <c r="Y69" s="512"/>
      <c r="Z69" s="676"/>
      <c r="AA69" s="676"/>
      <c r="AB69" s="512"/>
      <c r="AC69" s="808"/>
      <c r="AD69" s="808"/>
      <c r="AE69" s="850"/>
    </row>
    <row r="70" spans="1:60" s="540" customFormat="1" ht="15.75" thickBot="1">
      <c r="A70" s="535"/>
      <c r="B70" s="536" t="s">
        <v>466</v>
      </c>
      <c r="C70" s="537"/>
      <c r="D70" s="490"/>
      <c r="E70" s="538"/>
      <c r="F70" s="538"/>
      <c r="G70" s="551">
        <f>SUM(G54:G69)</f>
        <v>97500</v>
      </c>
      <c r="H70" s="538"/>
      <c r="I70" s="538"/>
      <c r="J70" s="551">
        <f>SUM(J54:J69)</f>
        <v>73000</v>
      </c>
      <c r="K70" s="538"/>
      <c r="L70" s="538"/>
      <c r="M70" s="551">
        <f>SUM(M54:M69)</f>
        <v>164750</v>
      </c>
      <c r="N70" s="538"/>
      <c r="O70" s="538"/>
      <c r="P70" s="551">
        <f>SUM(P54:P69)</f>
        <v>218250</v>
      </c>
      <c r="Q70" s="538"/>
      <c r="R70" s="538"/>
      <c r="S70" s="551">
        <f>SUM(S54:S69)</f>
        <v>139995</v>
      </c>
      <c r="T70" s="538"/>
      <c r="U70" s="538"/>
      <c r="V70" s="551">
        <f>SUM(V54:V69)</f>
        <v>129250</v>
      </c>
      <c r="W70" s="703"/>
      <c r="X70" s="703"/>
      <c r="Y70" s="551">
        <f>SUM(Y54:Y69)</f>
        <v>60350</v>
      </c>
      <c r="Z70" s="703"/>
      <c r="AA70" s="703"/>
      <c r="AB70" s="551">
        <f>SUM(AB54:AB69)</f>
        <v>58850</v>
      </c>
      <c r="AC70" s="865"/>
      <c r="AD70" s="865"/>
      <c r="AE70" s="870">
        <f>SUM(AE54:AE69)</f>
        <v>55850</v>
      </c>
      <c r="BF70" s="541"/>
      <c r="BG70" s="541"/>
      <c r="BH70" s="541"/>
    </row>
    <row r="71" spans="1:60">
      <c r="A71" s="475"/>
      <c r="B71" s="476"/>
      <c r="C71" s="477"/>
      <c r="D71" s="477"/>
      <c r="E71" s="552"/>
      <c r="F71" s="464"/>
      <c r="G71" s="479"/>
      <c r="H71" s="552"/>
      <c r="I71" s="464"/>
      <c r="J71" s="479"/>
      <c r="K71" s="552"/>
      <c r="L71" s="464"/>
      <c r="M71" s="479"/>
      <c r="N71" s="552"/>
      <c r="O71" s="464"/>
      <c r="P71" s="479"/>
      <c r="Q71" s="552"/>
      <c r="R71" s="464"/>
      <c r="S71" s="479"/>
      <c r="T71" s="552"/>
      <c r="U71" s="464"/>
      <c r="V71" s="479"/>
      <c r="W71" s="704"/>
      <c r="X71" s="686"/>
      <c r="Y71" s="479"/>
      <c r="Z71" s="704"/>
      <c r="AA71" s="686"/>
      <c r="AB71" s="479"/>
      <c r="AC71" s="871"/>
      <c r="AD71" s="824"/>
      <c r="AE71" s="831"/>
    </row>
    <row r="72" spans="1:60">
      <c r="A72" s="475">
        <v>6</v>
      </c>
      <c r="B72" s="476" t="s">
        <v>567</v>
      </c>
      <c r="C72" s="477"/>
      <c r="D72" s="477"/>
      <c r="E72" s="552"/>
      <c r="F72" s="464"/>
      <c r="G72" s="479"/>
      <c r="H72" s="552"/>
      <c r="I72" s="464"/>
      <c r="J72" s="479"/>
      <c r="K72" s="552"/>
      <c r="L72" s="464"/>
      <c r="M72" s="479"/>
      <c r="N72" s="552"/>
      <c r="O72" s="464"/>
      <c r="P72" s="479"/>
      <c r="Q72" s="552"/>
      <c r="R72" s="464"/>
      <c r="S72" s="479"/>
      <c r="T72" s="552"/>
      <c r="U72" s="464"/>
      <c r="V72" s="479"/>
      <c r="W72" s="704"/>
      <c r="X72" s="686"/>
      <c r="Y72" s="479"/>
      <c r="Z72" s="704"/>
      <c r="AA72" s="686"/>
      <c r="AB72" s="479"/>
      <c r="AC72" s="871"/>
      <c r="AD72" s="824"/>
      <c r="AE72" s="831"/>
    </row>
    <row r="73" spans="1:60">
      <c r="A73" s="475"/>
      <c r="B73" s="476"/>
      <c r="C73" s="477"/>
      <c r="D73" s="477"/>
      <c r="E73" s="552"/>
      <c r="F73" s="464"/>
      <c r="G73" s="479"/>
      <c r="H73" s="552"/>
      <c r="I73" s="464"/>
      <c r="J73" s="479"/>
      <c r="K73" s="552"/>
      <c r="L73" s="464"/>
      <c r="M73" s="479"/>
      <c r="N73" s="552"/>
      <c r="O73" s="464"/>
      <c r="P73" s="479"/>
      <c r="Q73" s="552"/>
      <c r="R73" s="464"/>
      <c r="S73" s="479"/>
      <c r="T73" s="552"/>
      <c r="U73" s="464"/>
      <c r="V73" s="479"/>
      <c r="W73" s="704"/>
      <c r="X73" s="686"/>
      <c r="Y73" s="479"/>
      <c r="Z73" s="704"/>
      <c r="AA73" s="686"/>
      <c r="AB73" s="479"/>
      <c r="AC73" s="871"/>
      <c r="AD73" s="824"/>
      <c r="AE73" s="831"/>
    </row>
    <row r="74" spans="1:60">
      <c r="A74" s="475">
        <v>6.2</v>
      </c>
      <c r="B74" s="476" t="s">
        <v>568</v>
      </c>
      <c r="C74" s="477"/>
      <c r="D74" s="477"/>
      <c r="E74" s="552"/>
      <c r="F74" s="464"/>
      <c r="G74" s="479"/>
      <c r="H74" s="552"/>
      <c r="I74" s="464"/>
      <c r="J74" s="479"/>
      <c r="K74" s="552"/>
      <c r="L74" s="464"/>
      <c r="M74" s="479"/>
      <c r="N74" s="552"/>
      <c r="O74" s="464"/>
      <c r="P74" s="479"/>
      <c r="Q74" s="552"/>
      <c r="R74" s="464"/>
      <c r="S74" s="479"/>
      <c r="T74" s="552"/>
      <c r="U74" s="464"/>
      <c r="V74" s="479"/>
      <c r="W74" s="704"/>
      <c r="X74" s="686"/>
      <c r="Y74" s="479"/>
      <c r="Z74" s="704"/>
      <c r="AA74" s="686"/>
      <c r="AB74" s="479"/>
      <c r="AC74" s="871"/>
      <c r="AD74" s="824"/>
      <c r="AE74" s="831"/>
    </row>
    <row r="75" spans="1:60" ht="140.25">
      <c r="A75" s="518"/>
      <c r="B75" s="519" t="s">
        <v>569</v>
      </c>
      <c r="C75" s="520"/>
      <c r="D75" s="520"/>
      <c r="E75" s="552"/>
      <c r="F75" s="464"/>
      <c r="G75" s="437"/>
      <c r="H75" s="552"/>
      <c r="I75" s="464"/>
      <c r="J75" s="437"/>
      <c r="K75" s="552"/>
      <c r="L75" s="464"/>
      <c r="M75" s="437"/>
      <c r="N75" s="552"/>
      <c r="O75" s="464"/>
      <c r="P75" s="437"/>
      <c r="Q75" s="552"/>
      <c r="R75" s="464"/>
      <c r="S75" s="437"/>
      <c r="T75" s="552"/>
      <c r="U75" s="464"/>
      <c r="V75" s="437"/>
      <c r="W75" s="704"/>
      <c r="X75" s="686"/>
      <c r="Y75" s="437"/>
      <c r="Z75" s="704"/>
      <c r="AA75" s="686"/>
      <c r="AB75" s="437"/>
      <c r="AC75" s="871"/>
      <c r="AD75" s="824"/>
      <c r="AE75" s="721"/>
    </row>
    <row r="76" spans="1:60">
      <c r="A76" s="475" t="s">
        <v>159</v>
      </c>
      <c r="B76" s="476" t="s">
        <v>570</v>
      </c>
      <c r="C76" s="477"/>
      <c r="D76" s="477"/>
      <c r="E76" s="552"/>
      <c r="F76" s="464"/>
      <c r="G76" s="479"/>
      <c r="H76" s="552"/>
      <c r="I76" s="464"/>
      <c r="J76" s="479"/>
      <c r="K76" s="552"/>
      <c r="L76" s="464"/>
      <c r="M76" s="479"/>
      <c r="N76" s="552"/>
      <c r="O76" s="464"/>
      <c r="P76" s="479"/>
      <c r="Q76" s="552"/>
      <c r="R76" s="464"/>
      <c r="S76" s="479"/>
      <c r="T76" s="552"/>
      <c r="U76" s="464"/>
      <c r="V76" s="479"/>
      <c r="W76" s="704"/>
      <c r="X76" s="686"/>
      <c r="Y76" s="479"/>
      <c r="Z76" s="704"/>
      <c r="AA76" s="686"/>
      <c r="AB76" s="479"/>
      <c r="AC76" s="871"/>
      <c r="AD76" s="824"/>
      <c r="AE76" s="831"/>
    </row>
    <row r="77" spans="1:60">
      <c r="A77" s="518"/>
      <c r="B77" s="519" t="s">
        <v>630</v>
      </c>
      <c r="C77" s="520" t="s">
        <v>472</v>
      </c>
      <c r="D77" s="520">
        <v>10</v>
      </c>
      <c r="E77" s="429">
        <v>950</v>
      </c>
      <c r="F77" s="429">
        <v>250</v>
      </c>
      <c r="G77" s="437">
        <f t="shared" ref="G77:G78" si="18">(E77+F77)*$D77</f>
        <v>12000</v>
      </c>
      <c r="H77" s="429">
        <v>500</v>
      </c>
      <c r="I77" s="429">
        <v>150</v>
      </c>
      <c r="J77" s="437">
        <f t="shared" ref="J77:J78" si="19">(H77+I77)*$D77</f>
        <v>6500</v>
      </c>
      <c r="K77" s="429">
        <v>460</v>
      </c>
      <c r="L77" s="429"/>
      <c r="M77" s="437">
        <f t="shared" ref="M77:M78" si="20">(K77+L77)*$D77</f>
        <v>4600</v>
      </c>
      <c r="N77" s="429">
        <v>460</v>
      </c>
      <c r="O77" s="429"/>
      <c r="P77" s="437">
        <f t="shared" ref="P77:P78" si="21">(N77+O77)*$D77</f>
        <v>4600</v>
      </c>
      <c r="Q77" s="640">
        <f>490*1.35</f>
        <v>661.5</v>
      </c>
      <c r="R77" s="640">
        <f>100*1.35</f>
        <v>135</v>
      </c>
      <c r="S77" s="437">
        <f t="shared" ref="S77:S78" si="22">(Q77+R77)*$D77</f>
        <v>7965</v>
      </c>
      <c r="T77" s="640">
        <v>650</v>
      </c>
      <c r="U77" s="640">
        <v>135</v>
      </c>
      <c r="V77" s="437">
        <f t="shared" ref="V77:V78" si="23">(T77+U77)*$D77</f>
        <v>7850</v>
      </c>
      <c r="W77" s="676">
        <v>550</v>
      </c>
      <c r="X77" s="676"/>
      <c r="Y77" s="437">
        <f t="shared" ref="Y77:Y78" si="24">(W77+X77)*$D77</f>
        <v>5500</v>
      </c>
      <c r="Z77" s="676">
        <v>460</v>
      </c>
      <c r="AA77" s="676">
        <v>135</v>
      </c>
      <c r="AB77" s="437">
        <f t="shared" ref="AB77:AB78" si="25">(Z77+AA77)*$D77</f>
        <v>5950</v>
      </c>
      <c r="AC77" s="808">
        <f>MIN(E77,K77,N77,Q77,W77)</f>
        <v>460</v>
      </c>
      <c r="AD77" s="808">
        <f>MIN(F77,L77,O77,R77,X77)</f>
        <v>135</v>
      </c>
      <c r="AE77" s="721">
        <f t="shared" ref="AE77:AE78" si="26">(AC77+AD77)*$D77</f>
        <v>5950</v>
      </c>
    </row>
    <row r="78" spans="1:60">
      <c r="A78" s="518"/>
      <c r="B78" s="519" t="s">
        <v>571</v>
      </c>
      <c r="C78" s="520" t="s">
        <v>472</v>
      </c>
      <c r="D78" s="520">
        <v>10</v>
      </c>
      <c r="E78" s="429">
        <v>950</v>
      </c>
      <c r="F78" s="429">
        <v>250</v>
      </c>
      <c r="G78" s="437">
        <f t="shared" si="18"/>
        <v>12000</v>
      </c>
      <c r="H78" s="429">
        <v>650</v>
      </c>
      <c r="I78" s="429">
        <v>150</v>
      </c>
      <c r="J78" s="437">
        <f t="shared" si="19"/>
        <v>8000</v>
      </c>
      <c r="K78" s="429">
        <v>4500</v>
      </c>
      <c r="L78" s="429"/>
      <c r="M78" s="437">
        <f t="shared" si="20"/>
        <v>45000</v>
      </c>
      <c r="N78" s="429">
        <v>4500</v>
      </c>
      <c r="O78" s="429"/>
      <c r="P78" s="437">
        <f t="shared" si="21"/>
        <v>45000</v>
      </c>
      <c r="Q78" s="640">
        <v>662</v>
      </c>
      <c r="R78" s="640">
        <v>135</v>
      </c>
      <c r="S78" s="437">
        <f t="shared" si="22"/>
        <v>7970</v>
      </c>
      <c r="T78" s="640">
        <v>650</v>
      </c>
      <c r="U78" s="640">
        <v>135</v>
      </c>
      <c r="V78" s="437">
        <f t="shared" si="23"/>
        <v>7850</v>
      </c>
      <c r="W78" s="676">
        <v>610</v>
      </c>
      <c r="X78" s="676"/>
      <c r="Y78" s="437">
        <f t="shared" si="24"/>
        <v>6100</v>
      </c>
      <c r="Z78" s="676">
        <v>610</v>
      </c>
      <c r="AA78" s="676">
        <v>135</v>
      </c>
      <c r="AB78" s="437">
        <f t="shared" si="25"/>
        <v>7450</v>
      </c>
      <c r="AC78" s="808">
        <f>MIN(E78,K78,N78,Q78,W78)</f>
        <v>610</v>
      </c>
      <c r="AD78" s="808">
        <f>MIN(F78,L78,O78,R78,X78)</f>
        <v>135</v>
      </c>
      <c r="AE78" s="721">
        <f t="shared" si="26"/>
        <v>7450</v>
      </c>
    </row>
    <row r="79" spans="1:60">
      <c r="A79" s="518"/>
      <c r="B79" s="519"/>
      <c r="C79" s="520"/>
      <c r="D79" s="520"/>
      <c r="E79" s="552"/>
      <c r="F79" s="464"/>
      <c r="G79" s="437"/>
      <c r="H79" s="552"/>
      <c r="I79" s="464"/>
      <c r="J79" s="437"/>
      <c r="K79" s="552"/>
      <c r="L79" s="464"/>
      <c r="M79" s="437"/>
      <c r="N79" s="552"/>
      <c r="O79" s="464"/>
      <c r="P79" s="437"/>
      <c r="Q79" s="663"/>
      <c r="R79" s="646"/>
      <c r="S79" s="437"/>
      <c r="T79" s="663"/>
      <c r="U79" s="646"/>
      <c r="V79" s="437"/>
      <c r="W79" s="704"/>
      <c r="X79" s="686"/>
      <c r="Y79" s="437"/>
      <c r="Z79" s="704"/>
      <c r="AA79" s="686"/>
      <c r="AB79" s="437"/>
      <c r="AC79" s="871"/>
      <c r="AD79" s="824"/>
      <c r="AE79" s="721"/>
    </row>
    <row r="80" spans="1:60">
      <c r="A80" s="475" t="s">
        <v>175</v>
      </c>
      <c r="B80" s="476" t="s">
        <v>572</v>
      </c>
      <c r="C80" s="477"/>
      <c r="D80" s="477"/>
      <c r="E80" s="552"/>
      <c r="F80" s="464"/>
      <c r="G80" s="479"/>
      <c r="H80" s="552"/>
      <c r="I80" s="464"/>
      <c r="J80" s="479"/>
      <c r="K80" s="552"/>
      <c r="L80" s="464"/>
      <c r="M80" s="479"/>
      <c r="N80" s="552"/>
      <c r="O80" s="464"/>
      <c r="P80" s="479"/>
      <c r="Q80" s="663"/>
      <c r="R80" s="646"/>
      <c r="S80" s="479"/>
      <c r="T80" s="663"/>
      <c r="U80" s="646"/>
      <c r="V80" s="479"/>
      <c r="W80" s="704"/>
      <c r="X80" s="686"/>
      <c r="Y80" s="479"/>
      <c r="Z80" s="704"/>
      <c r="AA80" s="686"/>
      <c r="AB80" s="479"/>
      <c r="AC80" s="871"/>
      <c r="AD80" s="824"/>
      <c r="AE80" s="831"/>
    </row>
    <row r="81" spans="1:31">
      <c r="A81" s="518"/>
      <c r="B81" s="519" t="s">
        <v>573</v>
      </c>
      <c r="C81" s="520" t="s">
        <v>472</v>
      </c>
      <c r="D81" s="520">
        <v>20</v>
      </c>
      <c r="E81" s="429">
        <v>80</v>
      </c>
      <c r="F81" s="429">
        <v>25</v>
      </c>
      <c r="G81" s="437">
        <f>(E81+F81)*$D81</f>
        <v>2100</v>
      </c>
      <c r="H81" s="429">
        <v>70</v>
      </c>
      <c r="I81" s="429">
        <v>15</v>
      </c>
      <c r="J81" s="437">
        <f>(H81+I81)*$D81</f>
        <v>1700</v>
      </c>
      <c r="K81" s="429">
        <v>230</v>
      </c>
      <c r="L81" s="429"/>
      <c r="M81" s="437">
        <f>(K81+L81)*$D81</f>
        <v>4600</v>
      </c>
      <c r="N81" s="429">
        <v>230</v>
      </c>
      <c r="O81" s="429"/>
      <c r="P81" s="437">
        <f>(N81+O81)*$D81</f>
        <v>4600</v>
      </c>
      <c r="Q81" s="640">
        <f>40*1.35</f>
        <v>54</v>
      </c>
      <c r="R81" s="640">
        <v>15</v>
      </c>
      <c r="S81" s="437">
        <f>(Q81+R81)*$D81</f>
        <v>1380</v>
      </c>
      <c r="T81" s="640">
        <v>54</v>
      </c>
      <c r="U81" s="640">
        <v>15</v>
      </c>
      <c r="V81" s="437">
        <f>(T81+U81)*$D81</f>
        <v>1380</v>
      </c>
      <c r="W81" s="676">
        <v>75</v>
      </c>
      <c r="X81" s="676">
        <v>25</v>
      </c>
      <c r="Y81" s="437">
        <f>(W81+X81)*$D81</f>
        <v>2000</v>
      </c>
      <c r="Z81" s="676">
        <v>54</v>
      </c>
      <c r="AA81" s="676">
        <v>15</v>
      </c>
      <c r="AB81" s="437">
        <f>(Z81+AA81)*$D81</f>
        <v>1380</v>
      </c>
      <c r="AC81" s="808">
        <f>MIN(E81,K81,N81,Q81,W81)</f>
        <v>54</v>
      </c>
      <c r="AD81" s="808">
        <f>MIN(F81,L81,O81,R81,X81)</f>
        <v>15</v>
      </c>
      <c r="AE81" s="721">
        <f>(AC81+AD81)*$D81</f>
        <v>1380</v>
      </c>
    </row>
    <row r="82" spans="1:31">
      <c r="A82" s="518"/>
      <c r="B82" s="519"/>
      <c r="C82" s="520"/>
      <c r="D82" s="520"/>
      <c r="E82" s="523"/>
      <c r="F82" s="429"/>
      <c r="G82" s="437"/>
      <c r="H82" s="523"/>
      <c r="I82" s="429"/>
      <c r="J82" s="437"/>
      <c r="K82" s="523"/>
      <c r="L82" s="429"/>
      <c r="M82" s="437"/>
      <c r="N82" s="523"/>
      <c r="O82" s="429"/>
      <c r="P82" s="437"/>
      <c r="Q82" s="657"/>
      <c r="R82" s="640"/>
      <c r="S82" s="437"/>
      <c r="T82" s="657"/>
      <c r="U82" s="640"/>
      <c r="V82" s="437"/>
      <c r="W82" s="699"/>
      <c r="X82" s="676"/>
      <c r="Y82" s="437"/>
      <c r="Z82" s="699"/>
      <c r="AA82" s="676"/>
      <c r="AB82" s="437"/>
      <c r="AC82" s="857"/>
      <c r="AD82" s="808"/>
      <c r="AE82" s="721"/>
    </row>
    <row r="83" spans="1:31">
      <c r="A83" s="413">
        <v>6.3</v>
      </c>
      <c r="B83" s="553" t="s">
        <v>574</v>
      </c>
      <c r="C83" s="554"/>
      <c r="D83" s="554"/>
      <c r="E83" s="523"/>
      <c r="F83" s="429"/>
      <c r="G83" s="437"/>
      <c r="H83" s="523"/>
      <c r="I83" s="429"/>
      <c r="J83" s="437"/>
      <c r="K83" s="523"/>
      <c r="L83" s="429"/>
      <c r="M83" s="437"/>
      <c r="N83" s="523"/>
      <c r="O83" s="429"/>
      <c r="P83" s="437"/>
      <c r="Q83" s="657"/>
      <c r="R83" s="640"/>
      <c r="S83" s="437"/>
      <c r="T83" s="657"/>
      <c r="U83" s="640"/>
      <c r="V83" s="437"/>
      <c r="W83" s="699"/>
      <c r="X83" s="676"/>
      <c r="Y83" s="437"/>
      <c r="Z83" s="699"/>
      <c r="AA83" s="676"/>
      <c r="AB83" s="437"/>
      <c r="AC83" s="857"/>
      <c r="AD83" s="808"/>
      <c r="AE83" s="721"/>
    </row>
    <row r="84" spans="1:31" ht="25.5">
      <c r="A84" s="418"/>
      <c r="B84" s="419" t="s">
        <v>575</v>
      </c>
      <c r="C84" s="415"/>
      <c r="D84" s="415"/>
      <c r="E84" s="523"/>
      <c r="F84" s="429"/>
      <c r="G84" s="437"/>
      <c r="H84" s="523"/>
      <c r="I84" s="429"/>
      <c r="J84" s="437"/>
      <c r="K84" s="523"/>
      <c r="L84" s="429"/>
      <c r="M84" s="437"/>
      <c r="N84" s="523"/>
      <c r="O84" s="429"/>
      <c r="P84" s="437"/>
      <c r="Q84" s="657"/>
      <c r="R84" s="640"/>
      <c r="S84" s="437"/>
      <c r="T84" s="657"/>
      <c r="U84" s="640"/>
      <c r="V84" s="437"/>
      <c r="W84" s="699"/>
      <c r="X84" s="676"/>
      <c r="Y84" s="437"/>
      <c r="Z84" s="699"/>
      <c r="AA84" s="676"/>
      <c r="AB84" s="437"/>
      <c r="AC84" s="857"/>
      <c r="AD84" s="808"/>
      <c r="AE84" s="721"/>
    </row>
    <row r="85" spans="1:31">
      <c r="A85" s="418"/>
      <c r="B85" s="419" t="s">
        <v>576</v>
      </c>
      <c r="C85" s="415"/>
      <c r="D85" s="415"/>
      <c r="E85" s="523"/>
      <c r="F85" s="429"/>
      <c r="G85" s="437"/>
      <c r="H85" s="523"/>
      <c r="I85" s="429"/>
      <c r="J85" s="437"/>
      <c r="K85" s="523"/>
      <c r="L85" s="429"/>
      <c r="M85" s="437"/>
      <c r="N85" s="523"/>
      <c r="O85" s="429"/>
      <c r="P85" s="437"/>
      <c r="Q85" s="657"/>
      <c r="R85" s="640"/>
      <c r="S85" s="437"/>
      <c r="T85" s="657"/>
      <c r="U85" s="640"/>
      <c r="V85" s="437"/>
      <c r="W85" s="699"/>
      <c r="X85" s="676"/>
      <c r="Y85" s="437"/>
      <c r="Z85" s="699"/>
      <c r="AA85" s="676"/>
      <c r="AB85" s="437"/>
      <c r="AC85" s="857"/>
      <c r="AD85" s="808"/>
      <c r="AE85" s="721"/>
    </row>
    <row r="86" spans="1:31">
      <c r="A86" s="418"/>
      <c r="B86" s="419" t="s">
        <v>577</v>
      </c>
      <c r="C86" s="415"/>
      <c r="D86" s="415"/>
      <c r="E86" s="523"/>
      <c r="F86" s="429"/>
      <c r="G86" s="437"/>
      <c r="H86" s="523"/>
      <c r="I86" s="429"/>
      <c r="J86" s="437"/>
      <c r="K86" s="523"/>
      <c r="L86" s="429"/>
      <c r="M86" s="437"/>
      <c r="N86" s="523"/>
      <c r="O86" s="429"/>
      <c r="P86" s="437"/>
      <c r="Q86" s="657"/>
      <c r="R86" s="640"/>
      <c r="S86" s="437"/>
      <c r="T86" s="657"/>
      <c r="U86" s="640"/>
      <c r="V86" s="437"/>
      <c r="W86" s="699"/>
      <c r="X86" s="676"/>
      <c r="Y86" s="437"/>
      <c r="Z86" s="699"/>
      <c r="AA86" s="676"/>
      <c r="AB86" s="437"/>
      <c r="AC86" s="857"/>
      <c r="AD86" s="808"/>
      <c r="AE86" s="721"/>
    </row>
    <row r="87" spans="1:31">
      <c r="A87" s="418"/>
      <c r="B87" s="419" t="s">
        <v>578</v>
      </c>
      <c r="C87" s="415"/>
      <c r="D87" s="415"/>
      <c r="E87" s="523"/>
      <c r="F87" s="429"/>
      <c r="G87" s="437"/>
      <c r="H87" s="523"/>
      <c r="I87" s="429"/>
      <c r="J87" s="437"/>
      <c r="K87" s="523"/>
      <c r="L87" s="429"/>
      <c r="M87" s="437"/>
      <c r="N87" s="523"/>
      <c r="O87" s="429"/>
      <c r="P87" s="437"/>
      <c r="Q87" s="657"/>
      <c r="R87" s="640"/>
      <c r="S87" s="437"/>
      <c r="T87" s="657"/>
      <c r="U87" s="640"/>
      <c r="V87" s="437"/>
      <c r="W87" s="699"/>
      <c r="X87" s="676"/>
      <c r="Y87" s="437"/>
      <c r="Z87" s="699"/>
      <c r="AA87" s="676"/>
      <c r="AB87" s="437"/>
      <c r="AC87" s="857"/>
      <c r="AD87" s="808"/>
      <c r="AE87" s="721"/>
    </row>
    <row r="88" spans="1:31">
      <c r="A88" s="418"/>
      <c r="B88" s="419" t="s">
        <v>579</v>
      </c>
      <c r="C88" s="415"/>
      <c r="D88" s="415"/>
      <c r="E88" s="523"/>
      <c r="F88" s="429"/>
      <c r="G88" s="437"/>
      <c r="H88" s="523"/>
      <c r="I88" s="429"/>
      <c r="J88" s="437"/>
      <c r="K88" s="523"/>
      <c r="L88" s="429"/>
      <c r="M88" s="437"/>
      <c r="N88" s="523"/>
      <c r="O88" s="429"/>
      <c r="P88" s="437"/>
      <c r="Q88" s="657"/>
      <c r="R88" s="640"/>
      <c r="S88" s="437"/>
      <c r="T88" s="657"/>
      <c r="U88" s="640"/>
      <c r="V88" s="437"/>
      <c r="W88" s="699"/>
      <c r="X88" s="676"/>
      <c r="Y88" s="437"/>
      <c r="Z88" s="699"/>
      <c r="AA88" s="676"/>
      <c r="AB88" s="437"/>
      <c r="AC88" s="857"/>
      <c r="AD88" s="808"/>
      <c r="AE88" s="721"/>
    </row>
    <row r="89" spans="1:31" ht="89.25">
      <c r="A89" s="418"/>
      <c r="B89" s="419" t="s">
        <v>580</v>
      </c>
      <c r="C89" s="415"/>
      <c r="D89" s="415"/>
      <c r="E89" s="523"/>
      <c r="F89" s="429"/>
      <c r="G89" s="437"/>
      <c r="H89" s="523"/>
      <c r="I89" s="429"/>
      <c r="J89" s="437"/>
      <c r="K89" s="523"/>
      <c r="L89" s="429"/>
      <c r="M89" s="437"/>
      <c r="N89" s="523"/>
      <c r="O89" s="429"/>
      <c r="P89" s="437"/>
      <c r="Q89" s="657"/>
      <c r="R89" s="640"/>
      <c r="S89" s="437"/>
      <c r="T89" s="657"/>
      <c r="U89" s="640"/>
      <c r="V89" s="437"/>
      <c r="W89" s="699"/>
      <c r="X89" s="676"/>
      <c r="Y89" s="437"/>
      <c r="Z89" s="699"/>
      <c r="AA89" s="676"/>
      <c r="AB89" s="437"/>
      <c r="AC89" s="857"/>
      <c r="AD89" s="808"/>
      <c r="AE89" s="721"/>
    </row>
    <row r="90" spans="1:31" s="503" customFormat="1">
      <c r="A90" s="434"/>
      <c r="B90" s="433" t="s">
        <v>581</v>
      </c>
      <c r="C90" s="428"/>
      <c r="D90" s="428"/>
      <c r="E90" s="429"/>
      <c r="F90" s="429"/>
      <c r="G90" s="512"/>
      <c r="H90" s="429"/>
      <c r="I90" s="429"/>
      <c r="J90" s="512"/>
      <c r="K90" s="429"/>
      <c r="L90" s="429"/>
      <c r="M90" s="512"/>
      <c r="N90" s="429"/>
      <c r="O90" s="429"/>
      <c r="P90" s="512"/>
      <c r="Q90" s="640"/>
      <c r="R90" s="640"/>
      <c r="S90" s="512"/>
      <c r="T90" s="640"/>
      <c r="U90" s="640"/>
      <c r="V90" s="512"/>
      <c r="W90" s="676"/>
      <c r="X90" s="676"/>
      <c r="Y90" s="512"/>
      <c r="Z90" s="676"/>
      <c r="AA90" s="676"/>
      <c r="AB90" s="512"/>
      <c r="AC90" s="808"/>
      <c r="AD90" s="808"/>
      <c r="AE90" s="850"/>
    </row>
    <row r="91" spans="1:31">
      <c r="A91" s="418" t="s">
        <v>159</v>
      </c>
      <c r="B91" s="419" t="s">
        <v>582</v>
      </c>
      <c r="C91" s="415" t="s">
        <v>481</v>
      </c>
      <c r="D91" s="415">
        <v>1</v>
      </c>
      <c r="E91" s="523">
        <v>6200</v>
      </c>
      <c r="F91" s="429">
        <v>5000</v>
      </c>
      <c r="G91" s="437">
        <f>(E91+F91)*$D91</f>
        <v>11200</v>
      </c>
      <c r="H91" s="523">
        <v>32000</v>
      </c>
      <c r="I91" s="429">
        <v>1620</v>
      </c>
      <c r="J91" s="437">
        <f>(H91+I91)*$D91</f>
        <v>33620</v>
      </c>
      <c r="K91" s="523">
        <v>45000</v>
      </c>
      <c r="L91" s="429"/>
      <c r="M91" s="437">
        <f>(K91+L91)*$D91</f>
        <v>45000</v>
      </c>
      <c r="N91" s="523">
        <v>45000</v>
      </c>
      <c r="O91" s="429"/>
      <c r="P91" s="437">
        <f>(N91+O91)*$D91</f>
        <v>45000</v>
      </c>
      <c r="Q91" s="657">
        <f>21300*1.35</f>
        <v>28755.000000000004</v>
      </c>
      <c r="R91" s="640">
        <f>1200*1.35</f>
        <v>1620</v>
      </c>
      <c r="S91" s="437">
        <f>(Q91+R91)*$D91</f>
        <v>30375.000000000004</v>
      </c>
      <c r="T91" s="657">
        <v>26000</v>
      </c>
      <c r="U91" s="640">
        <v>1500</v>
      </c>
      <c r="V91" s="437">
        <f>(T91+U91)*$D91</f>
        <v>27500</v>
      </c>
      <c r="W91" s="699">
        <v>57000</v>
      </c>
      <c r="X91" s="676">
        <v>4500</v>
      </c>
      <c r="Y91" s="437">
        <f>(W91+X91)*$D91</f>
        <v>61500</v>
      </c>
      <c r="Z91" s="699">
        <v>55000</v>
      </c>
      <c r="AA91" s="676">
        <v>2500</v>
      </c>
      <c r="AB91" s="437">
        <f>(Z91+AA91)*$D91</f>
        <v>57500</v>
      </c>
      <c r="AC91" s="808">
        <f>MIN(E91,K91,N91,Q91,W91)</f>
        <v>6200</v>
      </c>
      <c r="AD91" s="808">
        <f>MIN(F91,L91,O91,R91,X91)</f>
        <v>1620</v>
      </c>
      <c r="AE91" s="721">
        <f>(AC91+AD91)*$D91</f>
        <v>7820</v>
      </c>
    </row>
    <row r="92" spans="1:31">
      <c r="A92" s="518"/>
      <c r="B92" s="519"/>
      <c r="C92" s="520"/>
      <c r="D92" s="520"/>
      <c r="E92" s="523"/>
      <c r="F92" s="429"/>
      <c r="G92" s="437"/>
      <c r="H92" s="523"/>
      <c r="I92" s="429"/>
      <c r="J92" s="437"/>
      <c r="K92" s="523"/>
      <c r="L92" s="429"/>
      <c r="M92" s="437"/>
      <c r="N92" s="523"/>
      <c r="O92" s="429"/>
      <c r="P92" s="437"/>
      <c r="Q92" s="657"/>
      <c r="R92" s="640"/>
      <c r="S92" s="437"/>
      <c r="T92" s="657"/>
      <c r="U92" s="640"/>
      <c r="V92" s="437"/>
      <c r="W92" s="699"/>
      <c r="X92" s="676"/>
      <c r="Y92" s="437"/>
      <c r="Z92" s="699"/>
      <c r="AA92" s="676"/>
      <c r="AB92" s="437"/>
      <c r="AC92" s="857"/>
      <c r="AD92" s="808"/>
      <c r="AE92" s="721"/>
    </row>
    <row r="93" spans="1:31">
      <c r="A93" s="475">
        <v>6.4</v>
      </c>
      <c r="B93" s="476" t="s">
        <v>583</v>
      </c>
      <c r="C93" s="477"/>
      <c r="D93" s="477"/>
      <c r="E93" s="552"/>
      <c r="F93" s="464"/>
      <c r="G93" s="479"/>
      <c r="H93" s="552"/>
      <c r="I93" s="464"/>
      <c r="J93" s="479"/>
      <c r="K93" s="552"/>
      <c r="L93" s="464"/>
      <c r="M93" s="479"/>
      <c r="N93" s="552"/>
      <c r="O93" s="464"/>
      <c r="P93" s="479"/>
      <c r="Q93" s="663"/>
      <c r="R93" s="646"/>
      <c r="S93" s="479"/>
      <c r="T93" s="663"/>
      <c r="U93" s="646"/>
      <c r="V93" s="479"/>
      <c r="W93" s="704"/>
      <c r="X93" s="686"/>
      <c r="Y93" s="479"/>
      <c r="Z93" s="704"/>
      <c r="AA93" s="686"/>
      <c r="AB93" s="479"/>
      <c r="AC93" s="871"/>
      <c r="AD93" s="824"/>
      <c r="AE93" s="831"/>
    </row>
    <row r="94" spans="1:31" ht="102">
      <c r="A94" s="518"/>
      <c r="B94" s="519" t="s">
        <v>584</v>
      </c>
      <c r="C94" s="520"/>
      <c r="D94" s="520"/>
      <c r="E94" s="552"/>
      <c r="F94" s="464"/>
      <c r="G94" s="437"/>
      <c r="H94" s="552"/>
      <c r="I94" s="464"/>
      <c r="J94" s="437"/>
      <c r="K94" s="552"/>
      <c r="L94" s="464"/>
      <c r="M94" s="437"/>
      <c r="N94" s="552"/>
      <c r="O94" s="464"/>
      <c r="P94" s="437"/>
      <c r="Q94" s="663"/>
      <c r="R94" s="646"/>
      <c r="S94" s="437"/>
      <c r="T94" s="663"/>
      <c r="U94" s="646"/>
      <c r="V94" s="437"/>
      <c r="W94" s="704"/>
      <c r="X94" s="686"/>
      <c r="Y94" s="437"/>
      <c r="Z94" s="704"/>
      <c r="AA94" s="686"/>
      <c r="AB94" s="437"/>
      <c r="AC94" s="871"/>
      <c r="AD94" s="824"/>
      <c r="AE94" s="721"/>
    </row>
    <row r="95" spans="1:31">
      <c r="A95" s="518" t="s">
        <v>159</v>
      </c>
      <c r="B95" s="519" t="e">
        <f>+#REF!</f>
        <v>#REF!</v>
      </c>
      <c r="C95" s="520" t="s">
        <v>103</v>
      </c>
      <c r="D95" s="520">
        <v>2</v>
      </c>
      <c r="E95" s="429">
        <v>1250</v>
      </c>
      <c r="F95" s="429">
        <v>250</v>
      </c>
      <c r="G95" s="437">
        <f>(E95+F95)*$D95</f>
        <v>3000</v>
      </c>
      <c r="H95" s="429">
        <v>1250</v>
      </c>
      <c r="I95" s="429">
        <v>250</v>
      </c>
      <c r="J95" s="437">
        <f>(H95+I95)*$D95</f>
        <v>3000</v>
      </c>
      <c r="K95" s="429">
        <v>2400</v>
      </c>
      <c r="L95" s="429"/>
      <c r="M95" s="437">
        <f>(K95+L95)*$D95</f>
        <v>4800</v>
      </c>
      <c r="N95" s="429">
        <v>2400</v>
      </c>
      <c r="O95" s="429"/>
      <c r="P95" s="437">
        <f>(N95+O95)*$D95</f>
        <v>4800</v>
      </c>
      <c r="Q95" s="722"/>
      <c r="R95" s="722"/>
      <c r="S95" s="721">
        <f>(Q95+R95)*$D95</f>
        <v>0</v>
      </c>
      <c r="T95" s="640">
        <v>1250</v>
      </c>
      <c r="U95" s="640">
        <v>250</v>
      </c>
      <c r="V95" s="437">
        <f>(T95+U95)*$D95</f>
        <v>3000</v>
      </c>
      <c r="W95" s="676">
        <v>1250</v>
      </c>
      <c r="X95" s="676">
        <v>220</v>
      </c>
      <c r="Y95" s="437">
        <f>(W95+X95)*$D95</f>
        <v>2940</v>
      </c>
      <c r="Z95" s="676">
        <v>1250</v>
      </c>
      <c r="AA95" s="676">
        <v>220</v>
      </c>
      <c r="AB95" s="437">
        <f>(Z95+AA95)*$D95</f>
        <v>2940</v>
      </c>
      <c r="AC95" s="808">
        <f>MIN(E95,K95,N95,Q95,W95)</f>
        <v>1250</v>
      </c>
      <c r="AD95" s="808">
        <f>MIN(F95,L95,O95,R95,X95)</f>
        <v>220</v>
      </c>
      <c r="AE95" s="721">
        <f>(AC95+AD95)*$D95</f>
        <v>2940</v>
      </c>
    </row>
    <row r="96" spans="1:31">
      <c r="A96" s="518"/>
      <c r="B96" s="519"/>
      <c r="C96" s="520"/>
      <c r="D96" s="520"/>
      <c r="E96" s="523"/>
      <c r="F96" s="429"/>
      <c r="G96" s="437"/>
      <c r="H96" s="523"/>
      <c r="I96" s="429"/>
      <c r="J96" s="437"/>
      <c r="K96" s="523"/>
      <c r="L96" s="429"/>
      <c r="M96" s="437"/>
      <c r="N96" s="523"/>
      <c r="O96" s="429"/>
      <c r="P96" s="437"/>
      <c r="Q96" s="657"/>
      <c r="R96" s="640"/>
      <c r="S96" s="437"/>
      <c r="T96" s="657"/>
      <c r="U96" s="640"/>
      <c r="V96" s="437"/>
      <c r="W96" s="699"/>
      <c r="X96" s="676"/>
      <c r="Y96" s="437"/>
      <c r="Z96" s="699"/>
      <c r="AA96" s="676"/>
      <c r="AB96" s="437"/>
      <c r="AC96" s="857"/>
      <c r="AD96" s="808"/>
      <c r="AE96" s="721"/>
    </row>
    <row r="97" spans="1:60">
      <c r="A97" s="475">
        <v>6.5</v>
      </c>
      <c r="B97" s="476" t="s">
        <v>585</v>
      </c>
      <c r="C97" s="477"/>
      <c r="D97" s="477"/>
      <c r="E97" s="552"/>
      <c r="F97" s="464"/>
      <c r="G97" s="479"/>
      <c r="H97" s="552"/>
      <c r="I97" s="464"/>
      <c r="J97" s="479"/>
      <c r="K97" s="552"/>
      <c r="L97" s="464"/>
      <c r="M97" s="479"/>
      <c r="N97" s="552"/>
      <c r="O97" s="464"/>
      <c r="P97" s="479"/>
      <c r="Q97" s="663"/>
      <c r="R97" s="646"/>
      <c r="S97" s="479"/>
      <c r="T97" s="663"/>
      <c r="U97" s="646"/>
      <c r="V97" s="479"/>
      <c r="W97" s="704"/>
      <c r="X97" s="686"/>
      <c r="Y97" s="479"/>
      <c r="Z97" s="704"/>
      <c r="AA97" s="686"/>
      <c r="AB97" s="479"/>
      <c r="AC97" s="871"/>
      <c r="AD97" s="824"/>
      <c r="AE97" s="831"/>
    </row>
    <row r="98" spans="1:60" ht="51">
      <c r="A98" s="518"/>
      <c r="B98" s="519" t="s">
        <v>586</v>
      </c>
      <c r="C98" s="520"/>
      <c r="D98" s="520"/>
      <c r="E98" s="552"/>
      <c r="F98" s="464"/>
      <c r="G98" s="437"/>
      <c r="H98" s="552"/>
      <c r="I98" s="464"/>
      <c r="J98" s="437"/>
      <c r="K98" s="552"/>
      <c r="L98" s="464"/>
      <c r="M98" s="437"/>
      <c r="N98" s="552"/>
      <c r="O98" s="464"/>
      <c r="P98" s="437"/>
      <c r="Q98" s="663"/>
      <c r="R98" s="646"/>
      <c r="S98" s="437"/>
      <c r="T98" s="663"/>
      <c r="U98" s="646"/>
      <c r="V98" s="437"/>
      <c r="W98" s="704"/>
      <c r="X98" s="686"/>
      <c r="Y98" s="437"/>
      <c r="Z98" s="704"/>
      <c r="AA98" s="686"/>
      <c r="AB98" s="437"/>
      <c r="AC98" s="871"/>
      <c r="AD98" s="824"/>
      <c r="AE98" s="721"/>
    </row>
    <row r="99" spans="1:60">
      <c r="A99" s="518" t="s">
        <v>159</v>
      </c>
      <c r="B99" s="519" t="s">
        <v>587</v>
      </c>
      <c r="C99" s="520" t="s">
        <v>472</v>
      </c>
      <c r="D99" s="520">
        <v>10</v>
      </c>
      <c r="E99" s="429">
        <v>1350</v>
      </c>
      <c r="F99" s="429">
        <v>350</v>
      </c>
      <c r="G99" s="437">
        <f>(E99+F99)*$D99</f>
        <v>17000</v>
      </c>
      <c r="H99" s="429">
        <v>450</v>
      </c>
      <c r="I99" s="429">
        <v>125</v>
      </c>
      <c r="J99" s="437">
        <f>(H99+I99)*$D99</f>
        <v>5750</v>
      </c>
      <c r="K99" s="429">
        <v>2300</v>
      </c>
      <c r="L99" s="429"/>
      <c r="M99" s="437">
        <f>(K99+L99)*$D99</f>
        <v>23000</v>
      </c>
      <c r="N99" s="429">
        <v>2300</v>
      </c>
      <c r="O99" s="429"/>
      <c r="P99" s="437">
        <f>(N99+O99)*$D99</f>
        <v>23000</v>
      </c>
      <c r="Q99" s="640">
        <f>450*1.35</f>
        <v>607.5</v>
      </c>
      <c r="R99" s="640">
        <f>110*1.35</f>
        <v>148.5</v>
      </c>
      <c r="S99" s="437">
        <f>(Q99+R99)*$D99</f>
        <v>7560</v>
      </c>
      <c r="T99" s="640">
        <v>600</v>
      </c>
      <c r="U99" s="640">
        <v>145</v>
      </c>
      <c r="V99" s="437">
        <f>(T99+U99)*$D99</f>
        <v>7450</v>
      </c>
      <c r="W99" s="676">
        <v>360</v>
      </c>
      <c r="X99" s="676">
        <v>90</v>
      </c>
      <c r="Y99" s="437">
        <f>(W99+X99)*$D99</f>
        <v>4500</v>
      </c>
      <c r="Z99" s="676">
        <v>360</v>
      </c>
      <c r="AA99" s="676">
        <v>90</v>
      </c>
      <c r="AB99" s="437">
        <f>(Z99+AA99)*$D99</f>
        <v>4500</v>
      </c>
      <c r="AC99" s="808">
        <f>MIN(E99,K99,N99,Q99,W99)</f>
        <v>360</v>
      </c>
      <c r="AD99" s="808">
        <f>MIN(F99,L99,O99,R99,X99)</f>
        <v>90</v>
      </c>
      <c r="AE99" s="721">
        <f>(AC99+AD99)*$D99</f>
        <v>4500</v>
      </c>
    </row>
    <row r="100" spans="1:60" s="557" customFormat="1" ht="15.75" thickBot="1">
      <c r="A100" s="555"/>
      <c r="B100" s="527"/>
      <c r="C100" s="466"/>
      <c r="D100" s="466"/>
      <c r="E100" s="529"/>
      <c r="F100" s="529"/>
      <c r="G100" s="556"/>
      <c r="H100" s="529"/>
      <c r="I100" s="529"/>
      <c r="J100" s="556"/>
      <c r="K100" s="529"/>
      <c r="L100" s="529"/>
      <c r="M100" s="556"/>
      <c r="N100" s="529"/>
      <c r="O100" s="529"/>
      <c r="P100" s="556"/>
      <c r="Q100" s="529"/>
      <c r="R100" s="529"/>
      <c r="S100" s="556"/>
      <c r="T100" s="529"/>
      <c r="U100" s="529"/>
      <c r="V100" s="556"/>
      <c r="W100" s="529"/>
      <c r="X100" s="529"/>
      <c r="Y100" s="556"/>
      <c r="Z100" s="529"/>
      <c r="AA100" s="529"/>
      <c r="AB100" s="556"/>
      <c r="AC100" s="872"/>
      <c r="AD100" s="872"/>
      <c r="AE100" s="873"/>
    </row>
    <row r="101" spans="1:60" s="560" customFormat="1" ht="15.75" thickBot="1">
      <c r="A101" s="448"/>
      <c r="B101" s="536" t="s">
        <v>466</v>
      </c>
      <c r="C101" s="450"/>
      <c r="D101" s="558"/>
      <c r="E101" s="559"/>
      <c r="F101" s="559"/>
      <c r="G101" s="452">
        <f>SUM(G75:G100)</f>
        <v>57300</v>
      </c>
      <c r="H101" s="559"/>
      <c r="I101" s="559"/>
      <c r="J101" s="452">
        <f>SUM(J75:J100)</f>
        <v>58570</v>
      </c>
      <c r="K101" s="559"/>
      <c r="L101" s="559"/>
      <c r="M101" s="452">
        <f>SUM(M75:M100)</f>
        <v>127000</v>
      </c>
      <c r="N101" s="559"/>
      <c r="O101" s="559"/>
      <c r="P101" s="452">
        <f>SUM(P75:P100)</f>
        <v>127000</v>
      </c>
      <c r="Q101" s="559"/>
      <c r="R101" s="559"/>
      <c r="S101" s="452">
        <f>SUM(S75:S100)</f>
        <v>55250</v>
      </c>
      <c r="T101" s="559"/>
      <c r="U101" s="559"/>
      <c r="V101" s="452">
        <f>SUM(V75:V100)</f>
        <v>55030</v>
      </c>
      <c r="W101" s="559"/>
      <c r="X101" s="559"/>
      <c r="Y101" s="452">
        <f>SUM(Y75:Y100)</f>
        <v>82540</v>
      </c>
      <c r="Z101" s="559"/>
      <c r="AA101" s="559"/>
      <c r="AB101" s="452">
        <f>SUM(AB75:AB100)</f>
        <v>79720</v>
      </c>
      <c r="AC101" s="874"/>
      <c r="AD101" s="874"/>
      <c r="AE101" s="816">
        <f>SUM(AE75:AE100)</f>
        <v>30040</v>
      </c>
      <c r="BF101" s="561"/>
      <c r="BG101" s="561"/>
      <c r="BH101" s="561"/>
    </row>
    <row r="102" spans="1:60" s="560" customFormat="1" ht="15.75" thickBot="1">
      <c r="A102" s="420"/>
      <c r="B102" s="433"/>
      <c r="C102" s="421"/>
      <c r="D102" s="562"/>
      <c r="E102" s="563"/>
      <c r="F102" s="563"/>
      <c r="G102" s="564"/>
      <c r="H102" s="563"/>
      <c r="I102" s="563"/>
      <c r="J102" s="564"/>
      <c r="K102" s="563"/>
      <c r="L102" s="563"/>
      <c r="M102" s="564"/>
      <c r="N102" s="563"/>
      <c r="O102" s="563"/>
      <c r="P102" s="564"/>
      <c r="Q102" s="563"/>
      <c r="R102" s="563"/>
      <c r="S102" s="564"/>
      <c r="T102" s="563"/>
      <c r="U102" s="563"/>
      <c r="V102" s="564"/>
      <c r="W102" s="563"/>
      <c r="X102" s="563"/>
      <c r="Y102" s="564"/>
      <c r="Z102" s="563"/>
      <c r="AA102" s="563"/>
      <c r="AB102" s="564"/>
      <c r="AC102" s="875"/>
      <c r="AD102" s="875"/>
      <c r="AE102" s="876"/>
      <c r="BF102" s="561"/>
      <c r="BG102" s="561"/>
      <c r="BH102" s="561"/>
    </row>
    <row r="103" spans="1:60" s="560" customFormat="1" ht="15.75" thickBot="1">
      <c r="A103" s="448"/>
      <c r="B103" s="450" t="s">
        <v>80</v>
      </c>
      <c r="C103" s="450"/>
      <c r="D103" s="558"/>
      <c r="E103" s="559"/>
      <c r="F103" s="559"/>
      <c r="G103" s="452">
        <f>G101+G70+G49</f>
        <v>502300</v>
      </c>
      <c r="H103" s="559"/>
      <c r="I103" s="559"/>
      <c r="J103" s="452">
        <f>J101+J70+J49</f>
        <v>383495</v>
      </c>
      <c r="K103" s="559"/>
      <c r="L103" s="559"/>
      <c r="M103" s="452">
        <f>M101+M70+M49</f>
        <v>631600</v>
      </c>
      <c r="N103" s="559"/>
      <c r="O103" s="559"/>
      <c r="P103" s="452">
        <f>P101+P70+P49</f>
        <v>626100</v>
      </c>
      <c r="Q103" s="559"/>
      <c r="R103" s="559"/>
      <c r="S103" s="452">
        <f>S101+S70+S49</f>
        <v>477192.5</v>
      </c>
      <c r="T103" s="559"/>
      <c r="U103" s="559"/>
      <c r="V103" s="452">
        <f>V101+V70+V49</f>
        <v>433567.5</v>
      </c>
      <c r="W103" s="559"/>
      <c r="X103" s="559"/>
      <c r="Y103" s="452">
        <f>Y101+Y70+Y49</f>
        <v>348590</v>
      </c>
      <c r="Z103" s="559"/>
      <c r="AA103" s="559"/>
      <c r="AB103" s="452">
        <f>AB101+AB70+AB49</f>
        <v>342907.5</v>
      </c>
      <c r="AC103" s="874"/>
      <c r="AD103" s="874"/>
      <c r="AE103" s="816">
        <f>AE101+AE70+AE49</f>
        <v>288227.5</v>
      </c>
      <c r="BF103" s="561"/>
      <c r="BG103" s="561"/>
      <c r="BH103" s="561"/>
    </row>
  </sheetData>
  <autoFilter ref="A3:AE103"/>
  <mergeCells count="42">
    <mergeCell ref="Z3:Z4"/>
    <mergeCell ref="AA3:AA4"/>
    <mergeCell ref="AB3:AB4"/>
    <mergeCell ref="AA5:AB5"/>
    <mergeCell ref="J3:J4"/>
    <mergeCell ref="I5:J5"/>
    <mergeCell ref="T3:T4"/>
    <mergeCell ref="U3:U4"/>
    <mergeCell ref="V3:V4"/>
    <mergeCell ref="U5:V5"/>
    <mergeCell ref="L5:M5"/>
    <mergeCell ref="AC3:AC4"/>
    <mergeCell ref="AD3:AD4"/>
    <mergeCell ref="AE3:AE4"/>
    <mergeCell ref="AD5:AE5"/>
    <mergeCell ref="A1:G1"/>
    <mergeCell ref="A2:G2"/>
    <mergeCell ref="A3:A4"/>
    <mergeCell ref="B3:B4"/>
    <mergeCell ref="C3:C4"/>
    <mergeCell ref="D3:D4"/>
    <mergeCell ref="E3:E4"/>
    <mergeCell ref="F3:F4"/>
    <mergeCell ref="G3:G4"/>
    <mergeCell ref="K3:K4"/>
    <mergeCell ref="L3:L4"/>
    <mergeCell ref="M3:M4"/>
    <mergeCell ref="F5:G5"/>
    <mergeCell ref="Y3:Y4"/>
    <mergeCell ref="X5:Y5"/>
    <mergeCell ref="Q3:Q4"/>
    <mergeCell ref="R3:R4"/>
    <mergeCell ref="S3:S4"/>
    <mergeCell ref="R5:S5"/>
    <mergeCell ref="W3:W4"/>
    <mergeCell ref="N3:N4"/>
    <mergeCell ref="O3:O4"/>
    <mergeCell ref="P3:P4"/>
    <mergeCell ref="O5:P5"/>
    <mergeCell ref="X3:X4"/>
    <mergeCell ref="H3:H4"/>
    <mergeCell ref="I3:I4"/>
  </mergeCells>
  <printOptions horizontalCentered="1" gridLines="1"/>
  <pageMargins left="0.70866141732283472" right="0.70866141732283472" top="0.74803149606299213" bottom="0.74803149606299213" header="0.31496062992125984" footer="0.31496062992125984"/>
  <pageSetup paperSize="9" scale="30" orientation="portrait" horizontalDpi="1200" verticalDpi="1200" r:id="rId1"/>
  <headerFooter>
    <oddHeader>&amp;LMEPTEK Consultants</oddHeader>
    <oddFooter>&amp;RPage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0"/>
  <sheetViews>
    <sheetView topLeftCell="K1" zoomScale="85" zoomScaleNormal="85" zoomScaleSheetLayoutView="85" workbookViewId="0">
      <selection activeCell="Q1" sqref="Q1:S1048576"/>
    </sheetView>
  </sheetViews>
  <sheetFormatPr defaultRowHeight="15"/>
  <cols>
    <col min="1" max="1" width="7.28515625" style="74" customWidth="1"/>
    <col min="2" max="2" width="51.28515625" style="74" customWidth="1"/>
    <col min="3" max="3" width="9.140625" style="66"/>
    <col min="4" max="4" width="10.140625" style="74" bestFit="1" customWidth="1"/>
    <col min="5" max="5" width="11.28515625" style="74" bestFit="1" customWidth="1"/>
    <col min="6" max="7" width="11.85546875" style="74" customWidth="1"/>
    <col min="8" max="8" width="11.28515625" style="74" bestFit="1" customWidth="1"/>
    <col min="9" max="10" width="11.85546875" style="74" customWidth="1"/>
    <col min="11" max="11" width="11.28515625" style="74" bestFit="1" customWidth="1"/>
    <col min="12" max="12" width="11.85546875" style="74" customWidth="1"/>
    <col min="13" max="13" width="11.85546875" style="588" customWidth="1"/>
    <col min="14" max="14" width="11.28515625" style="74" bestFit="1" customWidth="1"/>
    <col min="15" max="15" width="11.85546875" style="74" customWidth="1"/>
    <col min="16" max="16" width="11.85546875" style="588" customWidth="1"/>
    <col min="17" max="17" width="11.28515625" style="74" bestFit="1" customWidth="1"/>
    <col min="18" max="18" width="11.85546875" style="74" customWidth="1"/>
    <col min="19" max="19" width="11.85546875" style="588" customWidth="1"/>
    <col min="20" max="20" width="11.28515625" style="74" bestFit="1" customWidth="1"/>
    <col min="21" max="21" width="11.85546875" style="74" customWidth="1"/>
    <col min="22" max="22" width="11.85546875" style="588" customWidth="1"/>
    <col min="23" max="23" width="11.28515625" style="74" bestFit="1" customWidth="1"/>
    <col min="24" max="24" width="11.85546875" style="74" customWidth="1"/>
    <col min="25" max="25" width="11.85546875" style="588" customWidth="1"/>
    <col min="26" max="26" width="11.28515625" style="74" bestFit="1" customWidth="1"/>
    <col min="27" max="27" width="11.85546875" style="74" customWidth="1"/>
    <col min="28" max="28" width="11.85546875" style="588" customWidth="1"/>
    <col min="29" max="29" width="11.28515625" style="74" bestFit="1" customWidth="1"/>
    <col min="30" max="30" width="11.85546875" style="74" customWidth="1"/>
    <col min="31" max="31" width="11.85546875" style="588" customWidth="1"/>
    <col min="32" max="264" width="9.140625" style="74"/>
    <col min="265" max="265" width="47.5703125" style="74" customWidth="1"/>
    <col min="266" max="268" width="9.140625" style="74"/>
    <col min="269" max="269" width="11.85546875" style="74" customWidth="1"/>
    <col min="270" max="520" width="9.140625" style="74"/>
    <col min="521" max="521" width="47.5703125" style="74" customWidth="1"/>
    <col min="522" max="524" width="9.140625" style="74"/>
    <col min="525" max="525" width="11.85546875" style="74" customWidth="1"/>
    <col min="526" max="776" width="9.140625" style="74"/>
    <col min="777" max="777" width="47.5703125" style="74" customWidth="1"/>
    <col min="778" max="780" width="9.140625" style="74"/>
    <col min="781" max="781" width="11.85546875" style="74" customWidth="1"/>
    <col min="782" max="1032" width="9.140625" style="74"/>
    <col min="1033" max="1033" width="47.5703125" style="74" customWidth="1"/>
    <col min="1034" max="1036" width="9.140625" style="74"/>
    <col min="1037" max="1037" width="11.85546875" style="74" customWidth="1"/>
    <col min="1038" max="1288" width="9.140625" style="74"/>
    <col min="1289" max="1289" width="47.5703125" style="74" customWidth="1"/>
    <col min="1290" max="1292" width="9.140625" style="74"/>
    <col min="1293" max="1293" width="11.85546875" style="74" customWidth="1"/>
    <col min="1294" max="1544" width="9.140625" style="74"/>
    <col min="1545" max="1545" width="47.5703125" style="74" customWidth="1"/>
    <col min="1546" max="1548" width="9.140625" style="74"/>
    <col min="1549" max="1549" width="11.85546875" style="74" customWidth="1"/>
    <col min="1550" max="1800" width="9.140625" style="74"/>
    <col min="1801" max="1801" width="47.5703125" style="74" customWidth="1"/>
    <col min="1802" max="1804" width="9.140625" style="74"/>
    <col min="1805" max="1805" width="11.85546875" style="74" customWidth="1"/>
    <col min="1806" max="2056" width="9.140625" style="74"/>
    <col min="2057" max="2057" width="47.5703125" style="74" customWidth="1"/>
    <col min="2058" max="2060" width="9.140625" style="74"/>
    <col min="2061" max="2061" width="11.85546875" style="74" customWidth="1"/>
    <col min="2062" max="2312" width="9.140625" style="74"/>
    <col min="2313" max="2313" width="47.5703125" style="74" customWidth="1"/>
    <col min="2314" max="2316" width="9.140625" style="74"/>
    <col min="2317" max="2317" width="11.85546875" style="74" customWidth="1"/>
    <col min="2318" max="2568" width="9.140625" style="74"/>
    <col min="2569" max="2569" width="47.5703125" style="74" customWidth="1"/>
    <col min="2570" max="2572" width="9.140625" style="74"/>
    <col min="2573" max="2573" width="11.85546875" style="74" customWidth="1"/>
    <col min="2574" max="2824" width="9.140625" style="74"/>
    <col min="2825" max="2825" width="47.5703125" style="74" customWidth="1"/>
    <col min="2826" max="2828" width="9.140625" style="74"/>
    <col min="2829" max="2829" width="11.85546875" style="74" customWidth="1"/>
    <col min="2830" max="3080" width="9.140625" style="74"/>
    <col min="3081" max="3081" width="47.5703125" style="74" customWidth="1"/>
    <col min="3082" max="3084" width="9.140625" style="74"/>
    <col min="3085" max="3085" width="11.85546875" style="74" customWidth="1"/>
    <col min="3086" max="3336" width="9.140625" style="74"/>
    <col min="3337" max="3337" width="47.5703125" style="74" customWidth="1"/>
    <col min="3338" max="3340" width="9.140625" style="74"/>
    <col min="3341" max="3341" width="11.85546875" style="74" customWidth="1"/>
    <col min="3342" max="3592" width="9.140625" style="74"/>
    <col min="3593" max="3593" width="47.5703125" style="74" customWidth="1"/>
    <col min="3594" max="3596" width="9.140625" style="74"/>
    <col min="3597" max="3597" width="11.85546875" style="74" customWidth="1"/>
    <col min="3598" max="3848" width="9.140625" style="74"/>
    <col min="3849" max="3849" width="47.5703125" style="74" customWidth="1"/>
    <col min="3850" max="3852" width="9.140625" style="74"/>
    <col min="3853" max="3853" width="11.85546875" style="74" customWidth="1"/>
    <col min="3854" max="4104" width="9.140625" style="74"/>
    <col min="4105" max="4105" width="47.5703125" style="74" customWidth="1"/>
    <col min="4106" max="4108" width="9.140625" style="74"/>
    <col min="4109" max="4109" width="11.85546875" style="74" customWidth="1"/>
    <col min="4110" max="4360" width="9.140625" style="74"/>
    <col min="4361" max="4361" width="47.5703125" style="74" customWidth="1"/>
    <col min="4362" max="4364" width="9.140625" style="74"/>
    <col min="4365" max="4365" width="11.85546875" style="74" customWidth="1"/>
    <col min="4366" max="4616" width="9.140625" style="74"/>
    <col min="4617" max="4617" width="47.5703125" style="74" customWidth="1"/>
    <col min="4618" max="4620" width="9.140625" style="74"/>
    <col min="4621" max="4621" width="11.85546875" style="74" customWidth="1"/>
    <col min="4622" max="4872" width="9.140625" style="74"/>
    <col min="4873" max="4873" width="47.5703125" style="74" customWidth="1"/>
    <col min="4874" max="4876" width="9.140625" style="74"/>
    <col min="4877" max="4877" width="11.85546875" style="74" customWidth="1"/>
    <col min="4878" max="5128" width="9.140625" style="74"/>
    <col min="5129" max="5129" width="47.5703125" style="74" customWidth="1"/>
    <col min="5130" max="5132" width="9.140625" style="74"/>
    <col min="5133" max="5133" width="11.85546875" style="74" customWidth="1"/>
    <col min="5134" max="5384" width="9.140625" style="74"/>
    <col min="5385" max="5385" width="47.5703125" style="74" customWidth="1"/>
    <col min="5386" max="5388" width="9.140625" style="74"/>
    <col min="5389" max="5389" width="11.85546875" style="74" customWidth="1"/>
    <col min="5390" max="5640" width="9.140625" style="74"/>
    <col min="5641" max="5641" width="47.5703125" style="74" customWidth="1"/>
    <col min="5642" max="5644" width="9.140625" style="74"/>
    <col min="5645" max="5645" width="11.85546875" style="74" customWidth="1"/>
    <col min="5646" max="5896" width="9.140625" style="74"/>
    <col min="5897" max="5897" width="47.5703125" style="74" customWidth="1"/>
    <col min="5898" max="5900" width="9.140625" style="74"/>
    <col min="5901" max="5901" width="11.85546875" style="74" customWidth="1"/>
    <col min="5902" max="6152" width="9.140625" style="74"/>
    <col min="6153" max="6153" width="47.5703125" style="74" customWidth="1"/>
    <col min="6154" max="6156" width="9.140625" style="74"/>
    <col min="6157" max="6157" width="11.85546875" style="74" customWidth="1"/>
    <col min="6158" max="6408" width="9.140625" style="74"/>
    <col min="6409" max="6409" width="47.5703125" style="74" customWidth="1"/>
    <col min="6410" max="6412" width="9.140625" style="74"/>
    <col min="6413" max="6413" width="11.85546875" style="74" customWidth="1"/>
    <col min="6414" max="6664" width="9.140625" style="74"/>
    <col min="6665" max="6665" width="47.5703125" style="74" customWidth="1"/>
    <col min="6666" max="6668" width="9.140625" style="74"/>
    <col min="6669" max="6669" width="11.85546875" style="74" customWidth="1"/>
    <col min="6670" max="6920" width="9.140625" style="74"/>
    <col min="6921" max="6921" width="47.5703125" style="74" customWidth="1"/>
    <col min="6922" max="6924" width="9.140625" style="74"/>
    <col min="6925" max="6925" width="11.85546875" style="74" customWidth="1"/>
    <col min="6926" max="7176" width="9.140625" style="74"/>
    <col min="7177" max="7177" width="47.5703125" style="74" customWidth="1"/>
    <col min="7178" max="7180" width="9.140625" style="74"/>
    <col min="7181" max="7181" width="11.85546875" style="74" customWidth="1"/>
    <col min="7182" max="7432" width="9.140625" style="74"/>
    <col min="7433" max="7433" width="47.5703125" style="74" customWidth="1"/>
    <col min="7434" max="7436" width="9.140625" style="74"/>
    <col min="7437" max="7437" width="11.85546875" style="74" customWidth="1"/>
    <col min="7438" max="7688" width="9.140625" style="74"/>
    <col min="7689" max="7689" width="47.5703125" style="74" customWidth="1"/>
    <col min="7690" max="7692" width="9.140625" style="74"/>
    <col min="7693" max="7693" width="11.85546875" style="74" customWidth="1"/>
    <col min="7694" max="7944" width="9.140625" style="74"/>
    <col min="7945" max="7945" width="47.5703125" style="74" customWidth="1"/>
    <col min="7946" max="7948" width="9.140625" style="74"/>
    <col min="7949" max="7949" width="11.85546875" style="74" customWidth="1"/>
    <col min="7950" max="8200" width="9.140625" style="74"/>
    <col min="8201" max="8201" width="47.5703125" style="74" customWidth="1"/>
    <col min="8202" max="8204" width="9.140625" style="74"/>
    <col min="8205" max="8205" width="11.85546875" style="74" customWidth="1"/>
    <col min="8206" max="8456" width="9.140625" style="74"/>
    <col min="8457" max="8457" width="47.5703125" style="74" customWidth="1"/>
    <col min="8458" max="8460" width="9.140625" style="74"/>
    <col min="8461" max="8461" width="11.85546875" style="74" customWidth="1"/>
    <col min="8462" max="8712" width="9.140625" style="74"/>
    <col min="8713" max="8713" width="47.5703125" style="74" customWidth="1"/>
    <col min="8714" max="8716" width="9.140625" style="74"/>
    <col min="8717" max="8717" width="11.85546875" style="74" customWidth="1"/>
    <col min="8718" max="8968" width="9.140625" style="74"/>
    <col min="8969" max="8969" width="47.5703125" style="74" customWidth="1"/>
    <col min="8970" max="8972" width="9.140625" style="74"/>
    <col min="8973" max="8973" width="11.85546875" style="74" customWidth="1"/>
    <col min="8974" max="9224" width="9.140625" style="74"/>
    <col min="9225" max="9225" width="47.5703125" style="74" customWidth="1"/>
    <col min="9226" max="9228" width="9.140625" style="74"/>
    <col min="9229" max="9229" width="11.85546875" style="74" customWidth="1"/>
    <col min="9230" max="9480" width="9.140625" style="74"/>
    <col min="9481" max="9481" width="47.5703125" style="74" customWidth="1"/>
    <col min="9482" max="9484" width="9.140625" style="74"/>
    <col min="9485" max="9485" width="11.85546875" style="74" customWidth="1"/>
    <col min="9486" max="9736" width="9.140625" style="74"/>
    <col min="9737" max="9737" width="47.5703125" style="74" customWidth="1"/>
    <col min="9738" max="9740" width="9.140625" style="74"/>
    <col min="9741" max="9741" width="11.85546875" style="74" customWidth="1"/>
    <col min="9742" max="9992" width="9.140625" style="74"/>
    <col min="9993" max="9993" width="47.5703125" style="74" customWidth="1"/>
    <col min="9994" max="9996" width="9.140625" style="74"/>
    <col min="9997" max="9997" width="11.85546875" style="74" customWidth="1"/>
    <col min="9998" max="10248" width="9.140625" style="74"/>
    <col min="10249" max="10249" width="47.5703125" style="74" customWidth="1"/>
    <col min="10250" max="10252" width="9.140625" style="74"/>
    <col min="10253" max="10253" width="11.85546875" style="74" customWidth="1"/>
    <col min="10254" max="10504" width="9.140625" style="74"/>
    <col min="10505" max="10505" width="47.5703125" style="74" customWidth="1"/>
    <col min="10506" max="10508" width="9.140625" style="74"/>
    <col min="10509" max="10509" width="11.85546875" style="74" customWidth="1"/>
    <col min="10510" max="10760" width="9.140625" style="74"/>
    <col min="10761" max="10761" width="47.5703125" style="74" customWidth="1"/>
    <col min="10762" max="10764" width="9.140625" style="74"/>
    <col min="10765" max="10765" width="11.85546875" style="74" customWidth="1"/>
    <col min="10766" max="11016" width="9.140625" style="74"/>
    <col min="11017" max="11017" width="47.5703125" style="74" customWidth="1"/>
    <col min="11018" max="11020" width="9.140625" style="74"/>
    <col min="11021" max="11021" width="11.85546875" style="74" customWidth="1"/>
    <col min="11022" max="11272" width="9.140625" style="74"/>
    <col min="11273" max="11273" width="47.5703125" style="74" customWidth="1"/>
    <col min="11274" max="11276" width="9.140625" style="74"/>
    <col min="11277" max="11277" width="11.85546875" style="74" customWidth="1"/>
    <col min="11278" max="11528" width="9.140625" style="74"/>
    <col min="11529" max="11529" width="47.5703125" style="74" customWidth="1"/>
    <col min="11530" max="11532" width="9.140625" style="74"/>
    <col min="11533" max="11533" width="11.85546875" style="74" customWidth="1"/>
    <col min="11534" max="11784" width="9.140625" style="74"/>
    <col min="11785" max="11785" width="47.5703125" style="74" customWidth="1"/>
    <col min="11786" max="11788" width="9.140625" style="74"/>
    <col min="11789" max="11789" width="11.85546875" style="74" customWidth="1"/>
    <col min="11790" max="12040" width="9.140625" style="74"/>
    <col min="12041" max="12041" width="47.5703125" style="74" customWidth="1"/>
    <col min="12042" max="12044" width="9.140625" style="74"/>
    <col min="12045" max="12045" width="11.85546875" style="74" customWidth="1"/>
    <col min="12046" max="12296" width="9.140625" style="74"/>
    <col min="12297" max="12297" width="47.5703125" style="74" customWidth="1"/>
    <col min="12298" max="12300" width="9.140625" style="74"/>
    <col min="12301" max="12301" width="11.85546875" style="74" customWidth="1"/>
    <col min="12302" max="12552" width="9.140625" style="74"/>
    <col min="12553" max="12553" width="47.5703125" style="74" customWidth="1"/>
    <col min="12554" max="12556" width="9.140625" style="74"/>
    <col min="12557" max="12557" width="11.85546875" style="74" customWidth="1"/>
    <col min="12558" max="12808" width="9.140625" style="74"/>
    <col min="12809" max="12809" width="47.5703125" style="74" customWidth="1"/>
    <col min="12810" max="12812" width="9.140625" style="74"/>
    <col min="12813" max="12813" width="11.85546875" style="74" customWidth="1"/>
    <col min="12814" max="13064" width="9.140625" style="74"/>
    <col min="13065" max="13065" width="47.5703125" style="74" customWidth="1"/>
    <col min="13066" max="13068" width="9.140625" style="74"/>
    <col min="13069" max="13069" width="11.85546875" style="74" customWidth="1"/>
    <col min="13070" max="13320" width="9.140625" style="74"/>
    <col min="13321" max="13321" width="47.5703125" style="74" customWidth="1"/>
    <col min="13322" max="13324" width="9.140625" style="74"/>
    <col min="13325" max="13325" width="11.85546875" style="74" customWidth="1"/>
    <col min="13326" max="13576" width="9.140625" style="74"/>
    <col min="13577" max="13577" width="47.5703125" style="74" customWidth="1"/>
    <col min="13578" max="13580" width="9.140625" style="74"/>
    <col min="13581" max="13581" width="11.85546875" style="74" customWidth="1"/>
    <col min="13582" max="13832" width="9.140625" style="74"/>
    <col min="13833" max="13833" width="47.5703125" style="74" customWidth="1"/>
    <col min="13834" max="13836" width="9.140625" style="74"/>
    <col min="13837" max="13837" width="11.85546875" style="74" customWidth="1"/>
    <col min="13838" max="14088" width="9.140625" style="74"/>
    <col min="14089" max="14089" width="47.5703125" style="74" customWidth="1"/>
    <col min="14090" max="14092" width="9.140625" style="74"/>
    <col min="14093" max="14093" width="11.85546875" style="74" customWidth="1"/>
    <col min="14094" max="14344" width="9.140625" style="74"/>
    <col min="14345" max="14345" width="47.5703125" style="74" customWidth="1"/>
    <col min="14346" max="14348" width="9.140625" style="74"/>
    <col min="14349" max="14349" width="11.85546875" style="74" customWidth="1"/>
    <col min="14350" max="14600" width="9.140625" style="74"/>
    <col min="14601" max="14601" width="47.5703125" style="74" customWidth="1"/>
    <col min="14602" max="14604" width="9.140625" style="74"/>
    <col min="14605" max="14605" width="11.85546875" style="74" customWidth="1"/>
    <col min="14606" max="14856" width="9.140625" style="74"/>
    <col min="14857" max="14857" width="47.5703125" style="74" customWidth="1"/>
    <col min="14858" max="14860" width="9.140625" style="74"/>
    <col min="14861" max="14861" width="11.85546875" style="74" customWidth="1"/>
    <col min="14862" max="15112" width="9.140625" style="74"/>
    <col min="15113" max="15113" width="47.5703125" style="74" customWidth="1"/>
    <col min="15114" max="15116" width="9.140625" style="74"/>
    <col min="15117" max="15117" width="11.85546875" style="74" customWidth="1"/>
    <col min="15118" max="15368" width="9.140625" style="74"/>
    <col min="15369" max="15369" width="47.5703125" style="74" customWidth="1"/>
    <col min="15370" max="15372" width="9.140625" style="74"/>
    <col min="15373" max="15373" width="11.85546875" style="74" customWidth="1"/>
    <col min="15374" max="15624" width="9.140625" style="74"/>
    <col min="15625" max="15625" width="47.5703125" style="74" customWidth="1"/>
    <col min="15626" max="15628" width="9.140625" style="74"/>
    <col min="15629" max="15629" width="11.85546875" style="74" customWidth="1"/>
    <col min="15630" max="15880" width="9.140625" style="74"/>
    <col min="15881" max="15881" width="47.5703125" style="74" customWidth="1"/>
    <col min="15882" max="15884" width="9.140625" style="74"/>
    <col min="15885" max="15885" width="11.85546875" style="74" customWidth="1"/>
    <col min="15886" max="16136" width="9.140625" style="74"/>
    <col min="16137" max="16137" width="47.5703125" style="74" customWidth="1"/>
    <col min="16138" max="16140" width="9.140625" style="74"/>
    <col min="16141" max="16141" width="11.85546875" style="74" customWidth="1"/>
    <col min="16142" max="16384" width="9.140625" style="74"/>
  </cols>
  <sheetData>
    <row r="1" spans="1:31" s="66" customFormat="1" ht="24" customHeight="1">
      <c r="A1" s="1012"/>
      <c r="B1" s="1013"/>
      <c r="C1" s="1013"/>
      <c r="D1" s="1013"/>
      <c r="E1" s="1013"/>
      <c r="F1" s="1013"/>
      <c r="M1" s="569"/>
      <c r="P1" s="569"/>
      <c r="S1" s="569"/>
      <c r="V1" s="569"/>
      <c r="Y1" s="569"/>
      <c r="AB1" s="569"/>
      <c r="AE1" s="569"/>
    </row>
    <row r="2" spans="1:31" s="70" customFormat="1" ht="27" customHeight="1">
      <c r="A2" s="1014" t="s">
        <v>81</v>
      </c>
      <c r="B2" s="1015"/>
      <c r="C2" s="1015"/>
      <c r="D2" s="67"/>
      <c r="E2" s="68" t="s">
        <v>82</v>
      </c>
      <c r="F2" s="69" t="s">
        <v>83</v>
      </c>
      <c r="G2" s="68"/>
      <c r="H2" s="68" t="s">
        <v>82</v>
      </c>
      <c r="I2" s="69" t="s">
        <v>83</v>
      </c>
      <c r="J2" s="68"/>
      <c r="K2" s="68"/>
      <c r="L2" s="69"/>
      <c r="M2" s="570"/>
      <c r="N2" s="68"/>
      <c r="O2" s="69"/>
      <c r="P2" s="570"/>
      <c r="Q2" s="68"/>
      <c r="R2" s="69"/>
      <c r="S2" s="570"/>
      <c r="T2" s="68"/>
      <c r="U2" s="69"/>
      <c r="V2" s="570"/>
      <c r="W2" s="68"/>
      <c r="X2" s="69"/>
      <c r="Y2" s="570"/>
      <c r="Z2" s="68"/>
      <c r="AA2" s="69"/>
      <c r="AB2" s="570"/>
      <c r="AC2" s="877"/>
      <c r="AD2" s="878"/>
      <c r="AE2" s="879"/>
    </row>
    <row r="3" spans="1:31" s="70" customFormat="1">
      <c r="A3" s="1016"/>
      <c r="B3" s="1016"/>
      <c r="C3" s="69"/>
      <c r="D3" s="68"/>
      <c r="E3" s="68" t="s">
        <v>84</v>
      </c>
      <c r="F3" s="71" t="s">
        <v>85</v>
      </c>
      <c r="G3" s="71"/>
      <c r="H3" s="68" t="s">
        <v>84</v>
      </c>
      <c r="I3" s="71" t="s">
        <v>85</v>
      </c>
      <c r="J3" s="71"/>
      <c r="K3" s="68"/>
      <c r="L3" s="71"/>
      <c r="M3" s="571"/>
      <c r="N3" s="68"/>
      <c r="O3" s="71"/>
      <c r="P3" s="571"/>
      <c r="Q3" s="68"/>
      <c r="R3" s="71"/>
      <c r="S3" s="571"/>
      <c r="T3" s="68"/>
      <c r="U3" s="71"/>
      <c r="V3" s="571"/>
      <c r="W3" s="68"/>
      <c r="X3" s="71"/>
      <c r="Y3" s="571"/>
      <c r="Z3" s="68"/>
      <c r="AA3" s="71"/>
      <c r="AB3" s="571"/>
      <c r="AC3" s="877"/>
      <c r="AD3" s="880"/>
      <c r="AE3" s="881"/>
    </row>
    <row r="4" spans="1:31">
      <c r="A4" s="72"/>
      <c r="B4" s="72"/>
      <c r="C4" s="73"/>
      <c r="D4" s="72"/>
      <c r="E4" s="931" t="s">
        <v>638</v>
      </c>
      <c r="F4" s="1019"/>
      <c r="G4" s="932"/>
      <c r="H4" s="931" t="s">
        <v>636</v>
      </c>
      <c r="I4" s="1019"/>
      <c r="J4" s="932"/>
      <c r="K4" s="936" t="s">
        <v>631</v>
      </c>
      <c r="L4" s="939"/>
      <c r="M4" s="940"/>
      <c r="N4" s="936" t="s">
        <v>632</v>
      </c>
      <c r="O4" s="939"/>
      <c r="P4" s="940"/>
      <c r="Q4" s="931" t="s">
        <v>639</v>
      </c>
      <c r="R4" s="939"/>
      <c r="S4" s="940"/>
      <c r="T4" s="931" t="s">
        <v>640</v>
      </c>
      <c r="U4" s="939"/>
      <c r="V4" s="940"/>
      <c r="W4" s="931" t="s">
        <v>641</v>
      </c>
      <c r="X4" s="939"/>
      <c r="Y4" s="940"/>
      <c r="Z4" s="931" t="s">
        <v>642</v>
      </c>
      <c r="AA4" s="939"/>
      <c r="AB4" s="940"/>
      <c r="AC4" s="933" t="s">
        <v>634</v>
      </c>
      <c r="AD4" s="937"/>
      <c r="AE4" s="938"/>
    </row>
    <row r="5" spans="1:31" s="70" customFormat="1" ht="15" customHeight="1">
      <c r="A5" s="1017" t="s">
        <v>86</v>
      </c>
      <c r="B5" s="1008" t="s">
        <v>87</v>
      </c>
      <c r="C5" s="1008" t="s">
        <v>88</v>
      </c>
      <c r="D5" s="1008" t="s">
        <v>89</v>
      </c>
      <c r="E5" s="1008" t="s">
        <v>90</v>
      </c>
      <c r="F5" s="1008" t="s">
        <v>10</v>
      </c>
      <c r="G5" s="1008" t="s">
        <v>91</v>
      </c>
      <c r="H5" s="1008" t="s">
        <v>90</v>
      </c>
      <c r="I5" s="1008" t="s">
        <v>10</v>
      </c>
      <c r="J5" s="1008" t="s">
        <v>91</v>
      </c>
      <c r="K5" s="1008" t="s">
        <v>90</v>
      </c>
      <c r="L5" s="1008" t="s">
        <v>10</v>
      </c>
      <c r="M5" s="1010" t="s">
        <v>91</v>
      </c>
      <c r="N5" s="1008" t="s">
        <v>90</v>
      </c>
      <c r="O5" s="1008" t="s">
        <v>10</v>
      </c>
      <c r="P5" s="1010" t="s">
        <v>91</v>
      </c>
      <c r="Q5" s="1008" t="s">
        <v>90</v>
      </c>
      <c r="R5" s="1008" t="s">
        <v>10</v>
      </c>
      <c r="S5" s="1010" t="s">
        <v>91</v>
      </c>
      <c r="T5" s="1008" t="s">
        <v>90</v>
      </c>
      <c r="U5" s="1008" t="s">
        <v>10</v>
      </c>
      <c r="V5" s="1010" t="s">
        <v>91</v>
      </c>
      <c r="W5" s="1008" t="s">
        <v>90</v>
      </c>
      <c r="X5" s="1008" t="s">
        <v>10</v>
      </c>
      <c r="Y5" s="1010" t="s">
        <v>91</v>
      </c>
      <c r="Z5" s="1008" t="s">
        <v>90</v>
      </c>
      <c r="AA5" s="1008" t="s">
        <v>10</v>
      </c>
      <c r="AB5" s="1010" t="s">
        <v>91</v>
      </c>
      <c r="AC5" s="1020" t="s">
        <v>90</v>
      </c>
      <c r="AD5" s="1020" t="s">
        <v>10</v>
      </c>
      <c r="AE5" s="1022" t="s">
        <v>91</v>
      </c>
    </row>
    <row r="6" spans="1:31" s="70" customFormat="1">
      <c r="A6" s="1018"/>
      <c r="B6" s="1009"/>
      <c r="C6" s="1009"/>
      <c r="D6" s="1009"/>
      <c r="E6" s="1009"/>
      <c r="F6" s="1009"/>
      <c r="G6" s="1009"/>
      <c r="H6" s="1009"/>
      <c r="I6" s="1009"/>
      <c r="J6" s="1009"/>
      <c r="K6" s="1009"/>
      <c r="L6" s="1009"/>
      <c r="M6" s="1011"/>
      <c r="N6" s="1009"/>
      <c r="O6" s="1009"/>
      <c r="P6" s="1011"/>
      <c r="Q6" s="1009"/>
      <c r="R6" s="1009"/>
      <c r="S6" s="1011"/>
      <c r="T6" s="1009"/>
      <c r="U6" s="1009"/>
      <c r="V6" s="1011"/>
      <c r="W6" s="1009"/>
      <c r="X6" s="1009"/>
      <c r="Y6" s="1011"/>
      <c r="Z6" s="1009"/>
      <c r="AA6" s="1009"/>
      <c r="AB6" s="1011"/>
      <c r="AC6" s="1021"/>
      <c r="AD6" s="1021"/>
      <c r="AE6" s="1023"/>
    </row>
    <row r="7" spans="1:31" s="70" customFormat="1">
      <c r="A7" s="75"/>
      <c r="B7" s="76"/>
      <c r="C7" s="77"/>
      <c r="D7" s="78"/>
      <c r="E7" s="79"/>
      <c r="F7" s="79"/>
      <c r="G7" s="79"/>
      <c r="H7" s="79"/>
      <c r="I7" s="79"/>
      <c r="J7" s="79"/>
      <c r="K7" s="79"/>
      <c r="L7" s="79"/>
      <c r="M7" s="573"/>
      <c r="N7" s="79"/>
      <c r="O7" s="79"/>
      <c r="P7" s="573"/>
      <c r="Q7" s="79"/>
      <c r="R7" s="79"/>
      <c r="S7" s="573"/>
      <c r="T7" s="79"/>
      <c r="U7" s="79"/>
      <c r="V7" s="573"/>
      <c r="W7" s="79"/>
      <c r="X7" s="79"/>
      <c r="Y7" s="573"/>
      <c r="Z7" s="79"/>
      <c r="AA7" s="79"/>
      <c r="AB7" s="573"/>
      <c r="AC7" s="878"/>
      <c r="AD7" s="878"/>
      <c r="AE7" s="882"/>
    </row>
    <row r="8" spans="1:31" s="70" customFormat="1">
      <c r="A8" s="80" t="s">
        <v>92</v>
      </c>
      <c r="B8" s="81" t="s">
        <v>93</v>
      </c>
      <c r="C8" s="82"/>
      <c r="D8" s="83"/>
      <c r="E8" s="84"/>
      <c r="F8" s="84"/>
      <c r="G8" s="84"/>
      <c r="H8" s="84"/>
      <c r="I8" s="84"/>
      <c r="J8" s="84"/>
      <c r="K8" s="84"/>
      <c r="L8" s="84"/>
      <c r="M8" s="574"/>
      <c r="N8" s="84"/>
      <c r="O8" s="84"/>
      <c r="P8" s="574"/>
      <c r="Q8" s="84"/>
      <c r="R8" s="84"/>
      <c r="S8" s="574"/>
      <c r="T8" s="84"/>
      <c r="U8" s="84"/>
      <c r="V8" s="574"/>
      <c r="W8" s="84"/>
      <c r="X8" s="84"/>
      <c r="Y8" s="574"/>
      <c r="Z8" s="84"/>
      <c r="AA8" s="84"/>
      <c r="AB8" s="574"/>
      <c r="AC8" s="878"/>
      <c r="AD8" s="878"/>
      <c r="AE8" s="882"/>
    </row>
    <row r="9" spans="1:31" s="70" customFormat="1" ht="15.75" customHeight="1">
      <c r="A9" s="85"/>
      <c r="B9" s="86"/>
      <c r="C9" s="87"/>
      <c r="D9" s="88"/>
      <c r="E9" s="73"/>
      <c r="F9" s="73"/>
      <c r="G9" s="73"/>
      <c r="H9" s="73"/>
      <c r="I9" s="73"/>
      <c r="J9" s="73"/>
      <c r="K9" s="73"/>
      <c r="L9" s="73"/>
      <c r="M9" s="575"/>
      <c r="N9" s="73"/>
      <c r="O9" s="73"/>
      <c r="P9" s="575"/>
      <c r="Q9" s="73"/>
      <c r="R9" s="73"/>
      <c r="S9" s="575"/>
      <c r="T9" s="73"/>
      <c r="U9" s="73"/>
      <c r="V9" s="575"/>
      <c r="W9" s="73"/>
      <c r="X9" s="73"/>
      <c r="Y9" s="575"/>
      <c r="Z9" s="73"/>
      <c r="AA9" s="73"/>
      <c r="AB9" s="575"/>
      <c r="AC9" s="883"/>
      <c r="AD9" s="883"/>
      <c r="AE9" s="884"/>
    </row>
    <row r="10" spans="1:31" s="70" customFormat="1" ht="300">
      <c r="A10" s="89">
        <v>1</v>
      </c>
      <c r="B10" s="86" t="s">
        <v>94</v>
      </c>
      <c r="C10" s="90"/>
      <c r="D10" s="91"/>
      <c r="E10" s="79"/>
      <c r="F10" s="79"/>
      <c r="G10" s="92" t="s">
        <v>95</v>
      </c>
      <c r="H10" s="79"/>
      <c r="I10" s="79"/>
      <c r="J10" s="92" t="s">
        <v>95</v>
      </c>
      <c r="K10" s="79"/>
      <c r="L10" s="79"/>
      <c r="M10" s="576" t="s">
        <v>95</v>
      </c>
      <c r="N10" s="79"/>
      <c r="O10" s="79"/>
      <c r="P10" s="576" t="s">
        <v>95</v>
      </c>
      <c r="Q10" s="79"/>
      <c r="R10" s="79"/>
      <c r="S10" s="576"/>
      <c r="T10" s="79"/>
      <c r="U10" s="79"/>
      <c r="V10" s="576"/>
      <c r="W10" s="79"/>
      <c r="X10" s="79"/>
      <c r="Y10" s="576"/>
      <c r="Z10" s="79"/>
      <c r="AA10" s="79"/>
      <c r="AB10" s="576"/>
      <c r="AC10" s="878"/>
      <c r="AD10" s="878"/>
      <c r="AE10" s="885"/>
    </row>
    <row r="11" spans="1:31" s="70" customFormat="1">
      <c r="A11" s="85">
        <v>1.1000000000000001</v>
      </c>
      <c r="B11" s="86" t="s">
        <v>96</v>
      </c>
      <c r="C11" s="87" t="s">
        <v>97</v>
      </c>
      <c r="D11" s="93">
        <v>35</v>
      </c>
      <c r="E11" s="94">
        <v>750</v>
      </c>
      <c r="F11" s="95">
        <f>E11*$D11</f>
        <v>26250</v>
      </c>
      <c r="G11" s="95"/>
      <c r="H11" s="94">
        <v>550</v>
      </c>
      <c r="I11" s="95">
        <f>H11*$D11</f>
        <v>19250</v>
      </c>
      <c r="J11" s="95"/>
      <c r="K11" s="94">
        <v>320</v>
      </c>
      <c r="L11" s="95">
        <f t="shared" ref="L11:L13" si="0">K11*$D11</f>
        <v>11200</v>
      </c>
      <c r="M11" s="577"/>
      <c r="N11" s="94">
        <v>320</v>
      </c>
      <c r="O11" s="95">
        <f t="shared" ref="O11:O13" si="1">N11*$D11</f>
        <v>11200</v>
      </c>
      <c r="P11" s="577"/>
      <c r="Q11" s="94">
        <v>450</v>
      </c>
      <c r="R11" s="95">
        <f t="shared" ref="R11:R13" si="2">Q11*$D11</f>
        <v>15750</v>
      </c>
      <c r="S11" s="577"/>
      <c r="T11" s="94">
        <v>450</v>
      </c>
      <c r="U11" s="95">
        <f t="shared" ref="U11:U13" si="3">T11*$D11</f>
        <v>15750</v>
      </c>
      <c r="V11" s="577"/>
      <c r="W11" s="94">
        <v>550</v>
      </c>
      <c r="X11" s="95">
        <f t="shared" ref="X11:X13" si="4">W11*$D11</f>
        <v>19250</v>
      </c>
      <c r="Y11" s="577"/>
      <c r="Z11" s="94">
        <v>550</v>
      </c>
      <c r="AA11" s="95">
        <f t="shared" ref="AA11:AA13" si="5">Z11*$D11</f>
        <v>19250</v>
      </c>
      <c r="AB11" s="577"/>
      <c r="AC11" s="886">
        <f>MIN(E11:Y11)</f>
        <v>320</v>
      </c>
      <c r="AD11" s="739">
        <f t="shared" ref="AD11:AD13" si="6">AC11*$D11</f>
        <v>11200</v>
      </c>
      <c r="AE11" s="887"/>
    </row>
    <row r="12" spans="1:31" s="70" customFormat="1">
      <c r="A12" s="85">
        <v>1.2</v>
      </c>
      <c r="B12" s="86" t="s">
        <v>98</v>
      </c>
      <c r="C12" s="87" t="s">
        <v>97</v>
      </c>
      <c r="D12" s="93">
        <v>20</v>
      </c>
      <c r="E12" s="94">
        <v>850</v>
      </c>
      <c r="F12" s="95">
        <f t="shared" ref="F12:F13" si="7">E12*$D12</f>
        <v>17000</v>
      </c>
      <c r="G12" s="95"/>
      <c r="H12" s="94">
        <v>650</v>
      </c>
      <c r="I12" s="95">
        <f t="shared" ref="I12:I13" si="8">H12*$D12</f>
        <v>13000</v>
      </c>
      <c r="J12" s="95"/>
      <c r="K12" s="94">
        <v>380</v>
      </c>
      <c r="L12" s="95">
        <f t="shared" si="0"/>
        <v>7600</v>
      </c>
      <c r="M12" s="577"/>
      <c r="N12" s="94">
        <v>380</v>
      </c>
      <c r="O12" s="95">
        <f t="shared" si="1"/>
        <v>7600</v>
      </c>
      <c r="P12" s="577"/>
      <c r="Q12" s="94">
        <v>550</v>
      </c>
      <c r="R12" s="95">
        <f t="shared" si="2"/>
        <v>11000</v>
      </c>
      <c r="S12" s="577"/>
      <c r="T12" s="94">
        <v>550</v>
      </c>
      <c r="U12" s="95">
        <f t="shared" si="3"/>
        <v>11000</v>
      </c>
      <c r="V12" s="577"/>
      <c r="W12" s="94">
        <v>650</v>
      </c>
      <c r="X12" s="95">
        <f t="shared" si="4"/>
        <v>13000</v>
      </c>
      <c r="Y12" s="577"/>
      <c r="Z12" s="94">
        <v>650</v>
      </c>
      <c r="AA12" s="95">
        <f t="shared" si="5"/>
        <v>13000</v>
      </c>
      <c r="AB12" s="577"/>
      <c r="AC12" s="886">
        <f>MIN(E12:Y12)</f>
        <v>380</v>
      </c>
      <c r="AD12" s="739">
        <f t="shared" si="6"/>
        <v>7600</v>
      </c>
      <c r="AE12" s="887"/>
    </row>
    <row r="13" spans="1:31" s="70" customFormat="1" ht="15.75" customHeight="1">
      <c r="A13" s="85">
        <v>1.4</v>
      </c>
      <c r="B13" s="86" t="s">
        <v>99</v>
      </c>
      <c r="C13" s="87" t="s">
        <v>97</v>
      </c>
      <c r="D13" s="91">
        <v>5</v>
      </c>
      <c r="E13" s="94">
        <v>950</v>
      </c>
      <c r="F13" s="95">
        <f t="shared" si="7"/>
        <v>4750</v>
      </c>
      <c r="G13" s="95"/>
      <c r="H13" s="94">
        <v>750</v>
      </c>
      <c r="I13" s="95">
        <f t="shared" si="8"/>
        <v>3750</v>
      </c>
      <c r="J13" s="95"/>
      <c r="K13" s="94">
        <v>450</v>
      </c>
      <c r="L13" s="95">
        <f t="shared" si="0"/>
        <v>2250</v>
      </c>
      <c r="M13" s="577"/>
      <c r="N13" s="94">
        <v>450</v>
      </c>
      <c r="O13" s="95">
        <f t="shared" si="1"/>
        <v>2250</v>
      </c>
      <c r="P13" s="577"/>
      <c r="Q13" s="94">
        <v>650</v>
      </c>
      <c r="R13" s="95">
        <f t="shared" si="2"/>
        <v>3250</v>
      </c>
      <c r="S13" s="577"/>
      <c r="T13" s="94">
        <v>650</v>
      </c>
      <c r="U13" s="95">
        <f t="shared" si="3"/>
        <v>3250</v>
      </c>
      <c r="V13" s="577"/>
      <c r="W13" s="94">
        <v>800</v>
      </c>
      <c r="X13" s="95">
        <f t="shared" si="4"/>
        <v>4000</v>
      </c>
      <c r="Y13" s="577"/>
      <c r="Z13" s="94">
        <v>750</v>
      </c>
      <c r="AA13" s="95">
        <f t="shared" si="5"/>
        <v>3750</v>
      </c>
      <c r="AB13" s="577"/>
      <c r="AC13" s="886">
        <f>MIN(E13:Y13)</f>
        <v>450</v>
      </c>
      <c r="AD13" s="739">
        <f t="shared" si="6"/>
        <v>2250</v>
      </c>
      <c r="AE13" s="887"/>
    </row>
    <row r="14" spans="1:31" s="70" customFormat="1">
      <c r="A14" s="85"/>
      <c r="B14" s="86"/>
      <c r="C14" s="87"/>
      <c r="D14" s="96"/>
      <c r="E14" s="73"/>
      <c r="F14" s="73"/>
      <c r="G14" s="73"/>
      <c r="H14" s="73"/>
      <c r="I14" s="73"/>
      <c r="J14" s="73"/>
      <c r="K14" s="73"/>
      <c r="L14" s="73"/>
      <c r="M14" s="575"/>
      <c r="N14" s="73"/>
      <c r="O14" s="73"/>
      <c r="P14" s="575"/>
      <c r="Q14" s="73"/>
      <c r="R14" s="73"/>
      <c r="S14" s="575"/>
      <c r="T14" s="73"/>
      <c r="U14" s="73"/>
      <c r="V14" s="575"/>
      <c r="W14" s="73"/>
      <c r="X14" s="73"/>
      <c r="Y14" s="575"/>
      <c r="Z14" s="73"/>
      <c r="AA14" s="73"/>
      <c r="AB14" s="575"/>
      <c r="AC14" s="883"/>
      <c r="AD14" s="883"/>
      <c r="AE14" s="884"/>
    </row>
    <row r="15" spans="1:31" s="70" customFormat="1" ht="75">
      <c r="A15" s="85">
        <v>2</v>
      </c>
      <c r="B15" s="86" t="s">
        <v>100</v>
      </c>
      <c r="C15" s="87"/>
      <c r="D15" s="91"/>
      <c r="E15" s="73"/>
      <c r="F15" s="73"/>
      <c r="G15" s="97" t="s">
        <v>101</v>
      </c>
      <c r="H15" s="73"/>
      <c r="I15" s="73"/>
      <c r="J15" s="97" t="s">
        <v>101</v>
      </c>
      <c r="K15" s="73"/>
      <c r="L15" s="73"/>
      <c r="M15" s="578" t="s">
        <v>101</v>
      </c>
      <c r="N15" s="73"/>
      <c r="O15" s="73"/>
      <c r="P15" s="578" t="s">
        <v>101</v>
      </c>
      <c r="Q15" s="73"/>
      <c r="R15" s="73"/>
      <c r="S15" s="578"/>
      <c r="T15" s="73"/>
      <c r="U15" s="73"/>
      <c r="V15" s="578"/>
      <c r="W15" s="73"/>
      <c r="X15" s="73"/>
      <c r="Y15" s="578"/>
      <c r="Z15" s="73"/>
      <c r="AA15" s="73"/>
      <c r="AB15" s="578"/>
      <c r="AC15" s="883"/>
      <c r="AD15" s="883"/>
      <c r="AE15" s="888"/>
    </row>
    <row r="16" spans="1:31" s="70" customFormat="1">
      <c r="A16" s="85">
        <v>2.1</v>
      </c>
      <c r="B16" s="86" t="s">
        <v>102</v>
      </c>
      <c r="C16" s="98" t="s">
        <v>103</v>
      </c>
      <c r="D16" s="91">
        <v>4</v>
      </c>
      <c r="E16" s="99">
        <v>3550</v>
      </c>
      <c r="F16" s="95">
        <f t="shared" ref="F16" si="9">E16*$D16</f>
        <v>14200</v>
      </c>
      <c r="G16" s="95"/>
      <c r="H16" s="99">
        <v>1850</v>
      </c>
      <c r="I16" s="95">
        <f t="shared" ref="I16" si="10">H16*$D16</f>
        <v>7400</v>
      </c>
      <c r="J16" s="95"/>
      <c r="K16" s="99">
        <v>1250</v>
      </c>
      <c r="L16" s="95">
        <f t="shared" ref="L16" si="11">K16*$D16</f>
        <v>5000</v>
      </c>
      <c r="M16" s="577"/>
      <c r="N16" s="99">
        <v>1250</v>
      </c>
      <c r="O16" s="95">
        <f t="shared" ref="O16" si="12">N16*$D16</f>
        <v>5000</v>
      </c>
      <c r="P16" s="577"/>
      <c r="Q16" s="99">
        <v>1500</v>
      </c>
      <c r="R16" s="95">
        <f t="shared" ref="R16" si="13">Q16*$D16</f>
        <v>6000</v>
      </c>
      <c r="S16" s="577"/>
      <c r="T16" s="99">
        <v>1500</v>
      </c>
      <c r="U16" s="95">
        <f t="shared" ref="U16" si="14">T16*$D16</f>
        <v>6000</v>
      </c>
      <c r="V16" s="577"/>
      <c r="W16" s="99">
        <v>2750</v>
      </c>
      <c r="X16" s="95">
        <f t="shared" ref="X16" si="15">W16*$D16</f>
        <v>11000</v>
      </c>
      <c r="Y16" s="577"/>
      <c r="Z16" s="99">
        <v>2150</v>
      </c>
      <c r="AA16" s="95">
        <f t="shared" ref="AA16" si="16">Z16*$D16</f>
        <v>8600</v>
      </c>
      <c r="AB16" s="577"/>
      <c r="AC16" s="886">
        <f>MIN(E16:Y16)</f>
        <v>1250</v>
      </c>
      <c r="AD16" s="739">
        <f t="shared" ref="AD16" si="17">AC16*$D16</f>
        <v>5000</v>
      </c>
      <c r="AE16" s="887"/>
    </row>
    <row r="17" spans="1:31" s="70" customFormat="1">
      <c r="A17" s="85"/>
      <c r="B17" s="100"/>
      <c r="C17" s="98"/>
      <c r="D17" s="91"/>
      <c r="E17" s="73"/>
      <c r="F17" s="73"/>
      <c r="G17" s="73"/>
      <c r="H17" s="73"/>
      <c r="I17" s="73"/>
      <c r="J17" s="73"/>
      <c r="K17" s="73"/>
      <c r="L17" s="73"/>
      <c r="M17" s="575"/>
      <c r="N17" s="73"/>
      <c r="O17" s="73"/>
      <c r="P17" s="575"/>
      <c r="Q17" s="73"/>
      <c r="R17" s="73"/>
      <c r="S17" s="575"/>
      <c r="T17" s="73"/>
      <c r="U17" s="73"/>
      <c r="V17" s="575"/>
      <c r="W17" s="73"/>
      <c r="X17" s="73"/>
      <c r="Y17" s="575"/>
      <c r="Z17" s="73"/>
      <c r="AA17" s="73"/>
      <c r="AB17" s="575"/>
      <c r="AC17" s="883"/>
      <c r="AD17" s="883"/>
      <c r="AE17" s="884"/>
    </row>
    <row r="18" spans="1:31" s="70" customFormat="1" ht="75">
      <c r="A18" s="85">
        <v>3</v>
      </c>
      <c r="B18" s="86" t="s">
        <v>104</v>
      </c>
      <c r="C18" s="98"/>
      <c r="D18" s="91"/>
      <c r="E18" s="73"/>
      <c r="F18" s="73"/>
      <c r="G18" s="97"/>
      <c r="H18" s="73"/>
      <c r="I18" s="73"/>
      <c r="J18" s="97"/>
      <c r="K18" s="73"/>
      <c r="L18" s="73"/>
      <c r="M18" s="578"/>
      <c r="N18" s="73"/>
      <c r="O18" s="73"/>
      <c r="P18" s="578"/>
      <c r="Q18" s="73"/>
      <c r="R18" s="73"/>
      <c r="S18" s="578"/>
      <c r="T18" s="73"/>
      <c r="U18" s="73"/>
      <c r="V18" s="578"/>
      <c r="W18" s="73"/>
      <c r="X18" s="73"/>
      <c r="Y18" s="578"/>
      <c r="Z18" s="73"/>
      <c r="AA18" s="73"/>
      <c r="AB18" s="578"/>
      <c r="AC18" s="883"/>
      <c r="AD18" s="883"/>
      <c r="AE18" s="888"/>
    </row>
    <row r="19" spans="1:31" s="70" customFormat="1">
      <c r="A19" s="85">
        <v>3.3</v>
      </c>
      <c r="B19" s="86" t="s">
        <v>105</v>
      </c>
      <c r="C19" s="98" t="s">
        <v>103</v>
      </c>
      <c r="D19" s="91">
        <v>1</v>
      </c>
      <c r="E19" s="73">
        <v>9500</v>
      </c>
      <c r="F19" s="95">
        <f t="shared" ref="F19" si="18">E19*$D19</f>
        <v>9500</v>
      </c>
      <c r="G19" s="95"/>
      <c r="H19" s="73">
        <v>2300</v>
      </c>
      <c r="I19" s="95">
        <f t="shared" ref="I19" si="19">H19*$D19</f>
        <v>2300</v>
      </c>
      <c r="J19" s="95"/>
      <c r="K19" s="73">
        <v>15600</v>
      </c>
      <c r="L19" s="95">
        <f t="shared" ref="L19" si="20">K19*$D19</f>
        <v>15600</v>
      </c>
      <c r="M19" s="577"/>
      <c r="N19" s="73">
        <v>15600</v>
      </c>
      <c r="O19" s="95">
        <f t="shared" ref="O19" si="21">N19*$D19</f>
        <v>15600</v>
      </c>
      <c r="P19" s="577"/>
      <c r="Q19" s="73">
        <v>2000</v>
      </c>
      <c r="R19" s="95">
        <f t="shared" ref="R19" si="22">Q19*$D19</f>
        <v>2000</v>
      </c>
      <c r="S19" s="577"/>
      <c r="T19" s="73">
        <v>2000</v>
      </c>
      <c r="U19" s="95">
        <f t="shared" ref="U19" si="23">T19*$D19</f>
        <v>2000</v>
      </c>
      <c r="V19" s="577"/>
      <c r="W19" s="73">
        <v>7000</v>
      </c>
      <c r="X19" s="95">
        <f t="shared" ref="X19" si="24">W19*$D19</f>
        <v>7000</v>
      </c>
      <c r="Y19" s="577"/>
      <c r="Z19" s="73">
        <v>7000</v>
      </c>
      <c r="AA19" s="95">
        <f t="shared" ref="AA19" si="25">Z19*$D19</f>
        <v>7000</v>
      </c>
      <c r="AB19" s="577"/>
      <c r="AC19" s="886">
        <f>MIN(E19:Y19)</f>
        <v>2000</v>
      </c>
      <c r="AD19" s="739">
        <f t="shared" ref="AD19" si="26">AC19*$D19</f>
        <v>2000</v>
      </c>
      <c r="AE19" s="887"/>
    </row>
    <row r="20" spans="1:31" s="70" customFormat="1">
      <c r="A20" s="85"/>
      <c r="B20" s="86"/>
      <c r="C20" s="98"/>
      <c r="D20" s="91"/>
      <c r="E20" s="73"/>
      <c r="F20" s="73"/>
      <c r="G20" s="73"/>
      <c r="H20" s="73"/>
      <c r="I20" s="73"/>
      <c r="J20" s="73"/>
      <c r="K20" s="73"/>
      <c r="L20" s="73"/>
      <c r="M20" s="575"/>
      <c r="N20" s="73"/>
      <c r="O20" s="73"/>
      <c r="P20" s="575"/>
      <c r="Q20" s="73"/>
      <c r="R20" s="73"/>
      <c r="S20" s="575"/>
      <c r="T20" s="73"/>
      <c r="U20" s="73"/>
      <c r="V20" s="575"/>
      <c r="W20" s="73"/>
      <c r="X20" s="73"/>
      <c r="Y20" s="575"/>
      <c r="Z20" s="73"/>
      <c r="AA20" s="73"/>
      <c r="AB20" s="575"/>
      <c r="AC20" s="883"/>
      <c r="AD20" s="883"/>
      <c r="AE20" s="884"/>
    </row>
    <row r="21" spans="1:31" s="70" customFormat="1" ht="105">
      <c r="A21" s="85">
        <v>4</v>
      </c>
      <c r="B21" s="101" t="s">
        <v>106</v>
      </c>
      <c r="C21" s="98" t="s">
        <v>107</v>
      </c>
      <c r="D21" s="91"/>
      <c r="E21" s="73"/>
      <c r="F21" s="73"/>
      <c r="G21" s="92" t="s">
        <v>108</v>
      </c>
      <c r="H21" s="73"/>
      <c r="I21" s="73"/>
      <c r="J21" s="92" t="s">
        <v>108</v>
      </c>
      <c r="K21" s="73"/>
      <c r="L21" s="73"/>
      <c r="M21" s="576" t="s">
        <v>108</v>
      </c>
      <c r="N21" s="73"/>
      <c r="O21" s="73"/>
      <c r="P21" s="576" t="s">
        <v>108</v>
      </c>
      <c r="Q21" s="73"/>
      <c r="R21" s="73"/>
      <c r="S21" s="576"/>
      <c r="T21" s="73"/>
      <c r="U21" s="73"/>
      <c r="V21" s="576"/>
      <c r="W21" s="73"/>
      <c r="X21" s="73"/>
      <c r="Y21" s="576"/>
      <c r="Z21" s="73"/>
      <c r="AA21" s="73"/>
      <c r="AB21" s="576"/>
      <c r="AC21" s="883"/>
      <c r="AD21" s="883"/>
      <c r="AE21" s="885"/>
    </row>
    <row r="22" spans="1:31" s="70" customFormat="1">
      <c r="A22" s="85">
        <v>4.3</v>
      </c>
      <c r="B22" s="102" t="s">
        <v>109</v>
      </c>
      <c r="C22" s="98" t="s">
        <v>103</v>
      </c>
      <c r="D22" s="91">
        <v>1</v>
      </c>
      <c r="E22" s="99">
        <v>18500</v>
      </c>
      <c r="F22" s="95">
        <f t="shared" ref="F22" si="27">E22*$D22</f>
        <v>18500</v>
      </c>
      <c r="G22" s="73"/>
      <c r="H22" s="99">
        <v>15500</v>
      </c>
      <c r="I22" s="95">
        <f t="shared" ref="I22" si="28">H22*$D22</f>
        <v>15500</v>
      </c>
      <c r="J22" s="73"/>
      <c r="K22" s="99">
        <v>4500</v>
      </c>
      <c r="L22" s="95">
        <f t="shared" ref="L22" si="29">K22*$D22</f>
        <v>4500</v>
      </c>
      <c r="M22" s="575"/>
      <c r="N22" s="99">
        <v>4500</v>
      </c>
      <c r="O22" s="95">
        <f t="shared" ref="O22" si="30">N22*$D22</f>
        <v>4500</v>
      </c>
      <c r="P22" s="575"/>
      <c r="Q22" s="99">
        <v>18000</v>
      </c>
      <c r="R22" s="95">
        <f t="shared" ref="R22" si="31">Q22*$D22</f>
        <v>18000</v>
      </c>
      <c r="S22" s="575"/>
      <c r="T22" s="99">
        <v>18000</v>
      </c>
      <c r="U22" s="95">
        <f t="shared" ref="U22" si="32">T22*$D22</f>
        <v>18000</v>
      </c>
      <c r="V22" s="575"/>
      <c r="W22" s="99">
        <v>215000</v>
      </c>
      <c r="X22" s="95">
        <f t="shared" ref="X22" si="33">W22*$D22</f>
        <v>215000</v>
      </c>
      <c r="Y22" s="575"/>
      <c r="Z22" s="99">
        <v>22500</v>
      </c>
      <c r="AA22" s="95">
        <f t="shared" ref="AA22" si="34">Z22*$D22</f>
        <v>22500</v>
      </c>
      <c r="AB22" s="575"/>
      <c r="AC22" s="886">
        <f>MIN(E22:Y22)</f>
        <v>4500</v>
      </c>
      <c r="AD22" s="739">
        <f t="shared" ref="AD22" si="35">AC22*$D22</f>
        <v>4500</v>
      </c>
      <c r="AE22" s="884"/>
    </row>
    <row r="23" spans="1:31" s="70" customFormat="1">
      <c r="A23" s="85"/>
      <c r="B23" s="101"/>
      <c r="C23" s="98"/>
      <c r="D23" s="91"/>
      <c r="E23" s="73"/>
      <c r="F23" s="73"/>
      <c r="G23" s="73"/>
      <c r="H23" s="73"/>
      <c r="I23" s="73"/>
      <c r="J23" s="73"/>
      <c r="K23" s="73"/>
      <c r="L23" s="73"/>
      <c r="M23" s="575"/>
      <c r="N23" s="73"/>
      <c r="O23" s="73"/>
      <c r="P23" s="575"/>
      <c r="Q23" s="73"/>
      <c r="R23" s="73"/>
      <c r="S23" s="575"/>
      <c r="T23" s="73"/>
      <c r="U23" s="73"/>
      <c r="V23" s="575"/>
      <c r="W23" s="73"/>
      <c r="X23" s="73"/>
      <c r="Y23" s="575"/>
      <c r="Z23" s="73"/>
      <c r="AA23" s="73"/>
      <c r="AB23" s="575"/>
      <c r="AC23" s="883"/>
      <c r="AD23" s="883"/>
      <c r="AE23" s="884"/>
    </row>
    <row r="24" spans="1:31" ht="60">
      <c r="A24" s="85">
        <v>6</v>
      </c>
      <c r="B24" s="86" t="s">
        <v>110</v>
      </c>
      <c r="C24" s="103" t="s">
        <v>111</v>
      </c>
      <c r="D24" s="104">
        <v>1</v>
      </c>
      <c r="E24" s="73">
        <v>45000</v>
      </c>
      <c r="F24" s="95">
        <f t="shared" ref="F24" si="36">E24*$D24</f>
        <v>45000</v>
      </c>
      <c r="G24" s="105" t="s">
        <v>112</v>
      </c>
      <c r="H24" s="73">
        <v>35000</v>
      </c>
      <c r="I24" s="95">
        <f t="shared" ref="I24" si="37">H24*$D24</f>
        <v>35000</v>
      </c>
      <c r="J24" s="105" t="s">
        <v>112</v>
      </c>
      <c r="K24" s="73">
        <v>35000</v>
      </c>
      <c r="L24" s="95">
        <f t="shared" ref="L24" si="38">K24*$D24</f>
        <v>35000</v>
      </c>
      <c r="M24" s="579" t="s">
        <v>112</v>
      </c>
      <c r="N24" s="73">
        <v>35000</v>
      </c>
      <c r="O24" s="95">
        <f t="shared" ref="O24" si="39">N24*$D24</f>
        <v>35000</v>
      </c>
      <c r="P24" s="579" t="s">
        <v>112</v>
      </c>
      <c r="Q24" s="73">
        <v>28000</v>
      </c>
      <c r="R24" s="95">
        <f t="shared" ref="R24" si="40">Q24*$D24</f>
        <v>28000</v>
      </c>
      <c r="S24" s="579"/>
      <c r="T24" s="73">
        <v>24000</v>
      </c>
      <c r="U24" s="95">
        <f t="shared" ref="U24" si="41">T24*$D24</f>
        <v>24000</v>
      </c>
      <c r="V24" s="579"/>
      <c r="W24" s="73">
        <v>22500</v>
      </c>
      <c r="X24" s="95">
        <f t="shared" ref="X24" si="42">W24*$D24</f>
        <v>22500</v>
      </c>
      <c r="Y24" s="579"/>
      <c r="Z24" s="73">
        <v>22500</v>
      </c>
      <c r="AA24" s="95">
        <f t="shared" ref="AA24" si="43">Z24*$D24</f>
        <v>22500</v>
      </c>
      <c r="AB24" s="579"/>
      <c r="AC24" s="886">
        <f>MIN(E24:Y24)</f>
        <v>22500</v>
      </c>
      <c r="AD24" s="739">
        <f t="shared" ref="AD24" si="44">AC24*$D24</f>
        <v>22500</v>
      </c>
      <c r="AE24" s="889"/>
    </row>
    <row r="25" spans="1:31" ht="25.9" customHeight="1">
      <c r="A25" s="85"/>
      <c r="B25" s="86"/>
      <c r="C25" s="103"/>
      <c r="D25" s="104"/>
      <c r="E25" s="73"/>
      <c r="F25" s="95"/>
      <c r="G25" s="105"/>
      <c r="H25" s="73"/>
      <c r="I25" s="95"/>
      <c r="J25" s="105"/>
      <c r="K25" s="73"/>
      <c r="L25" s="95"/>
      <c r="M25" s="579"/>
      <c r="N25" s="73"/>
      <c r="O25" s="95"/>
      <c r="P25" s="579"/>
      <c r="Q25" s="73"/>
      <c r="R25" s="95"/>
      <c r="S25" s="579"/>
      <c r="T25" s="73"/>
      <c r="U25" s="95"/>
      <c r="V25" s="579"/>
      <c r="W25" s="73"/>
      <c r="X25" s="95"/>
      <c r="Y25" s="579"/>
      <c r="Z25" s="73"/>
      <c r="AA25" s="95"/>
      <c r="AB25" s="579"/>
      <c r="AC25" s="883"/>
      <c r="AD25" s="739"/>
      <c r="AE25" s="889"/>
    </row>
    <row r="26" spans="1:31" s="70" customFormat="1">
      <c r="A26" s="80" t="s">
        <v>92</v>
      </c>
      <c r="B26" s="106" t="s">
        <v>113</v>
      </c>
      <c r="C26" s="107"/>
      <c r="D26" s="108"/>
      <c r="E26" s="109"/>
      <c r="F26" s="110">
        <f>SUM(F10:F25)</f>
        <v>135200</v>
      </c>
      <c r="G26" s="110"/>
      <c r="H26" s="109"/>
      <c r="I26" s="110">
        <f>SUM(I10:I25)</f>
        <v>96200</v>
      </c>
      <c r="J26" s="110"/>
      <c r="K26" s="109"/>
      <c r="L26" s="110">
        <f>SUM(L10:L25)</f>
        <v>81150</v>
      </c>
      <c r="M26" s="580"/>
      <c r="N26" s="109"/>
      <c r="O26" s="110">
        <f>SUM(O10:O25)</f>
        <v>81150</v>
      </c>
      <c r="P26" s="580"/>
      <c r="Q26" s="109"/>
      <c r="R26" s="110">
        <f>SUM(R10:R25)</f>
        <v>84000</v>
      </c>
      <c r="S26" s="580"/>
      <c r="T26" s="109"/>
      <c r="U26" s="110">
        <f>SUM(U10:U25)</f>
        <v>80000</v>
      </c>
      <c r="V26" s="580"/>
      <c r="W26" s="109"/>
      <c r="X26" s="110">
        <f>SUM(X10:X25)</f>
        <v>291750</v>
      </c>
      <c r="Y26" s="580"/>
      <c r="Z26" s="109"/>
      <c r="AA26" s="110">
        <f>SUM(AA10:AA25)</f>
        <v>96600</v>
      </c>
      <c r="AB26" s="580"/>
      <c r="AC26" s="883"/>
      <c r="AD26" s="890">
        <f>SUM(AD10:AD25)</f>
        <v>55050</v>
      </c>
      <c r="AE26" s="891"/>
    </row>
    <row r="27" spans="1:31" s="70" customFormat="1">
      <c r="A27" s="85"/>
      <c r="B27" s="111"/>
      <c r="C27" s="90"/>
      <c r="D27" s="91"/>
      <c r="E27" s="73"/>
      <c r="F27" s="73"/>
      <c r="G27" s="73"/>
      <c r="H27" s="73"/>
      <c r="I27" s="73"/>
      <c r="J27" s="73"/>
      <c r="K27" s="73"/>
      <c r="L27" s="73"/>
      <c r="M27" s="575"/>
      <c r="N27" s="73"/>
      <c r="O27" s="73"/>
      <c r="P27" s="575"/>
      <c r="Q27" s="73"/>
      <c r="R27" s="73"/>
      <c r="S27" s="575"/>
      <c r="T27" s="73"/>
      <c r="U27" s="73"/>
      <c r="V27" s="575"/>
      <c r="W27" s="73"/>
      <c r="X27" s="73"/>
      <c r="Y27" s="575"/>
      <c r="Z27" s="73"/>
      <c r="AA27" s="73"/>
      <c r="AB27" s="575"/>
      <c r="AC27" s="883"/>
      <c r="AD27" s="883"/>
      <c r="AE27" s="884"/>
    </row>
    <row r="28" spans="1:31" s="70" customFormat="1">
      <c r="A28" s="80" t="s">
        <v>114</v>
      </c>
      <c r="B28" s="81" t="s">
        <v>115</v>
      </c>
      <c r="C28" s="81"/>
      <c r="D28" s="83"/>
      <c r="E28" s="109"/>
      <c r="F28" s="109"/>
      <c r="G28" s="109"/>
      <c r="H28" s="109"/>
      <c r="I28" s="109"/>
      <c r="J28" s="109"/>
      <c r="K28" s="109"/>
      <c r="L28" s="109"/>
      <c r="M28" s="581"/>
      <c r="N28" s="109"/>
      <c r="O28" s="109"/>
      <c r="P28" s="581"/>
      <c r="Q28" s="109"/>
      <c r="R28" s="109"/>
      <c r="S28" s="581"/>
      <c r="T28" s="109"/>
      <c r="U28" s="109"/>
      <c r="V28" s="581"/>
      <c r="W28" s="109"/>
      <c r="X28" s="109"/>
      <c r="Y28" s="581"/>
      <c r="Z28" s="109"/>
      <c r="AA28" s="109"/>
      <c r="AB28" s="581"/>
      <c r="AC28" s="883"/>
      <c r="AD28" s="883"/>
      <c r="AE28" s="884"/>
    </row>
    <row r="29" spans="1:31" s="70" customFormat="1" ht="225">
      <c r="A29" s="85">
        <v>1</v>
      </c>
      <c r="B29" s="112" t="s">
        <v>116</v>
      </c>
      <c r="C29" s="90"/>
      <c r="D29" s="91"/>
      <c r="E29" s="73"/>
      <c r="F29" s="73"/>
      <c r="G29" s="97" t="s">
        <v>117</v>
      </c>
      <c r="H29" s="73"/>
      <c r="I29" s="73"/>
      <c r="J29" s="97" t="s">
        <v>117</v>
      </c>
      <c r="K29" s="73"/>
      <c r="L29" s="73"/>
      <c r="M29" s="578" t="s">
        <v>117</v>
      </c>
      <c r="N29" s="73"/>
      <c r="O29" s="73"/>
      <c r="P29" s="578" t="s">
        <v>117</v>
      </c>
      <c r="Q29" s="73"/>
      <c r="R29" s="73"/>
      <c r="S29" s="578"/>
      <c r="T29" s="73"/>
      <c r="U29" s="73"/>
      <c r="V29" s="578"/>
      <c r="W29" s="73"/>
      <c r="X29" s="73"/>
      <c r="Y29" s="578"/>
      <c r="Z29" s="73"/>
      <c r="AA29" s="73"/>
      <c r="AB29" s="578"/>
      <c r="AC29" s="883"/>
      <c r="AD29" s="883"/>
      <c r="AE29" s="888"/>
    </row>
    <row r="30" spans="1:31" s="70" customFormat="1">
      <c r="A30" s="85">
        <v>1.3</v>
      </c>
      <c r="B30" s="100" t="s">
        <v>118</v>
      </c>
      <c r="C30" s="87" t="s">
        <v>97</v>
      </c>
      <c r="D30" s="91">
        <v>5</v>
      </c>
      <c r="E30" s="113">
        <v>650</v>
      </c>
      <c r="F30" s="95">
        <f t="shared" ref="F30:F32" si="45">E30*$D30</f>
        <v>3250</v>
      </c>
      <c r="G30" s="73"/>
      <c r="H30" s="113">
        <v>450</v>
      </c>
      <c r="I30" s="95">
        <f t="shared" ref="I30:I32" si="46">H30*$D30</f>
        <v>2250</v>
      </c>
      <c r="J30" s="73"/>
      <c r="K30" s="113">
        <v>750</v>
      </c>
      <c r="L30" s="95">
        <f t="shared" ref="L30:L32" si="47">K30*$D30</f>
        <v>3750</v>
      </c>
      <c r="M30" s="575"/>
      <c r="N30" s="113">
        <v>750</v>
      </c>
      <c r="O30" s="95">
        <f t="shared" ref="O30:O32" si="48">N30*$D30</f>
        <v>3750</v>
      </c>
      <c r="P30" s="575"/>
      <c r="Q30" s="113">
        <v>450</v>
      </c>
      <c r="R30" s="95">
        <f t="shared" ref="R30:R32" si="49">Q30*$D30</f>
        <v>2250</v>
      </c>
      <c r="S30" s="575"/>
      <c r="T30" s="113">
        <v>250</v>
      </c>
      <c r="U30" s="95">
        <f t="shared" ref="U30:U32" si="50">T30*$D30</f>
        <v>1250</v>
      </c>
      <c r="V30" s="575"/>
      <c r="W30" s="113">
        <v>190</v>
      </c>
      <c r="X30" s="95">
        <f t="shared" ref="X30:X31" si="51">W30*$D30</f>
        <v>950</v>
      </c>
      <c r="Y30" s="575"/>
      <c r="Z30" s="113">
        <v>190</v>
      </c>
      <c r="AA30" s="95">
        <f t="shared" ref="AA30:AA32" si="52">Z30*$D30</f>
        <v>950</v>
      </c>
      <c r="AB30" s="575"/>
      <c r="AC30" s="886">
        <f>MIN(E30:Y30)</f>
        <v>190</v>
      </c>
      <c r="AD30" s="739">
        <f t="shared" ref="AD30:AD32" si="53">AC30*$D30</f>
        <v>950</v>
      </c>
      <c r="AE30" s="884"/>
    </row>
    <row r="31" spans="1:31" s="70" customFormat="1">
      <c r="A31" s="85">
        <v>1.4</v>
      </c>
      <c r="B31" s="100" t="s">
        <v>119</v>
      </c>
      <c r="C31" s="87" t="s">
        <v>97</v>
      </c>
      <c r="D31" s="91">
        <v>20</v>
      </c>
      <c r="E31" s="113">
        <v>750</v>
      </c>
      <c r="F31" s="95">
        <f t="shared" si="45"/>
        <v>15000</v>
      </c>
      <c r="G31" s="95"/>
      <c r="H31" s="113">
        <v>550</v>
      </c>
      <c r="I31" s="95">
        <f t="shared" si="46"/>
        <v>11000</v>
      </c>
      <c r="J31" s="95"/>
      <c r="K31" s="113">
        <v>850</v>
      </c>
      <c r="L31" s="95">
        <f t="shared" si="47"/>
        <v>17000</v>
      </c>
      <c r="M31" s="577"/>
      <c r="N31" s="113">
        <v>850</v>
      </c>
      <c r="O31" s="95">
        <f t="shared" si="48"/>
        <v>17000</v>
      </c>
      <c r="P31" s="577"/>
      <c r="Q31" s="113">
        <v>650</v>
      </c>
      <c r="R31" s="95">
        <f t="shared" si="49"/>
        <v>13000</v>
      </c>
      <c r="S31" s="577"/>
      <c r="T31" s="113">
        <v>350</v>
      </c>
      <c r="U31" s="95">
        <f t="shared" si="50"/>
        <v>7000</v>
      </c>
      <c r="V31" s="577"/>
      <c r="W31" s="113">
        <v>230</v>
      </c>
      <c r="X31" s="95">
        <f t="shared" si="51"/>
        <v>4600</v>
      </c>
      <c r="Y31" s="577"/>
      <c r="Z31" s="113">
        <v>230</v>
      </c>
      <c r="AA31" s="95">
        <f t="shared" si="52"/>
        <v>4600</v>
      </c>
      <c r="AB31" s="577"/>
      <c r="AC31" s="886">
        <f>MIN(E31:Y31)</f>
        <v>230</v>
      </c>
      <c r="AD31" s="739">
        <f t="shared" si="53"/>
        <v>4600</v>
      </c>
      <c r="AE31" s="887"/>
    </row>
    <row r="32" spans="1:31" s="70" customFormat="1">
      <c r="A32" s="85">
        <v>1.5</v>
      </c>
      <c r="B32" s="100" t="s">
        <v>120</v>
      </c>
      <c r="C32" s="98" t="s">
        <v>97</v>
      </c>
      <c r="D32" s="91">
        <v>15</v>
      </c>
      <c r="E32" s="113">
        <v>850</v>
      </c>
      <c r="F32" s="95">
        <f t="shared" si="45"/>
        <v>12750</v>
      </c>
      <c r="G32" s="95"/>
      <c r="H32" s="113">
        <v>650</v>
      </c>
      <c r="I32" s="95">
        <f t="shared" si="46"/>
        <v>9750</v>
      </c>
      <c r="J32" s="95"/>
      <c r="K32" s="113">
        <v>950</v>
      </c>
      <c r="L32" s="95">
        <f t="shared" si="47"/>
        <v>14250</v>
      </c>
      <c r="M32" s="577"/>
      <c r="N32" s="113">
        <v>950</v>
      </c>
      <c r="O32" s="95">
        <f t="shared" si="48"/>
        <v>14250</v>
      </c>
      <c r="P32" s="577"/>
      <c r="Q32" s="113">
        <v>750</v>
      </c>
      <c r="R32" s="95">
        <f t="shared" si="49"/>
        <v>11250</v>
      </c>
      <c r="S32" s="577"/>
      <c r="T32" s="113">
        <v>450</v>
      </c>
      <c r="U32" s="95">
        <f t="shared" si="50"/>
        <v>6750</v>
      </c>
      <c r="V32" s="577"/>
      <c r="W32" s="113">
        <v>380</v>
      </c>
      <c r="X32" s="95">
        <f t="shared" ref="X32" si="54">W32*$D32</f>
        <v>5700</v>
      </c>
      <c r="Y32" s="577"/>
      <c r="Z32" s="113">
        <v>380</v>
      </c>
      <c r="AA32" s="95">
        <f t="shared" si="52"/>
        <v>5700</v>
      </c>
      <c r="AB32" s="577"/>
      <c r="AC32" s="886">
        <f>MIN(E32:Y32)</f>
        <v>380</v>
      </c>
      <c r="AD32" s="739">
        <f t="shared" si="53"/>
        <v>5700</v>
      </c>
      <c r="AE32" s="887"/>
    </row>
    <row r="33" spans="1:31" s="70" customFormat="1">
      <c r="A33" s="85"/>
      <c r="B33" s="100"/>
      <c r="C33" s="87"/>
      <c r="D33" s="91"/>
      <c r="E33" s="66"/>
      <c r="F33" s="73"/>
      <c r="G33" s="73"/>
      <c r="H33" s="66"/>
      <c r="I33" s="73"/>
      <c r="J33" s="73"/>
      <c r="K33" s="66"/>
      <c r="L33" s="73"/>
      <c r="M33" s="575"/>
      <c r="N33" s="66"/>
      <c r="O33" s="73"/>
      <c r="P33" s="575"/>
      <c r="Q33" s="66"/>
      <c r="R33" s="73"/>
      <c r="S33" s="575"/>
      <c r="T33" s="66"/>
      <c r="U33" s="73"/>
      <c r="V33" s="575"/>
      <c r="W33" s="66"/>
      <c r="X33" s="73"/>
      <c r="Y33" s="575"/>
      <c r="Z33" s="66"/>
      <c r="AA33" s="73"/>
      <c r="AB33" s="575"/>
      <c r="AC33" s="892"/>
      <c r="AD33" s="883"/>
      <c r="AE33" s="884"/>
    </row>
    <row r="34" spans="1:31" s="70" customFormat="1" ht="60">
      <c r="A34" s="85">
        <v>2</v>
      </c>
      <c r="B34" s="114" t="s">
        <v>121</v>
      </c>
      <c r="C34" s="98" t="s">
        <v>103</v>
      </c>
      <c r="D34" s="91">
        <v>4</v>
      </c>
      <c r="E34" s="113">
        <v>1950</v>
      </c>
      <c r="F34" s="95">
        <f t="shared" ref="F34" si="55">E34*$D34</f>
        <v>7800</v>
      </c>
      <c r="G34" s="95"/>
      <c r="H34" s="113">
        <v>1800</v>
      </c>
      <c r="I34" s="95">
        <f t="shared" ref="I34" si="56">H34*$D34</f>
        <v>7200</v>
      </c>
      <c r="J34" s="95"/>
      <c r="K34" s="113">
        <v>1500</v>
      </c>
      <c r="L34" s="95">
        <f t="shared" ref="L34" si="57">K34*$D34</f>
        <v>6000</v>
      </c>
      <c r="M34" s="577"/>
      <c r="N34" s="113">
        <v>1500</v>
      </c>
      <c r="O34" s="95">
        <f t="shared" ref="O34" si="58">N34*$D34</f>
        <v>6000</v>
      </c>
      <c r="P34" s="577"/>
      <c r="Q34" s="113">
        <v>1500</v>
      </c>
      <c r="R34" s="95">
        <f t="shared" ref="R34" si="59">Q34*$D34</f>
        <v>6000</v>
      </c>
      <c r="S34" s="577"/>
      <c r="T34" s="113">
        <v>1500</v>
      </c>
      <c r="U34" s="95">
        <f t="shared" ref="U34" si="60">T34*$D34</f>
        <v>6000</v>
      </c>
      <c r="V34" s="577"/>
      <c r="W34" s="113">
        <v>1550</v>
      </c>
      <c r="X34" s="95">
        <f t="shared" ref="X34" si="61">W34*$D34</f>
        <v>6200</v>
      </c>
      <c r="Y34" s="577"/>
      <c r="Z34" s="113">
        <v>1500</v>
      </c>
      <c r="AA34" s="95">
        <f t="shared" ref="AA34" si="62">Z34*$D34</f>
        <v>6000</v>
      </c>
      <c r="AB34" s="577"/>
      <c r="AC34" s="886">
        <f>MIN(E34:Y34)</f>
        <v>1500</v>
      </c>
      <c r="AD34" s="739">
        <f t="shared" ref="AD34" si="63">AC34*$D34</f>
        <v>6000</v>
      </c>
      <c r="AE34" s="887"/>
    </row>
    <row r="35" spans="1:31" s="70" customFormat="1" ht="18.75" customHeight="1">
      <c r="A35" s="85"/>
      <c r="B35" s="114"/>
      <c r="C35" s="98"/>
      <c r="D35" s="91"/>
      <c r="E35" s="73"/>
      <c r="F35" s="73"/>
      <c r="G35" s="73"/>
      <c r="H35" s="73"/>
      <c r="I35" s="73"/>
      <c r="J35" s="73"/>
      <c r="K35" s="73"/>
      <c r="L35" s="73"/>
      <c r="M35" s="575"/>
      <c r="N35" s="73"/>
      <c r="O35" s="73"/>
      <c r="P35" s="575"/>
      <c r="Q35" s="73"/>
      <c r="R35" s="73"/>
      <c r="S35" s="575"/>
      <c r="T35" s="73"/>
      <c r="U35" s="73"/>
      <c r="V35" s="575"/>
      <c r="W35" s="73"/>
      <c r="X35" s="73"/>
      <c r="Y35" s="575"/>
      <c r="Z35" s="73"/>
      <c r="AA35" s="73"/>
      <c r="AB35" s="575"/>
      <c r="AC35" s="883"/>
      <c r="AD35" s="883"/>
      <c r="AE35" s="884"/>
    </row>
    <row r="36" spans="1:31" s="70" customFormat="1" ht="60">
      <c r="A36" s="85">
        <v>3</v>
      </c>
      <c r="B36" s="114" t="s">
        <v>122</v>
      </c>
      <c r="C36" s="98" t="s">
        <v>103</v>
      </c>
      <c r="D36" s="91">
        <v>4</v>
      </c>
      <c r="E36" s="113">
        <v>2250</v>
      </c>
      <c r="F36" s="95">
        <f t="shared" ref="F36" si="64">E36*$D36</f>
        <v>9000</v>
      </c>
      <c r="G36" s="95"/>
      <c r="H36" s="113">
        <v>1800</v>
      </c>
      <c r="I36" s="95">
        <f t="shared" ref="I36" si="65">H36*$D36</f>
        <v>7200</v>
      </c>
      <c r="J36" s="95"/>
      <c r="K36" s="113">
        <v>1750</v>
      </c>
      <c r="L36" s="95">
        <f t="shared" ref="L36" si="66">K36*$D36</f>
        <v>7000</v>
      </c>
      <c r="M36" s="577"/>
      <c r="N36" s="113">
        <v>1750</v>
      </c>
      <c r="O36" s="95">
        <f t="shared" ref="O36" si="67">N36*$D36</f>
        <v>7000</v>
      </c>
      <c r="P36" s="577"/>
      <c r="Q36" s="113">
        <v>1800</v>
      </c>
      <c r="R36" s="95">
        <f t="shared" ref="R36" si="68">Q36*$D36</f>
        <v>7200</v>
      </c>
      <c r="S36" s="577"/>
      <c r="T36" s="113">
        <v>1800</v>
      </c>
      <c r="U36" s="95">
        <f t="shared" ref="U36" si="69">T36*$D36</f>
        <v>7200</v>
      </c>
      <c r="V36" s="577"/>
      <c r="W36" s="113">
        <v>1550</v>
      </c>
      <c r="X36" s="95">
        <f t="shared" ref="X36" si="70">W36*$D36</f>
        <v>6200</v>
      </c>
      <c r="Y36" s="577"/>
      <c r="Z36" s="113">
        <v>1550</v>
      </c>
      <c r="AA36" s="95">
        <f t="shared" ref="AA36" si="71">Z36*$D36</f>
        <v>6200</v>
      </c>
      <c r="AB36" s="577"/>
      <c r="AC36" s="886">
        <f>MIN(E36:Y36)</f>
        <v>1550</v>
      </c>
      <c r="AD36" s="739">
        <f t="shared" ref="AD36" si="72">AC36*$D36</f>
        <v>6200</v>
      </c>
      <c r="AE36" s="887"/>
    </row>
    <row r="37" spans="1:31" s="70" customFormat="1" ht="17.25" customHeight="1">
      <c r="A37" s="85"/>
      <c r="B37" s="86"/>
      <c r="C37" s="98"/>
      <c r="D37" s="91"/>
      <c r="E37" s="73"/>
      <c r="F37" s="73"/>
      <c r="G37" s="73"/>
      <c r="H37" s="73"/>
      <c r="I37" s="73"/>
      <c r="J37" s="73"/>
      <c r="K37" s="73"/>
      <c r="L37" s="73"/>
      <c r="M37" s="575"/>
      <c r="N37" s="73"/>
      <c r="O37" s="73"/>
      <c r="P37" s="575"/>
      <c r="Q37" s="73"/>
      <c r="R37" s="73"/>
      <c r="S37" s="575"/>
      <c r="T37" s="73"/>
      <c r="U37" s="73"/>
      <c r="V37" s="575"/>
      <c r="W37" s="73"/>
      <c r="X37" s="73"/>
      <c r="Y37" s="575"/>
      <c r="Z37" s="73"/>
      <c r="AA37" s="73"/>
      <c r="AB37" s="575"/>
      <c r="AC37" s="883"/>
      <c r="AD37" s="883"/>
      <c r="AE37" s="884"/>
    </row>
    <row r="38" spans="1:31">
      <c r="A38" s="85"/>
      <c r="B38" s="115"/>
      <c r="C38" s="98"/>
      <c r="D38" s="91"/>
      <c r="E38" s="72"/>
      <c r="F38" s="72"/>
      <c r="G38" s="72"/>
      <c r="H38" s="72"/>
      <c r="I38" s="72"/>
      <c r="J38" s="72"/>
      <c r="K38" s="72"/>
      <c r="L38" s="72"/>
      <c r="M38" s="572"/>
      <c r="N38" s="72"/>
      <c r="O38" s="72"/>
      <c r="P38" s="572"/>
      <c r="Q38" s="72"/>
      <c r="R38" s="72"/>
      <c r="S38" s="572"/>
      <c r="T38" s="72"/>
      <c r="U38" s="72"/>
      <c r="V38" s="572"/>
      <c r="W38" s="72"/>
      <c r="X38" s="72"/>
      <c r="Y38" s="572"/>
      <c r="Z38" s="72"/>
      <c r="AA38" s="72"/>
      <c r="AB38" s="572"/>
      <c r="AC38" s="893"/>
      <c r="AD38" s="893"/>
      <c r="AE38" s="894"/>
    </row>
    <row r="39" spans="1:31">
      <c r="A39" s="116"/>
      <c r="B39" s="117" t="s">
        <v>123</v>
      </c>
      <c r="C39" s="118"/>
      <c r="D39" s="119"/>
      <c r="E39" s="120"/>
      <c r="F39" s="121">
        <f>SUM(F29:F38)</f>
        <v>47800</v>
      </c>
      <c r="G39" s="121"/>
      <c r="H39" s="120"/>
      <c r="I39" s="121">
        <f>SUM(I29:I38)</f>
        <v>37400</v>
      </c>
      <c r="J39" s="121"/>
      <c r="K39" s="120"/>
      <c r="L39" s="121">
        <f>SUM(L29:L38)</f>
        <v>48000</v>
      </c>
      <c r="M39" s="582"/>
      <c r="N39" s="120"/>
      <c r="O39" s="121">
        <f>SUM(O29:O38)</f>
        <v>48000</v>
      </c>
      <c r="P39" s="582"/>
      <c r="Q39" s="120"/>
      <c r="R39" s="121">
        <f>SUM(R29:R38)</f>
        <v>39700</v>
      </c>
      <c r="S39" s="582"/>
      <c r="T39" s="120"/>
      <c r="U39" s="121">
        <f>SUM(U29:U38)</f>
        <v>28200</v>
      </c>
      <c r="V39" s="582"/>
      <c r="W39" s="120"/>
      <c r="X39" s="121">
        <f>SUM(X29:X38)</f>
        <v>23650</v>
      </c>
      <c r="Y39" s="582"/>
      <c r="Z39" s="120"/>
      <c r="AA39" s="121">
        <f>SUM(AA29:AA38)</f>
        <v>23450</v>
      </c>
      <c r="AB39" s="582"/>
      <c r="AC39" s="895"/>
      <c r="AD39" s="896">
        <f>SUM(AD29:AD38)</f>
        <v>23450</v>
      </c>
      <c r="AE39" s="897"/>
    </row>
    <row r="40" spans="1:31">
      <c r="A40" s="79"/>
      <c r="B40" s="122"/>
      <c r="C40" s="123"/>
      <c r="D40" s="124"/>
      <c r="E40" s="72"/>
      <c r="F40" s="79"/>
      <c r="G40" s="79"/>
      <c r="H40" s="72"/>
      <c r="I40" s="79"/>
      <c r="J40" s="79"/>
      <c r="K40" s="72"/>
      <c r="L40" s="79"/>
      <c r="M40" s="573"/>
      <c r="N40" s="72"/>
      <c r="O40" s="79"/>
      <c r="P40" s="573"/>
      <c r="Q40" s="72"/>
      <c r="R40" s="79"/>
      <c r="S40" s="573"/>
      <c r="T40" s="72"/>
      <c r="U40" s="79"/>
      <c r="V40" s="573"/>
      <c r="W40" s="72"/>
      <c r="X40" s="79"/>
      <c r="Y40" s="573"/>
      <c r="Z40" s="72"/>
      <c r="AA40" s="79"/>
      <c r="AB40" s="573"/>
      <c r="AC40" s="893"/>
      <c r="AD40" s="878"/>
      <c r="AE40" s="882"/>
    </row>
    <row r="41" spans="1:31" s="70" customFormat="1">
      <c r="A41" s="73"/>
      <c r="B41" s="125"/>
      <c r="C41" s="126"/>
      <c r="D41" s="127"/>
      <c r="E41" s="73"/>
      <c r="F41" s="73"/>
      <c r="G41" s="73"/>
      <c r="H41" s="73"/>
      <c r="I41" s="73"/>
      <c r="J41" s="73"/>
      <c r="K41" s="73"/>
      <c r="L41" s="73"/>
      <c r="M41" s="575"/>
      <c r="N41" s="73"/>
      <c r="O41" s="73"/>
      <c r="P41" s="575"/>
      <c r="Q41" s="73"/>
      <c r="R41" s="73"/>
      <c r="S41" s="575"/>
      <c r="T41" s="73"/>
      <c r="U41" s="73"/>
      <c r="V41" s="575"/>
      <c r="W41" s="73"/>
      <c r="X41" s="73"/>
      <c r="Y41" s="575"/>
      <c r="Z41" s="73"/>
      <c r="AA41" s="73"/>
      <c r="AB41" s="575"/>
      <c r="AC41" s="883"/>
      <c r="AD41" s="883"/>
      <c r="AE41" s="884"/>
    </row>
    <row r="42" spans="1:31" s="133" customFormat="1" ht="15.75">
      <c r="A42" s="128" t="s">
        <v>124</v>
      </c>
      <c r="B42" s="129" t="s">
        <v>125</v>
      </c>
      <c r="C42" s="130"/>
      <c r="D42" s="131"/>
      <c r="E42" s="132"/>
      <c r="F42" s="132"/>
      <c r="G42" s="132"/>
      <c r="H42" s="132"/>
      <c r="I42" s="132"/>
      <c r="J42" s="132"/>
      <c r="K42" s="132"/>
      <c r="L42" s="132"/>
      <c r="M42" s="583"/>
      <c r="N42" s="132"/>
      <c r="O42" s="132"/>
      <c r="P42" s="583"/>
      <c r="Q42" s="132"/>
      <c r="R42" s="132"/>
      <c r="S42" s="583"/>
      <c r="T42" s="132"/>
      <c r="U42" s="132"/>
      <c r="V42" s="583"/>
      <c r="W42" s="132"/>
      <c r="X42" s="132"/>
      <c r="Y42" s="583"/>
      <c r="Z42" s="132"/>
      <c r="AA42" s="132"/>
      <c r="AB42" s="583"/>
      <c r="AC42" s="898"/>
      <c r="AD42" s="898"/>
      <c r="AE42" s="899"/>
    </row>
    <row r="43" spans="1:31" s="139" customFormat="1" ht="30">
      <c r="A43" s="134"/>
      <c r="B43" s="135" t="s">
        <v>126</v>
      </c>
      <c r="C43" s="136"/>
      <c r="D43" s="137"/>
      <c r="E43" s="138"/>
      <c r="F43" s="138"/>
      <c r="G43" s="138"/>
      <c r="H43" s="138"/>
      <c r="I43" s="138"/>
      <c r="J43" s="138"/>
      <c r="K43" s="138"/>
      <c r="L43" s="138"/>
      <c r="M43" s="584"/>
      <c r="N43" s="138"/>
      <c r="O43" s="138"/>
      <c r="P43" s="584"/>
      <c r="Q43" s="138"/>
      <c r="R43" s="138"/>
      <c r="S43" s="584"/>
      <c r="T43" s="138"/>
      <c r="U43" s="138"/>
      <c r="V43" s="584"/>
      <c r="W43" s="138"/>
      <c r="X43" s="138"/>
      <c r="Y43" s="584"/>
      <c r="Z43" s="138"/>
      <c r="AA43" s="138"/>
      <c r="AB43" s="584"/>
      <c r="AC43" s="740"/>
      <c r="AD43" s="740"/>
      <c r="AE43" s="900"/>
    </row>
    <row r="44" spans="1:31" s="139" customFormat="1">
      <c r="A44" s="140"/>
      <c r="B44" s="141"/>
      <c r="C44" s="142"/>
      <c r="D44" s="143"/>
      <c r="E44" s="144"/>
      <c r="F44" s="144"/>
      <c r="G44" s="144"/>
      <c r="H44" s="144"/>
      <c r="I44" s="144"/>
      <c r="J44" s="144"/>
      <c r="K44" s="144"/>
      <c r="L44" s="144"/>
      <c r="M44" s="585"/>
      <c r="N44" s="144"/>
      <c r="O44" s="144"/>
      <c r="P44" s="585"/>
      <c r="Q44" s="144"/>
      <c r="R44" s="144"/>
      <c r="S44" s="585"/>
      <c r="T44" s="144"/>
      <c r="U44" s="144"/>
      <c r="V44" s="585"/>
      <c r="W44" s="144"/>
      <c r="X44" s="144"/>
      <c r="Y44" s="585"/>
      <c r="Z44" s="144"/>
      <c r="AA44" s="144"/>
      <c r="AB44" s="585"/>
      <c r="AC44" s="740"/>
      <c r="AD44" s="740"/>
      <c r="AE44" s="900"/>
    </row>
    <row r="45" spans="1:31" s="139" customFormat="1" ht="85.5">
      <c r="A45" s="145">
        <v>1</v>
      </c>
      <c r="B45" s="146" t="s">
        <v>127</v>
      </c>
      <c r="C45" s="147" t="s">
        <v>103</v>
      </c>
      <c r="D45" s="148">
        <v>1</v>
      </c>
      <c r="E45" s="149">
        <v>12500</v>
      </c>
      <c r="F45" s="95">
        <f t="shared" ref="F45" si="73">E45*$D45</f>
        <v>12500</v>
      </c>
      <c r="G45" s="144"/>
      <c r="H45" s="149">
        <v>11500</v>
      </c>
      <c r="I45" s="95">
        <f t="shared" ref="I45" si="74">H45*$D45</f>
        <v>11500</v>
      </c>
      <c r="J45" s="144"/>
      <c r="K45" s="149">
        <v>8500</v>
      </c>
      <c r="L45" s="95">
        <f t="shared" ref="L45" si="75">K45*$D45</f>
        <v>8500</v>
      </c>
      <c r="M45" s="585"/>
      <c r="N45" s="149">
        <v>8500</v>
      </c>
      <c r="O45" s="95">
        <f t="shared" ref="O45" si="76">N45*$D45</f>
        <v>8500</v>
      </c>
      <c r="P45" s="585"/>
      <c r="Q45" s="593">
        <v>12500</v>
      </c>
      <c r="R45" s="95">
        <f t="shared" ref="R45" si="77">Q45*$D45</f>
        <v>12500</v>
      </c>
      <c r="S45" s="585"/>
      <c r="T45" s="593">
        <v>8500</v>
      </c>
      <c r="U45" s="95">
        <f t="shared" ref="U45" si="78">T45*$D45</f>
        <v>8500</v>
      </c>
      <c r="V45" s="585"/>
      <c r="W45" s="593">
        <v>21500</v>
      </c>
      <c r="X45" s="95">
        <f t="shared" ref="X45" si="79">W45*$D45</f>
        <v>21500</v>
      </c>
      <c r="Y45" s="585"/>
      <c r="Z45" s="593">
        <v>21000</v>
      </c>
      <c r="AA45" s="95">
        <f t="shared" ref="AA45" si="80">Z45*$D45</f>
        <v>21000</v>
      </c>
      <c r="AB45" s="585"/>
      <c r="AC45" s="886">
        <f>MIN(E45:Y45)</f>
        <v>8500</v>
      </c>
      <c r="AD45" s="739">
        <f t="shared" ref="AD45" si="81">AC45*$D45</f>
        <v>8500</v>
      </c>
      <c r="AE45" s="900"/>
    </row>
    <row r="46" spans="1:31" s="139" customFormat="1">
      <c r="A46" s="150"/>
      <c r="B46" s="151"/>
      <c r="C46" s="152"/>
      <c r="D46" s="148"/>
      <c r="E46" s="149"/>
      <c r="F46" s="95"/>
      <c r="G46" s="144"/>
      <c r="H46" s="149"/>
      <c r="I46" s="95"/>
      <c r="J46" s="144"/>
      <c r="K46" s="149"/>
      <c r="L46" s="95"/>
      <c r="M46" s="585"/>
      <c r="N46" s="149"/>
      <c r="O46" s="95"/>
      <c r="P46" s="585"/>
      <c r="Q46" s="593"/>
      <c r="R46" s="95"/>
      <c r="S46" s="585"/>
      <c r="T46" s="593"/>
      <c r="U46" s="95"/>
      <c r="V46" s="585"/>
      <c r="W46" s="593"/>
      <c r="X46" s="95"/>
      <c r="Y46" s="585"/>
      <c r="Z46" s="593"/>
      <c r="AA46" s="95"/>
      <c r="AB46" s="585"/>
      <c r="AC46" s="901"/>
      <c r="AD46" s="739"/>
      <c r="AE46" s="900"/>
    </row>
    <row r="47" spans="1:31" s="139" customFormat="1" ht="85.5">
      <c r="A47" s="145">
        <v>2</v>
      </c>
      <c r="B47" s="153" t="s">
        <v>128</v>
      </c>
      <c r="C47" s="147" t="s">
        <v>103</v>
      </c>
      <c r="D47" s="148">
        <v>1</v>
      </c>
      <c r="E47" s="149">
        <v>18500</v>
      </c>
      <c r="F47" s="95">
        <f t="shared" ref="F47" si="82">E47*$D47</f>
        <v>18500</v>
      </c>
      <c r="G47" s="144"/>
      <c r="H47" s="149">
        <v>14500</v>
      </c>
      <c r="I47" s="95">
        <f t="shared" ref="I47" si="83">H47*$D47</f>
        <v>14500</v>
      </c>
      <c r="J47" s="144"/>
      <c r="K47" s="149">
        <v>12000</v>
      </c>
      <c r="L47" s="95">
        <f t="shared" ref="L47" si="84">K47*$D47</f>
        <v>12000</v>
      </c>
      <c r="M47" s="585"/>
      <c r="N47" s="149">
        <v>12000</v>
      </c>
      <c r="O47" s="95">
        <f t="shared" ref="O47" si="85">N47*$D47</f>
        <v>12000</v>
      </c>
      <c r="P47" s="585"/>
      <c r="Q47" s="593">
        <v>18000</v>
      </c>
      <c r="R47" s="95">
        <f t="shared" ref="R47" si="86">Q47*$D47</f>
        <v>18000</v>
      </c>
      <c r="S47" s="585"/>
      <c r="T47" s="593">
        <v>10000</v>
      </c>
      <c r="U47" s="95">
        <f t="shared" ref="U47" si="87">T47*$D47</f>
        <v>10000</v>
      </c>
      <c r="V47" s="585"/>
      <c r="W47" s="593">
        <v>6500</v>
      </c>
      <c r="X47" s="95">
        <f t="shared" ref="X47" si="88">W47*$D47</f>
        <v>6500</v>
      </c>
      <c r="Y47" s="585"/>
      <c r="Z47" s="593">
        <v>6500</v>
      </c>
      <c r="AA47" s="95">
        <f t="shared" ref="AA47" si="89">Z47*$D47</f>
        <v>6500</v>
      </c>
      <c r="AB47" s="585"/>
      <c r="AC47" s="886">
        <f>MIN(E47:Y47)</f>
        <v>6500</v>
      </c>
      <c r="AD47" s="739">
        <f t="shared" ref="AD47" si="90">AC47*$D47</f>
        <v>6500</v>
      </c>
      <c r="AE47" s="900"/>
    </row>
    <row r="48" spans="1:31" s="139" customFormat="1">
      <c r="A48" s="150"/>
      <c r="B48" s="151"/>
      <c r="C48" s="152"/>
      <c r="D48" s="148"/>
      <c r="E48" s="149"/>
      <c r="F48" s="95"/>
      <c r="G48" s="144"/>
      <c r="H48" s="149"/>
      <c r="I48" s="95"/>
      <c r="J48" s="144"/>
      <c r="K48" s="149"/>
      <c r="L48" s="95"/>
      <c r="M48" s="585"/>
      <c r="N48" s="149"/>
      <c r="O48" s="95"/>
      <c r="P48" s="585"/>
      <c r="Q48" s="593"/>
      <c r="R48" s="95"/>
      <c r="S48" s="585"/>
      <c r="T48" s="593"/>
      <c r="U48" s="95"/>
      <c r="V48" s="585"/>
      <c r="W48" s="593"/>
      <c r="X48" s="95"/>
      <c r="Y48" s="585"/>
      <c r="Z48" s="593"/>
      <c r="AA48" s="95"/>
      <c r="AB48" s="585"/>
      <c r="AC48" s="901"/>
      <c r="AD48" s="739"/>
      <c r="AE48" s="900"/>
    </row>
    <row r="49" spans="1:31" s="139" customFormat="1" ht="85.5">
      <c r="A49" s="145">
        <v>2</v>
      </c>
      <c r="B49" s="146" t="s">
        <v>129</v>
      </c>
      <c r="C49" s="147" t="s">
        <v>103</v>
      </c>
      <c r="D49" s="148">
        <v>1</v>
      </c>
      <c r="E49" s="149">
        <v>14500</v>
      </c>
      <c r="F49" s="95">
        <f t="shared" ref="F49" si="91">E49*$D49</f>
        <v>14500</v>
      </c>
      <c r="G49" s="144"/>
      <c r="H49" s="149">
        <v>12500</v>
      </c>
      <c r="I49" s="95">
        <f t="shared" ref="I49" si="92">H49*$D49</f>
        <v>12500</v>
      </c>
      <c r="J49" s="144"/>
      <c r="K49" s="149">
        <v>7500</v>
      </c>
      <c r="L49" s="95">
        <f t="shared" ref="L49" si="93">K49*$D49</f>
        <v>7500</v>
      </c>
      <c r="M49" s="585"/>
      <c r="N49" s="149">
        <v>7500</v>
      </c>
      <c r="O49" s="95">
        <f t="shared" ref="O49" si="94">N49*$D49</f>
        <v>7500</v>
      </c>
      <c r="P49" s="585"/>
      <c r="Q49" s="593">
        <v>14000</v>
      </c>
      <c r="R49" s="95">
        <f t="shared" ref="R49" si="95">Q49*$D49</f>
        <v>14000</v>
      </c>
      <c r="S49" s="585"/>
      <c r="T49" s="593">
        <v>10000</v>
      </c>
      <c r="U49" s="95">
        <f t="shared" ref="U49" si="96">T49*$D49</f>
        <v>10000</v>
      </c>
      <c r="V49" s="585"/>
      <c r="W49" s="593">
        <v>15000</v>
      </c>
      <c r="X49" s="95">
        <f t="shared" ref="X49" si="97">W49*$D49</f>
        <v>15000</v>
      </c>
      <c r="Y49" s="585"/>
      <c r="Z49" s="593">
        <v>13500</v>
      </c>
      <c r="AA49" s="95">
        <f t="shared" ref="AA49" si="98">Z49*$D49</f>
        <v>13500</v>
      </c>
      <c r="AB49" s="585"/>
      <c r="AC49" s="886">
        <f>MIN(E49:Y49)</f>
        <v>7500</v>
      </c>
      <c r="AD49" s="739">
        <f t="shared" ref="AD49" si="99">AC49*$D49</f>
        <v>7500</v>
      </c>
      <c r="AE49" s="900"/>
    </row>
    <row r="50" spans="1:31" s="139" customFormat="1">
      <c r="A50" s="154"/>
      <c r="B50" s="155"/>
      <c r="C50" s="156"/>
      <c r="D50" s="148"/>
      <c r="E50" s="149"/>
      <c r="F50" s="95"/>
      <c r="G50" s="144"/>
      <c r="H50" s="149"/>
      <c r="I50" s="95"/>
      <c r="J50" s="144"/>
      <c r="K50" s="149"/>
      <c r="L50" s="95"/>
      <c r="M50" s="585"/>
      <c r="N50" s="149"/>
      <c r="O50" s="95"/>
      <c r="P50" s="585"/>
      <c r="Q50" s="593"/>
      <c r="R50" s="95"/>
      <c r="S50" s="585"/>
      <c r="T50" s="593"/>
      <c r="U50" s="95"/>
      <c r="V50" s="585"/>
      <c r="W50" s="593"/>
      <c r="X50" s="95"/>
      <c r="Y50" s="585"/>
      <c r="Z50" s="593"/>
      <c r="AA50" s="95"/>
      <c r="AB50" s="585"/>
      <c r="AC50" s="901"/>
      <c r="AD50" s="739"/>
      <c r="AE50" s="900"/>
    </row>
    <row r="51" spans="1:31" s="139" customFormat="1" ht="85.5">
      <c r="A51" s="157">
        <v>4</v>
      </c>
      <c r="B51" s="151" t="s">
        <v>130</v>
      </c>
      <c r="C51" s="158" t="s">
        <v>103</v>
      </c>
      <c r="D51" s="159">
        <v>6</v>
      </c>
      <c r="E51" s="149">
        <v>12500</v>
      </c>
      <c r="F51" s="95">
        <f t="shared" ref="F51" si="100">E51*$D51</f>
        <v>75000</v>
      </c>
      <c r="G51" s="144"/>
      <c r="H51" s="149">
        <v>6500</v>
      </c>
      <c r="I51" s="95">
        <f t="shared" ref="I51" si="101">H51*$D51</f>
        <v>39000</v>
      </c>
      <c r="J51" s="144"/>
      <c r="K51" s="149">
        <v>4500</v>
      </c>
      <c r="L51" s="95">
        <f t="shared" ref="L51" si="102">K51*$D51</f>
        <v>27000</v>
      </c>
      <c r="M51" s="585"/>
      <c r="N51" s="149">
        <v>4500</v>
      </c>
      <c r="O51" s="95">
        <f t="shared" ref="O51" si="103">N51*$D51</f>
        <v>27000</v>
      </c>
      <c r="P51" s="585"/>
      <c r="Q51" s="593">
        <v>8000</v>
      </c>
      <c r="R51" s="95">
        <f t="shared" ref="R51" si="104">Q51*$D51</f>
        <v>48000</v>
      </c>
      <c r="S51" s="585"/>
      <c r="T51" s="593">
        <v>5500</v>
      </c>
      <c r="U51" s="95">
        <f t="shared" ref="U51" si="105">T51*$D51</f>
        <v>33000</v>
      </c>
      <c r="V51" s="585"/>
      <c r="W51" s="593">
        <v>8000</v>
      </c>
      <c r="X51" s="95">
        <f t="shared" ref="X51" si="106">W51*$D51</f>
        <v>48000</v>
      </c>
      <c r="Y51" s="585"/>
      <c r="Z51" s="593">
        <v>7000</v>
      </c>
      <c r="AA51" s="95">
        <f t="shared" ref="AA51" si="107">Z51*$D51</f>
        <v>42000</v>
      </c>
      <c r="AB51" s="585"/>
      <c r="AC51" s="886">
        <f>MIN(E51:Y51)</f>
        <v>4500</v>
      </c>
      <c r="AD51" s="739">
        <f t="shared" ref="AD51" si="108">AC51*$D51</f>
        <v>27000</v>
      </c>
      <c r="AE51" s="900"/>
    </row>
    <row r="52" spans="1:31" s="139" customFormat="1">
      <c r="A52" s="157"/>
      <c r="B52" s="151"/>
      <c r="C52" s="158"/>
      <c r="D52" s="159"/>
      <c r="E52" s="149"/>
      <c r="F52" s="95"/>
      <c r="G52" s="144"/>
      <c r="H52" s="149"/>
      <c r="I52" s="95"/>
      <c r="J52" s="144"/>
      <c r="K52" s="149"/>
      <c r="L52" s="95"/>
      <c r="M52" s="585"/>
      <c r="N52" s="149"/>
      <c r="O52" s="95"/>
      <c r="P52" s="585"/>
      <c r="Q52" s="149"/>
      <c r="R52" s="95"/>
      <c r="S52" s="585"/>
      <c r="T52" s="149"/>
      <c r="U52" s="95"/>
      <c r="V52" s="585"/>
      <c r="W52" s="149"/>
      <c r="X52" s="95"/>
      <c r="Y52" s="585"/>
      <c r="Z52" s="149"/>
      <c r="AA52" s="95"/>
      <c r="AB52" s="585"/>
      <c r="AC52" s="738"/>
      <c r="AD52" s="739"/>
      <c r="AE52" s="900"/>
    </row>
    <row r="53" spans="1:31" s="166" customFormat="1" ht="30">
      <c r="A53" s="160"/>
      <c r="B53" s="161" t="s">
        <v>131</v>
      </c>
      <c r="C53" s="162"/>
      <c r="D53" s="163"/>
      <c r="E53" s="164"/>
      <c r="F53" s="165">
        <f>SUM(F45:F52)</f>
        <v>120500</v>
      </c>
      <c r="G53" s="165"/>
      <c r="H53" s="164"/>
      <c r="I53" s="165">
        <f>SUM(I45:I52)</f>
        <v>77500</v>
      </c>
      <c r="J53" s="165"/>
      <c r="K53" s="164"/>
      <c r="L53" s="165">
        <f>SUM(L45:L52)</f>
        <v>55000</v>
      </c>
      <c r="M53" s="580"/>
      <c r="N53" s="164"/>
      <c r="O53" s="165">
        <f>SUM(O45:O52)</f>
        <v>55000</v>
      </c>
      <c r="P53" s="580"/>
      <c r="Q53" s="164"/>
      <c r="R53" s="165">
        <f>SUM(R45:R52)</f>
        <v>92500</v>
      </c>
      <c r="S53" s="580"/>
      <c r="T53" s="164"/>
      <c r="U53" s="165">
        <f>SUM(U45:U52)</f>
        <v>61500</v>
      </c>
      <c r="V53" s="580"/>
      <c r="W53" s="164"/>
      <c r="X53" s="165">
        <f>SUM(X45:X52)</f>
        <v>91000</v>
      </c>
      <c r="Y53" s="580"/>
      <c r="Z53" s="164"/>
      <c r="AA53" s="165">
        <f>SUM(AA45:AA52)</f>
        <v>83000</v>
      </c>
      <c r="AB53" s="580"/>
      <c r="AC53" s="902"/>
      <c r="AD53" s="903">
        <f>SUM(AD45:AD52)</f>
        <v>49500</v>
      </c>
      <c r="AE53" s="891"/>
    </row>
    <row r="54" spans="1:31" s="70" customFormat="1">
      <c r="A54" s="85"/>
      <c r="B54" s="100"/>
      <c r="C54" s="98"/>
      <c r="D54" s="91"/>
      <c r="E54" s="167"/>
      <c r="F54" s="73"/>
      <c r="G54" s="73"/>
      <c r="H54" s="167"/>
      <c r="I54" s="73"/>
      <c r="J54" s="73"/>
      <c r="K54" s="167"/>
      <c r="L54" s="73"/>
      <c r="M54" s="586"/>
      <c r="N54" s="167"/>
      <c r="O54" s="73"/>
      <c r="P54" s="586"/>
      <c r="Q54" s="167"/>
      <c r="R54" s="73"/>
      <c r="S54" s="586"/>
      <c r="T54" s="167"/>
      <c r="U54" s="73"/>
      <c r="V54" s="586"/>
      <c r="W54" s="167"/>
      <c r="X54" s="73"/>
      <c r="Y54" s="586"/>
      <c r="Z54" s="167"/>
      <c r="AA54" s="73"/>
      <c r="AB54" s="586"/>
      <c r="AC54" s="904"/>
      <c r="AD54" s="883"/>
      <c r="AE54" s="905"/>
    </row>
    <row r="55" spans="1:31">
      <c r="A55" s="80"/>
      <c r="B55" s="81" t="s">
        <v>132</v>
      </c>
      <c r="C55" s="168"/>
      <c r="D55" s="169"/>
      <c r="E55" s="170"/>
      <c r="F55" s="110">
        <f>F53+F39+F26</f>
        <v>303500</v>
      </c>
      <c r="G55" s="110"/>
      <c r="H55" s="170"/>
      <c r="I55" s="110">
        <f>I53+I39+I26</f>
        <v>211100</v>
      </c>
      <c r="J55" s="110"/>
      <c r="K55" s="170"/>
      <c r="L55" s="110">
        <f>L53+L39+L26</f>
        <v>184150</v>
      </c>
      <c r="M55" s="572"/>
      <c r="N55" s="170"/>
      <c r="O55" s="110">
        <f>O53+O39+O26</f>
        <v>184150</v>
      </c>
      <c r="P55" s="572"/>
      <c r="Q55" s="170"/>
      <c r="R55" s="110">
        <f>R53+R39+R26</f>
        <v>216200</v>
      </c>
      <c r="S55" s="572"/>
      <c r="T55" s="170"/>
      <c r="U55" s="110">
        <f>U53+U39+U26</f>
        <v>169700</v>
      </c>
      <c r="V55" s="572"/>
      <c r="W55" s="170"/>
      <c r="X55" s="110">
        <f>X53+X39+X26</f>
        <v>406400</v>
      </c>
      <c r="Y55" s="572"/>
      <c r="Z55" s="170"/>
      <c r="AA55" s="110">
        <f>AA53+AA39+AA26</f>
        <v>203050</v>
      </c>
      <c r="AB55" s="572"/>
      <c r="AC55" s="906"/>
      <c r="AD55" s="890">
        <f>AD53+AD39+AD26</f>
        <v>128000</v>
      </c>
      <c r="AE55" s="894"/>
    </row>
    <row r="56" spans="1:31">
      <c r="A56" s="89"/>
      <c r="B56" s="171"/>
      <c r="C56" s="172"/>
      <c r="D56" s="173"/>
      <c r="E56" s="174"/>
      <c r="F56" s="175"/>
      <c r="G56" s="175"/>
      <c r="H56" s="174"/>
      <c r="I56" s="175"/>
      <c r="J56" s="175"/>
      <c r="K56" s="174"/>
      <c r="L56" s="175"/>
      <c r="M56" s="587"/>
      <c r="N56" s="174"/>
      <c r="O56" s="175"/>
      <c r="P56" s="587"/>
      <c r="Q56" s="174"/>
      <c r="R56" s="175"/>
      <c r="S56" s="587"/>
      <c r="T56" s="174"/>
      <c r="U56" s="175"/>
      <c r="V56" s="587"/>
      <c r="W56" s="174"/>
      <c r="X56" s="175"/>
      <c r="Y56" s="587"/>
      <c r="Z56" s="174"/>
      <c r="AA56" s="175"/>
      <c r="AB56" s="587"/>
      <c r="AC56" s="174"/>
      <c r="AD56" s="175"/>
      <c r="AE56" s="587"/>
    </row>
    <row r="57" spans="1:31">
      <c r="A57" s="176"/>
      <c r="B57" s="177" t="s">
        <v>133</v>
      </c>
      <c r="C57" s="123"/>
      <c r="D57" s="178"/>
      <c r="E57" s="72"/>
      <c r="F57" s="72"/>
      <c r="G57" s="72"/>
      <c r="H57" s="72"/>
      <c r="I57" s="72"/>
      <c r="J57" s="72"/>
      <c r="K57" s="72"/>
      <c r="L57" s="72"/>
      <c r="M57" s="587"/>
      <c r="N57" s="72"/>
      <c r="O57" s="72"/>
      <c r="P57" s="587"/>
      <c r="Q57" s="72"/>
      <c r="R57" s="72"/>
      <c r="S57" s="587"/>
      <c r="T57" s="72"/>
      <c r="U57" s="72"/>
      <c r="V57" s="587"/>
      <c r="W57" s="72"/>
      <c r="X57" s="72"/>
      <c r="Y57" s="587"/>
      <c r="Z57" s="72"/>
      <c r="AA57" s="72"/>
      <c r="AB57" s="587"/>
      <c r="AC57" s="72"/>
      <c r="AD57" s="72"/>
      <c r="AE57" s="587"/>
    </row>
    <row r="58" spans="1:31">
      <c r="A58" s="89"/>
      <c r="B58" s="179" t="s">
        <v>134</v>
      </c>
      <c r="C58" s="180"/>
      <c r="D58" s="181"/>
      <c r="E58" s="182"/>
      <c r="F58" s="183"/>
      <c r="G58" s="183"/>
      <c r="H58" s="182"/>
      <c r="I58" s="183"/>
      <c r="J58" s="183"/>
      <c r="K58" s="182"/>
      <c r="L58" s="183"/>
      <c r="M58" s="587"/>
      <c r="N58" s="182"/>
      <c r="O58" s="183"/>
      <c r="P58" s="587"/>
      <c r="Q58" s="182"/>
      <c r="R58" s="183"/>
      <c r="S58" s="587"/>
      <c r="T58" s="182"/>
      <c r="U58" s="183"/>
      <c r="V58" s="587"/>
      <c r="W58" s="182"/>
      <c r="X58" s="183"/>
      <c r="Y58" s="587"/>
      <c r="Z58" s="182"/>
      <c r="AA58" s="183"/>
      <c r="AB58" s="587"/>
      <c r="AC58" s="182"/>
      <c r="AD58" s="183"/>
      <c r="AE58" s="587"/>
    </row>
    <row r="59" spans="1:31" ht="25.5">
      <c r="A59" s="89"/>
      <c r="B59" s="179" t="s">
        <v>135</v>
      </c>
      <c r="C59" s="180"/>
      <c r="D59" s="181"/>
      <c r="E59" s="182"/>
      <c r="F59" s="183"/>
      <c r="G59" s="183"/>
      <c r="H59" s="182"/>
      <c r="I59" s="183"/>
      <c r="J59" s="183"/>
      <c r="K59" s="182"/>
      <c r="L59" s="183"/>
      <c r="N59" s="182"/>
      <c r="O59" s="183"/>
      <c r="Q59" s="182"/>
      <c r="R59" s="183"/>
      <c r="T59" s="182"/>
      <c r="U59" s="183"/>
      <c r="W59" s="182"/>
      <c r="X59" s="183"/>
      <c r="Z59" s="182"/>
      <c r="AA59" s="183"/>
      <c r="AC59" s="182"/>
      <c r="AD59" s="183"/>
    </row>
    <row r="60" spans="1:31">
      <c r="A60" s="89"/>
      <c r="B60" s="179" t="s">
        <v>136</v>
      </c>
      <c r="C60" s="180"/>
      <c r="D60" s="181"/>
      <c r="E60" s="182"/>
      <c r="F60" s="183"/>
      <c r="G60" s="183"/>
      <c r="H60" s="182"/>
      <c r="I60" s="183"/>
      <c r="J60" s="183"/>
      <c r="K60" s="182"/>
      <c r="L60" s="183"/>
      <c r="N60" s="182"/>
      <c r="O60" s="183"/>
      <c r="Q60" s="182"/>
      <c r="R60" s="183"/>
      <c r="T60" s="182"/>
      <c r="U60" s="183"/>
      <c r="W60" s="182"/>
      <c r="X60" s="183"/>
      <c r="Z60" s="182"/>
      <c r="AA60" s="183"/>
      <c r="AC60" s="182"/>
      <c r="AD60" s="183"/>
    </row>
  </sheetData>
  <autoFilter ref="A5:AE55"/>
  <mergeCells count="43">
    <mergeCell ref="I5:I6"/>
    <mergeCell ref="J5:J6"/>
    <mergeCell ref="T4:V4"/>
    <mergeCell ref="T5:T6"/>
    <mergeCell ref="U5:U6"/>
    <mergeCell ref="V5:V6"/>
    <mergeCell ref="M5:M6"/>
    <mergeCell ref="K4:M4"/>
    <mergeCell ref="R5:R6"/>
    <mergeCell ref="S5:S6"/>
    <mergeCell ref="K5:K6"/>
    <mergeCell ref="L5:L6"/>
    <mergeCell ref="N4:P4"/>
    <mergeCell ref="N5:N6"/>
    <mergeCell ref="H4:J4"/>
    <mergeCell ref="AC4:AE4"/>
    <mergeCell ref="AC5:AC6"/>
    <mergeCell ref="AD5:AD6"/>
    <mergeCell ref="AE5:AE6"/>
    <mergeCell ref="O5:O6"/>
    <mergeCell ref="P5:P6"/>
    <mergeCell ref="Z4:AB4"/>
    <mergeCell ref="Z5:Z6"/>
    <mergeCell ref="AA5:AA6"/>
    <mergeCell ref="AB5:AB6"/>
    <mergeCell ref="W4:Y4"/>
    <mergeCell ref="W5:W6"/>
    <mergeCell ref="X5:X6"/>
    <mergeCell ref="Y5:Y6"/>
    <mergeCell ref="Q4:S4"/>
    <mergeCell ref="Q5:Q6"/>
    <mergeCell ref="A1:F1"/>
    <mergeCell ref="A2:C2"/>
    <mergeCell ref="A3:B3"/>
    <mergeCell ref="A5:A6"/>
    <mergeCell ref="B5:B6"/>
    <mergeCell ref="C5:C6"/>
    <mergeCell ref="D5:D6"/>
    <mergeCell ref="E5:E6"/>
    <mergeCell ref="F5:F6"/>
    <mergeCell ref="E4:G4"/>
    <mergeCell ref="G5:G6"/>
    <mergeCell ref="H5:H6"/>
  </mergeCells>
  <pageMargins left="0.7" right="0.7" top="0.75" bottom="0.75" header="0.3" footer="0.3"/>
  <pageSetup scale="2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E37"/>
  <sheetViews>
    <sheetView topLeftCell="I1" zoomScale="85" zoomScaleNormal="85" zoomScaleSheetLayoutView="85" workbookViewId="0">
      <selection activeCell="M1" sqref="M1:N1048576"/>
    </sheetView>
  </sheetViews>
  <sheetFormatPr defaultRowHeight="17.25"/>
  <cols>
    <col min="1" max="1" width="6.140625" style="600" customWidth="1"/>
    <col min="2" max="2" width="68.85546875" style="630" customWidth="1"/>
    <col min="3" max="3" width="11.28515625" style="600" customWidth="1"/>
    <col min="4" max="4" width="7.28515625" style="600" customWidth="1"/>
    <col min="5" max="5" width="11.28515625" style="600" customWidth="1"/>
    <col min="6" max="6" width="19.140625" style="631" customWidth="1"/>
    <col min="7" max="7" width="11.28515625" style="600" customWidth="1"/>
    <col min="8" max="8" width="19.140625" style="631" customWidth="1"/>
    <col min="9" max="9" width="11.28515625" style="600" customWidth="1"/>
    <col min="10" max="10" width="19.140625" style="631" customWidth="1"/>
    <col min="11" max="11" width="11.28515625" style="600" customWidth="1"/>
    <col min="12" max="12" width="19.140625" style="631" customWidth="1"/>
    <col min="13" max="13" width="11.28515625" style="600" customWidth="1"/>
    <col min="14" max="14" width="19.140625" style="631" customWidth="1"/>
    <col min="15" max="15" width="11.28515625" style="600" customWidth="1"/>
    <col min="16" max="16" width="19.140625" style="631" customWidth="1"/>
    <col min="17" max="17" width="11.28515625" style="600" customWidth="1"/>
    <col min="18" max="18" width="19.140625" style="631" customWidth="1"/>
    <col min="19" max="19" width="11.28515625" style="600" customWidth="1"/>
    <col min="20" max="20" width="19.140625" style="631" customWidth="1"/>
    <col min="21" max="21" width="11.28515625" style="600" customWidth="1"/>
    <col min="22" max="22" width="19.140625" style="631" customWidth="1"/>
    <col min="23" max="265" width="9.140625" style="600"/>
    <col min="266" max="266" width="9.140625" style="632"/>
    <col min="267" max="267" width="6.140625" style="632" customWidth="1"/>
    <col min="268" max="268" width="68.85546875" style="632" customWidth="1"/>
    <col min="269" max="269" width="11.28515625" style="632" customWidth="1"/>
    <col min="270" max="270" width="7.28515625" style="632" customWidth="1"/>
    <col min="271" max="271" width="11.28515625" style="632" customWidth="1"/>
    <col min="272" max="272" width="19.140625" style="632" customWidth="1"/>
    <col min="273" max="522" width="9.140625" style="632"/>
    <col min="523" max="523" width="6.140625" style="632" customWidth="1"/>
    <col min="524" max="524" width="68.85546875" style="632" customWidth="1"/>
    <col min="525" max="525" width="11.28515625" style="632" customWidth="1"/>
    <col min="526" max="526" width="7.28515625" style="632" customWidth="1"/>
    <col min="527" max="527" width="11.28515625" style="632" customWidth="1"/>
    <col min="528" max="528" width="19.140625" style="632" customWidth="1"/>
    <col min="529" max="778" width="9.140625" style="632"/>
    <col min="779" max="779" width="6.140625" style="632" customWidth="1"/>
    <col min="780" max="780" width="68.85546875" style="632" customWidth="1"/>
    <col min="781" max="781" width="11.28515625" style="632" customWidth="1"/>
    <col min="782" max="782" width="7.28515625" style="632" customWidth="1"/>
    <col min="783" max="783" width="11.28515625" style="632" customWidth="1"/>
    <col min="784" max="784" width="19.140625" style="632" customWidth="1"/>
    <col min="785" max="1034" width="9.140625" style="632"/>
    <col min="1035" max="1035" width="6.140625" style="632" customWidth="1"/>
    <col min="1036" max="1036" width="68.85546875" style="632" customWidth="1"/>
    <col min="1037" max="1037" width="11.28515625" style="632" customWidth="1"/>
    <col min="1038" max="1038" width="7.28515625" style="632" customWidth="1"/>
    <col min="1039" max="1039" width="11.28515625" style="632" customWidth="1"/>
    <col min="1040" max="1040" width="19.140625" style="632" customWidth="1"/>
    <col min="1041" max="1290" width="9.140625" style="632"/>
    <col min="1291" max="1291" width="6.140625" style="632" customWidth="1"/>
    <col min="1292" max="1292" width="68.85546875" style="632" customWidth="1"/>
    <col min="1293" max="1293" width="11.28515625" style="632" customWidth="1"/>
    <col min="1294" max="1294" width="7.28515625" style="632" customWidth="1"/>
    <col min="1295" max="1295" width="11.28515625" style="632" customWidth="1"/>
    <col min="1296" max="1296" width="19.140625" style="632" customWidth="1"/>
    <col min="1297" max="1546" width="9.140625" style="632"/>
    <col min="1547" max="1547" width="6.140625" style="632" customWidth="1"/>
    <col min="1548" max="1548" width="68.85546875" style="632" customWidth="1"/>
    <col min="1549" max="1549" width="11.28515625" style="632" customWidth="1"/>
    <col min="1550" max="1550" width="7.28515625" style="632" customWidth="1"/>
    <col min="1551" max="1551" width="11.28515625" style="632" customWidth="1"/>
    <col min="1552" max="1552" width="19.140625" style="632" customWidth="1"/>
    <col min="1553" max="1802" width="9.140625" style="632"/>
    <col min="1803" max="1803" width="6.140625" style="632" customWidth="1"/>
    <col min="1804" max="1804" width="68.85546875" style="632" customWidth="1"/>
    <col min="1805" max="1805" width="11.28515625" style="632" customWidth="1"/>
    <col min="1806" max="1806" width="7.28515625" style="632" customWidth="1"/>
    <col min="1807" max="1807" width="11.28515625" style="632" customWidth="1"/>
    <col min="1808" max="1808" width="19.140625" style="632" customWidth="1"/>
    <col min="1809" max="2058" width="9.140625" style="632"/>
    <col min="2059" max="2059" width="6.140625" style="632" customWidth="1"/>
    <col min="2060" max="2060" width="68.85546875" style="632" customWidth="1"/>
    <col min="2061" max="2061" width="11.28515625" style="632" customWidth="1"/>
    <col min="2062" max="2062" width="7.28515625" style="632" customWidth="1"/>
    <col min="2063" max="2063" width="11.28515625" style="632" customWidth="1"/>
    <col min="2064" max="2064" width="19.140625" style="632" customWidth="1"/>
    <col min="2065" max="2314" width="9.140625" style="632"/>
    <col min="2315" max="2315" width="6.140625" style="632" customWidth="1"/>
    <col min="2316" max="2316" width="68.85546875" style="632" customWidth="1"/>
    <col min="2317" max="2317" width="11.28515625" style="632" customWidth="1"/>
    <col min="2318" max="2318" width="7.28515625" style="632" customWidth="1"/>
    <col min="2319" max="2319" width="11.28515625" style="632" customWidth="1"/>
    <col min="2320" max="2320" width="19.140625" style="632" customWidth="1"/>
    <col min="2321" max="2570" width="9.140625" style="632"/>
    <col min="2571" max="2571" width="6.140625" style="632" customWidth="1"/>
    <col min="2572" max="2572" width="68.85546875" style="632" customWidth="1"/>
    <col min="2573" max="2573" width="11.28515625" style="632" customWidth="1"/>
    <col min="2574" max="2574" width="7.28515625" style="632" customWidth="1"/>
    <col min="2575" max="2575" width="11.28515625" style="632" customWidth="1"/>
    <col min="2576" max="2576" width="19.140625" style="632" customWidth="1"/>
    <col min="2577" max="2826" width="9.140625" style="632"/>
    <col min="2827" max="2827" width="6.140625" style="632" customWidth="1"/>
    <col min="2828" max="2828" width="68.85546875" style="632" customWidth="1"/>
    <col min="2829" max="2829" width="11.28515625" style="632" customWidth="1"/>
    <col min="2830" max="2830" width="7.28515625" style="632" customWidth="1"/>
    <col min="2831" max="2831" width="11.28515625" style="632" customWidth="1"/>
    <col min="2832" max="2832" width="19.140625" style="632" customWidth="1"/>
    <col min="2833" max="3082" width="9.140625" style="632"/>
    <col min="3083" max="3083" width="6.140625" style="632" customWidth="1"/>
    <col min="3084" max="3084" width="68.85546875" style="632" customWidth="1"/>
    <col min="3085" max="3085" width="11.28515625" style="632" customWidth="1"/>
    <col min="3086" max="3086" width="7.28515625" style="632" customWidth="1"/>
    <col min="3087" max="3087" width="11.28515625" style="632" customWidth="1"/>
    <col min="3088" max="3088" width="19.140625" style="632" customWidth="1"/>
    <col min="3089" max="3338" width="9.140625" style="632"/>
    <col min="3339" max="3339" width="6.140625" style="632" customWidth="1"/>
    <col min="3340" max="3340" width="68.85546875" style="632" customWidth="1"/>
    <col min="3341" max="3341" width="11.28515625" style="632" customWidth="1"/>
    <col min="3342" max="3342" width="7.28515625" style="632" customWidth="1"/>
    <col min="3343" max="3343" width="11.28515625" style="632" customWidth="1"/>
    <col min="3344" max="3344" width="19.140625" style="632" customWidth="1"/>
    <col min="3345" max="3594" width="9.140625" style="632"/>
    <col min="3595" max="3595" width="6.140625" style="632" customWidth="1"/>
    <col min="3596" max="3596" width="68.85546875" style="632" customWidth="1"/>
    <col min="3597" max="3597" width="11.28515625" style="632" customWidth="1"/>
    <col min="3598" max="3598" width="7.28515625" style="632" customWidth="1"/>
    <col min="3599" max="3599" width="11.28515625" style="632" customWidth="1"/>
    <col min="3600" max="3600" width="19.140625" style="632" customWidth="1"/>
    <col min="3601" max="3850" width="9.140625" style="632"/>
    <col min="3851" max="3851" width="6.140625" style="632" customWidth="1"/>
    <col min="3852" max="3852" width="68.85546875" style="632" customWidth="1"/>
    <col min="3853" max="3853" width="11.28515625" style="632" customWidth="1"/>
    <col min="3854" max="3854" width="7.28515625" style="632" customWidth="1"/>
    <col min="3855" max="3855" width="11.28515625" style="632" customWidth="1"/>
    <col min="3856" max="3856" width="19.140625" style="632" customWidth="1"/>
    <col min="3857" max="4106" width="9.140625" style="632"/>
    <col min="4107" max="4107" width="6.140625" style="632" customWidth="1"/>
    <col min="4108" max="4108" width="68.85546875" style="632" customWidth="1"/>
    <col min="4109" max="4109" width="11.28515625" style="632" customWidth="1"/>
    <col min="4110" max="4110" width="7.28515625" style="632" customWidth="1"/>
    <col min="4111" max="4111" width="11.28515625" style="632" customWidth="1"/>
    <col min="4112" max="4112" width="19.140625" style="632" customWidth="1"/>
    <col min="4113" max="4362" width="9.140625" style="632"/>
    <col min="4363" max="4363" width="6.140625" style="632" customWidth="1"/>
    <col min="4364" max="4364" width="68.85546875" style="632" customWidth="1"/>
    <col min="4365" max="4365" width="11.28515625" style="632" customWidth="1"/>
    <col min="4366" max="4366" width="7.28515625" style="632" customWidth="1"/>
    <col min="4367" max="4367" width="11.28515625" style="632" customWidth="1"/>
    <col min="4368" max="4368" width="19.140625" style="632" customWidth="1"/>
    <col min="4369" max="4618" width="9.140625" style="632"/>
    <col min="4619" max="4619" width="6.140625" style="632" customWidth="1"/>
    <col min="4620" max="4620" width="68.85546875" style="632" customWidth="1"/>
    <col min="4621" max="4621" width="11.28515625" style="632" customWidth="1"/>
    <col min="4622" max="4622" width="7.28515625" style="632" customWidth="1"/>
    <col min="4623" max="4623" width="11.28515625" style="632" customWidth="1"/>
    <col min="4624" max="4624" width="19.140625" style="632" customWidth="1"/>
    <col min="4625" max="4874" width="9.140625" style="632"/>
    <col min="4875" max="4875" width="6.140625" style="632" customWidth="1"/>
    <col min="4876" max="4876" width="68.85546875" style="632" customWidth="1"/>
    <col min="4877" max="4877" width="11.28515625" style="632" customWidth="1"/>
    <col min="4878" max="4878" width="7.28515625" style="632" customWidth="1"/>
    <col min="4879" max="4879" width="11.28515625" style="632" customWidth="1"/>
    <col min="4880" max="4880" width="19.140625" style="632" customWidth="1"/>
    <col min="4881" max="5130" width="9.140625" style="632"/>
    <col min="5131" max="5131" width="6.140625" style="632" customWidth="1"/>
    <col min="5132" max="5132" width="68.85546875" style="632" customWidth="1"/>
    <col min="5133" max="5133" width="11.28515625" style="632" customWidth="1"/>
    <col min="5134" max="5134" width="7.28515625" style="632" customWidth="1"/>
    <col min="5135" max="5135" width="11.28515625" style="632" customWidth="1"/>
    <col min="5136" max="5136" width="19.140625" style="632" customWidth="1"/>
    <col min="5137" max="5386" width="9.140625" style="632"/>
    <col min="5387" max="5387" width="6.140625" style="632" customWidth="1"/>
    <col min="5388" max="5388" width="68.85546875" style="632" customWidth="1"/>
    <col min="5389" max="5389" width="11.28515625" style="632" customWidth="1"/>
    <col min="5390" max="5390" width="7.28515625" style="632" customWidth="1"/>
    <col min="5391" max="5391" width="11.28515625" style="632" customWidth="1"/>
    <col min="5392" max="5392" width="19.140625" style="632" customWidth="1"/>
    <col min="5393" max="5642" width="9.140625" style="632"/>
    <col min="5643" max="5643" width="6.140625" style="632" customWidth="1"/>
    <col min="5644" max="5644" width="68.85546875" style="632" customWidth="1"/>
    <col min="5645" max="5645" width="11.28515625" style="632" customWidth="1"/>
    <col min="5646" max="5646" width="7.28515625" style="632" customWidth="1"/>
    <col min="5647" max="5647" width="11.28515625" style="632" customWidth="1"/>
    <col min="5648" max="5648" width="19.140625" style="632" customWidth="1"/>
    <col min="5649" max="5898" width="9.140625" style="632"/>
    <col min="5899" max="5899" width="6.140625" style="632" customWidth="1"/>
    <col min="5900" max="5900" width="68.85546875" style="632" customWidth="1"/>
    <col min="5901" max="5901" width="11.28515625" style="632" customWidth="1"/>
    <col min="5902" max="5902" width="7.28515625" style="632" customWidth="1"/>
    <col min="5903" max="5903" width="11.28515625" style="632" customWidth="1"/>
    <col min="5904" max="5904" width="19.140625" style="632" customWidth="1"/>
    <col min="5905" max="6154" width="9.140625" style="632"/>
    <col min="6155" max="6155" width="6.140625" style="632" customWidth="1"/>
    <col min="6156" max="6156" width="68.85546875" style="632" customWidth="1"/>
    <col min="6157" max="6157" width="11.28515625" style="632" customWidth="1"/>
    <col min="6158" max="6158" width="7.28515625" style="632" customWidth="1"/>
    <col min="6159" max="6159" width="11.28515625" style="632" customWidth="1"/>
    <col min="6160" max="6160" width="19.140625" style="632" customWidth="1"/>
    <col min="6161" max="6410" width="9.140625" style="632"/>
    <col min="6411" max="6411" width="6.140625" style="632" customWidth="1"/>
    <col min="6412" max="6412" width="68.85546875" style="632" customWidth="1"/>
    <col min="6413" max="6413" width="11.28515625" style="632" customWidth="1"/>
    <col min="6414" max="6414" width="7.28515625" style="632" customWidth="1"/>
    <col min="6415" max="6415" width="11.28515625" style="632" customWidth="1"/>
    <col min="6416" max="6416" width="19.140625" style="632" customWidth="1"/>
    <col min="6417" max="6666" width="9.140625" style="632"/>
    <col min="6667" max="6667" width="6.140625" style="632" customWidth="1"/>
    <col min="6668" max="6668" width="68.85546875" style="632" customWidth="1"/>
    <col min="6669" max="6669" width="11.28515625" style="632" customWidth="1"/>
    <col min="6670" max="6670" width="7.28515625" style="632" customWidth="1"/>
    <col min="6671" max="6671" width="11.28515625" style="632" customWidth="1"/>
    <col min="6672" max="6672" width="19.140625" style="632" customWidth="1"/>
    <col min="6673" max="6922" width="9.140625" style="632"/>
    <col min="6923" max="6923" width="6.140625" style="632" customWidth="1"/>
    <col min="6924" max="6924" width="68.85546875" style="632" customWidth="1"/>
    <col min="6925" max="6925" width="11.28515625" style="632" customWidth="1"/>
    <col min="6926" max="6926" width="7.28515625" style="632" customWidth="1"/>
    <col min="6927" max="6927" width="11.28515625" style="632" customWidth="1"/>
    <col min="6928" max="6928" width="19.140625" style="632" customWidth="1"/>
    <col min="6929" max="7178" width="9.140625" style="632"/>
    <col min="7179" max="7179" width="6.140625" style="632" customWidth="1"/>
    <col min="7180" max="7180" width="68.85546875" style="632" customWidth="1"/>
    <col min="7181" max="7181" width="11.28515625" style="632" customWidth="1"/>
    <col min="7182" max="7182" width="7.28515625" style="632" customWidth="1"/>
    <col min="7183" max="7183" width="11.28515625" style="632" customWidth="1"/>
    <col min="7184" max="7184" width="19.140625" style="632" customWidth="1"/>
    <col min="7185" max="7434" width="9.140625" style="632"/>
    <col min="7435" max="7435" width="6.140625" style="632" customWidth="1"/>
    <col min="7436" max="7436" width="68.85546875" style="632" customWidth="1"/>
    <col min="7437" max="7437" width="11.28515625" style="632" customWidth="1"/>
    <col min="7438" max="7438" width="7.28515625" style="632" customWidth="1"/>
    <col min="7439" max="7439" width="11.28515625" style="632" customWidth="1"/>
    <col min="7440" max="7440" width="19.140625" style="632" customWidth="1"/>
    <col min="7441" max="7690" width="9.140625" style="632"/>
    <col min="7691" max="7691" width="6.140625" style="632" customWidth="1"/>
    <col min="7692" max="7692" width="68.85546875" style="632" customWidth="1"/>
    <col min="7693" max="7693" width="11.28515625" style="632" customWidth="1"/>
    <col min="7694" max="7694" width="7.28515625" style="632" customWidth="1"/>
    <col min="7695" max="7695" width="11.28515625" style="632" customWidth="1"/>
    <col min="7696" max="7696" width="19.140625" style="632" customWidth="1"/>
    <col min="7697" max="7946" width="9.140625" style="632"/>
    <col min="7947" max="7947" width="6.140625" style="632" customWidth="1"/>
    <col min="7948" max="7948" width="68.85546875" style="632" customWidth="1"/>
    <col min="7949" max="7949" width="11.28515625" style="632" customWidth="1"/>
    <col min="7950" max="7950" width="7.28515625" style="632" customWidth="1"/>
    <col min="7951" max="7951" width="11.28515625" style="632" customWidth="1"/>
    <col min="7952" max="7952" width="19.140625" style="632" customWidth="1"/>
    <col min="7953" max="8202" width="9.140625" style="632"/>
    <col min="8203" max="8203" width="6.140625" style="632" customWidth="1"/>
    <col min="8204" max="8204" width="68.85546875" style="632" customWidth="1"/>
    <col min="8205" max="8205" width="11.28515625" style="632" customWidth="1"/>
    <col min="8206" max="8206" width="7.28515625" style="632" customWidth="1"/>
    <col min="8207" max="8207" width="11.28515625" style="632" customWidth="1"/>
    <col min="8208" max="8208" width="19.140625" style="632" customWidth="1"/>
    <col min="8209" max="8458" width="9.140625" style="632"/>
    <col min="8459" max="8459" width="6.140625" style="632" customWidth="1"/>
    <col min="8460" max="8460" width="68.85546875" style="632" customWidth="1"/>
    <col min="8461" max="8461" width="11.28515625" style="632" customWidth="1"/>
    <col min="8462" max="8462" width="7.28515625" style="632" customWidth="1"/>
    <col min="8463" max="8463" width="11.28515625" style="632" customWidth="1"/>
    <col min="8464" max="8464" width="19.140625" style="632" customWidth="1"/>
    <col min="8465" max="8714" width="9.140625" style="632"/>
    <col min="8715" max="8715" width="6.140625" style="632" customWidth="1"/>
    <col min="8716" max="8716" width="68.85546875" style="632" customWidth="1"/>
    <col min="8717" max="8717" width="11.28515625" style="632" customWidth="1"/>
    <col min="8718" max="8718" width="7.28515625" style="632" customWidth="1"/>
    <col min="8719" max="8719" width="11.28515625" style="632" customWidth="1"/>
    <col min="8720" max="8720" width="19.140625" style="632" customWidth="1"/>
    <col min="8721" max="8970" width="9.140625" style="632"/>
    <col min="8971" max="8971" width="6.140625" style="632" customWidth="1"/>
    <col min="8972" max="8972" width="68.85546875" style="632" customWidth="1"/>
    <col min="8973" max="8973" width="11.28515625" style="632" customWidth="1"/>
    <col min="8974" max="8974" width="7.28515625" style="632" customWidth="1"/>
    <col min="8975" max="8975" width="11.28515625" style="632" customWidth="1"/>
    <col min="8976" max="8976" width="19.140625" style="632" customWidth="1"/>
    <col min="8977" max="9226" width="9.140625" style="632"/>
    <col min="9227" max="9227" width="6.140625" style="632" customWidth="1"/>
    <col min="9228" max="9228" width="68.85546875" style="632" customWidth="1"/>
    <col min="9229" max="9229" width="11.28515625" style="632" customWidth="1"/>
    <col min="9230" max="9230" width="7.28515625" style="632" customWidth="1"/>
    <col min="9231" max="9231" width="11.28515625" style="632" customWidth="1"/>
    <col min="9232" max="9232" width="19.140625" style="632" customWidth="1"/>
    <col min="9233" max="9482" width="9.140625" style="632"/>
    <col min="9483" max="9483" width="6.140625" style="632" customWidth="1"/>
    <col min="9484" max="9484" width="68.85546875" style="632" customWidth="1"/>
    <col min="9485" max="9485" width="11.28515625" style="632" customWidth="1"/>
    <col min="9486" max="9486" width="7.28515625" style="632" customWidth="1"/>
    <col min="9487" max="9487" width="11.28515625" style="632" customWidth="1"/>
    <col min="9488" max="9488" width="19.140625" style="632" customWidth="1"/>
    <col min="9489" max="9738" width="9.140625" style="632"/>
    <col min="9739" max="9739" width="6.140625" style="632" customWidth="1"/>
    <col min="9740" max="9740" width="68.85546875" style="632" customWidth="1"/>
    <col min="9741" max="9741" width="11.28515625" style="632" customWidth="1"/>
    <col min="9742" max="9742" width="7.28515625" style="632" customWidth="1"/>
    <col min="9743" max="9743" width="11.28515625" style="632" customWidth="1"/>
    <col min="9744" max="9744" width="19.140625" style="632" customWidth="1"/>
    <col min="9745" max="9994" width="9.140625" style="632"/>
    <col min="9995" max="9995" width="6.140625" style="632" customWidth="1"/>
    <col min="9996" max="9996" width="68.85546875" style="632" customWidth="1"/>
    <col min="9997" max="9997" width="11.28515625" style="632" customWidth="1"/>
    <col min="9998" max="9998" width="7.28515625" style="632" customWidth="1"/>
    <col min="9999" max="9999" width="11.28515625" style="632" customWidth="1"/>
    <col min="10000" max="10000" width="19.140625" style="632" customWidth="1"/>
    <col min="10001" max="10250" width="9.140625" style="632"/>
    <col min="10251" max="10251" width="6.140625" style="632" customWidth="1"/>
    <col min="10252" max="10252" width="68.85546875" style="632" customWidth="1"/>
    <col min="10253" max="10253" width="11.28515625" style="632" customWidth="1"/>
    <col min="10254" max="10254" width="7.28515625" style="632" customWidth="1"/>
    <col min="10255" max="10255" width="11.28515625" style="632" customWidth="1"/>
    <col min="10256" max="10256" width="19.140625" style="632" customWidth="1"/>
    <col min="10257" max="10506" width="9.140625" style="632"/>
    <col min="10507" max="10507" width="6.140625" style="632" customWidth="1"/>
    <col min="10508" max="10508" width="68.85546875" style="632" customWidth="1"/>
    <col min="10509" max="10509" width="11.28515625" style="632" customWidth="1"/>
    <col min="10510" max="10510" width="7.28515625" style="632" customWidth="1"/>
    <col min="10511" max="10511" width="11.28515625" style="632" customWidth="1"/>
    <col min="10512" max="10512" width="19.140625" style="632" customWidth="1"/>
    <col min="10513" max="10762" width="9.140625" style="632"/>
    <col min="10763" max="10763" width="6.140625" style="632" customWidth="1"/>
    <col min="10764" max="10764" width="68.85546875" style="632" customWidth="1"/>
    <col min="10765" max="10765" width="11.28515625" style="632" customWidth="1"/>
    <col min="10766" max="10766" width="7.28515625" style="632" customWidth="1"/>
    <col min="10767" max="10767" width="11.28515625" style="632" customWidth="1"/>
    <col min="10768" max="10768" width="19.140625" style="632" customWidth="1"/>
    <col min="10769" max="11018" width="9.140625" style="632"/>
    <col min="11019" max="11019" width="6.140625" style="632" customWidth="1"/>
    <col min="11020" max="11020" width="68.85546875" style="632" customWidth="1"/>
    <col min="11021" max="11021" width="11.28515625" style="632" customWidth="1"/>
    <col min="11022" max="11022" width="7.28515625" style="632" customWidth="1"/>
    <col min="11023" max="11023" width="11.28515625" style="632" customWidth="1"/>
    <col min="11024" max="11024" width="19.140625" style="632" customWidth="1"/>
    <col min="11025" max="11274" width="9.140625" style="632"/>
    <col min="11275" max="11275" width="6.140625" style="632" customWidth="1"/>
    <col min="11276" max="11276" width="68.85546875" style="632" customWidth="1"/>
    <col min="11277" max="11277" width="11.28515625" style="632" customWidth="1"/>
    <col min="11278" max="11278" width="7.28515625" style="632" customWidth="1"/>
    <col min="11279" max="11279" width="11.28515625" style="632" customWidth="1"/>
    <col min="11280" max="11280" width="19.140625" style="632" customWidth="1"/>
    <col min="11281" max="11530" width="9.140625" style="632"/>
    <col min="11531" max="11531" width="6.140625" style="632" customWidth="1"/>
    <col min="11532" max="11532" width="68.85546875" style="632" customWidth="1"/>
    <col min="11533" max="11533" width="11.28515625" style="632" customWidth="1"/>
    <col min="11534" max="11534" width="7.28515625" style="632" customWidth="1"/>
    <col min="11535" max="11535" width="11.28515625" style="632" customWidth="1"/>
    <col min="11536" max="11536" width="19.140625" style="632" customWidth="1"/>
    <col min="11537" max="11786" width="9.140625" style="632"/>
    <col min="11787" max="11787" width="6.140625" style="632" customWidth="1"/>
    <col min="11788" max="11788" width="68.85546875" style="632" customWidth="1"/>
    <col min="11789" max="11789" width="11.28515625" style="632" customWidth="1"/>
    <col min="11790" max="11790" width="7.28515625" style="632" customWidth="1"/>
    <col min="11791" max="11791" width="11.28515625" style="632" customWidth="1"/>
    <col min="11792" max="11792" width="19.140625" style="632" customWidth="1"/>
    <col min="11793" max="12042" width="9.140625" style="632"/>
    <col min="12043" max="12043" width="6.140625" style="632" customWidth="1"/>
    <col min="12044" max="12044" width="68.85546875" style="632" customWidth="1"/>
    <col min="12045" max="12045" width="11.28515625" style="632" customWidth="1"/>
    <col min="12046" max="12046" width="7.28515625" style="632" customWidth="1"/>
    <col min="12047" max="12047" width="11.28515625" style="632" customWidth="1"/>
    <col min="12048" max="12048" width="19.140625" style="632" customWidth="1"/>
    <col min="12049" max="12298" width="9.140625" style="632"/>
    <col min="12299" max="12299" width="6.140625" style="632" customWidth="1"/>
    <col min="12300" max="12300" width="68.85546875" style="632" customWidth="1"/>
    <col min="12301" max="12301" width="11.28515625" style="632" customWidth="1"/>
    <col min="12302" max="12302" width="7.28515625" style="632" customWidth="1"/>
    <col min="12303" max="12303" width="11.28515625" style="632" customWidth="1"/>
    <col min="12304" max="12304" width="19.140625" style="632" customWidth="1"/>
    <col min="12305" max="12554" width="9.140625" style="632"/>
    <col min="12555" max="12555" width="6.140625" style="632" customWidth="1"/>
    <col min="12556" max="12556" width="68.85546875" style="632" customWidth="1"/>
    <col min="12557" max="12557" width="11.28515625" style="632" customWidth="1"/>
    <col min="12558" max="12558" width="7.28515625" style="632" customWidth="1"/>
    <col min="12559" max="12559" width="11.28515625" style="632" customWidth="1"/>
    <col min="12560" max="12560" width="19.140625" style="632" customWidth="1"/>
    <col min="12561" max="12810" width="9.140625" style="632"/>
    <col min="12811" max="12811" width="6.140625" style="632" customWidth="1"/>
    <col min="12812" max="12812" width="68.85546875" style="632" customWidth="1"/>
    <col min="12813" max="12813" width="11.28515625" style="632" customWidth="1"/>
    <col min="12814" max="12814" width="7.28515625" style="632" customWidth="1"/>
    <col min="12815" max="12815" width="11.28515625" style="632" customWidth="1"/>
    <col min="12816" max="12816" width="19.140625" style="632" customWidth="1"/>
    <col min="12817" max="13066" width="9.140625" style="632"/>
    <col min="13067" max="13067" width="6.140625" style="632" customWidth="1"/>
    <col min="13068" max="13068" width="68.85546875" style="632" customWidth="1"/>
    <col min="13069" max="13069" width="11.28515625" style="632" customWidth="1"/>
    <col min="13070" max="13070" width="7.28515625" style="632" customWidth="1"/>
    <col min="13071" max="13071" width="11.28515625" style="632" customWidth="1"/>
    <col min="13072" max="13072" width="19.140625" style="632" customWidth="1"/>
    <col min="13073" max="13322" width="9.140625" style="632"/>
    <col min="13323" max="13323" width="6.140625" style="632" customWidth="1"/>
    <col min="13324" max="13324" width="68.85546875" style="632" customWidth="1"/>
    <col min="13325" max="13325" width="11.28515625" style="632" customWidth="1"/>
    <col min="13326" max="13326" width="7.28515625" style="632" customWidth="1"/>
    <col min="13327" max="13327" width="11.28515625" style="632" customWidth="1"/>
    <col min="13328" max="13328" width="19.140625" style="632" customWidth="1"/>
    <col min="13329" max="13578" width="9.140625" style="632"/>
    <col min="13579" max="13579" width="6.140625" style="632" customWidth="1"/>
    <col min="13580" max="13580" width="68.85546875" style="632" customWidth="1"/>
    <col min="13581" max="13581" width="11.28515625" style="632" customWidth="1"/>
    <col min="13582" max="13582" width="7.28515625" style="632" customWidth="1"/>
    <col min="13583" max="13583" width="11.28515625" style="632" customWidth="1"/>
    <col min="13584" max="13584" width="19.140625" style="632" customWidth="1"/>
    <col min="13585" max="13834" width="9.140625" style="632"/>
    <col min="13835" max="13835" width="6.140625" style="632" customWidth="1"/>
    <col min="13836" max="13836" width="68.85546875" style="632" customWidth="1"/>
    <col min="13837" max="13837" width="11.28515625" style="632" customWidth="1"/>
    <col min="13838" max="13838" width="7.28515625" style="632" customWidth="1"/>
    <col min="13839" max="13839" width="11.28515625" style="632" customWidth="1"/>
    <col min="13840" max="13840" width="19.140625" style="632" customWidth="1"/>
    <col min="13841" max="14090" width="9.140625" style="632"/>
    <col min="14091" max="14091" width="6.140625" style="632" customWidth="1"/>
    <col min="14092" max="14092" width="68.85546875" style="632" customWidth="1"/>
    <col min="14093" max="14093" width="11.28515625" style="632" customWidth="1"/>
    <col min="14094" max="14094" width="7.28515625" style="632" customWidth="1"/>
    <col min="14095" max="14095" width="11.28515625" style="632" customWidth="1"/>
    <col min="14096" max="14096" width="19.140625" style="632" customWidth="1"/>
    <col min="14097" max="14346" width="9.140625" style="632"/>
    <col min="14347" max="14347" width="6.140625" style="632" customWidth="1"/>
    <col min="14348" max="14348" width="68.85546875" style="632" customWidth="1"/>
    <col min="14349" max="14349" width="11.28515625" style="632" customWidth="1"/>
    <col min="14350" max="14350" width="7.28515625" style="632" customWidth="1"/>
    <col min="14351" max="14351" width="11.28515625" style="632" customWidth="1"/>
    <col min="14352" max="14352" width="19.140625" style="632" customWidth="1"/>
    <col min="14353" max="14602" width="9.140625" style="632"/>
    <col min="14603" max="14603" width="6.140625" style="632" customWidth="1"/>
    <col min="14604" max="14604" width="68.85546875" style="632" customWidth="1"/>
    <col min="14605" max="14605" width="11.28515625" style="632" customWidth="1"/>
    <col min="14606" max="14606" width="7.28515625" style="632" customWidth="1"/>
    <col min="14607" max="14607" width="11.28515625" style="632" customWidth="1"/>
    <col min="14608" max="14608" width="19.140625" style="632" customWidth="1"/>
    <col min="14609" max="14858" width="9.140625" style="632"/>
    <col min="14859" max="14859" width="6.140625" style="632" customWidth="1"/>
    <col min="14860" max="14860" width="68.85546875" style="632" customWidth="1"/>
    <col min="14861" max="14861" width="11.28515625" style="632" customWidth="1"/>
    <col min="14862" max="14862" width="7.28515625" style="632" customWidth="1"/>
    <col min="14863" max="14863" width="11.28515625" style="632" customWidth="1"/>
    <col min="14864" max="14864" width="19.140625" style="632" customWidth="1"/>
    <col min="14865" max="15114" width="9.140625" style="632"/>
    <col min="15115" max="15115" width="6.140625" style="632" customWidth="1"/>
    <col min="15116" max="15116" width="68.85546875" style="632" customWidth="1"/>
    <col min="15117" max="15117" width="11.28515625" style="632" customWidth="1"/>
    <col min="15118" max="15118" width="7.28515625" style="632" customWidth="1"/>
    <col min="15119" max="15119" width="11.28515625" style="632" customWidth="1"/>
    <col min="15120" max="15120" width="19.140625" style="632" customWidth="1"/>
    <col min="15121" max="15370" width="9.140625" style="632"/>
    <col min="15371" max="15371" width="6.140625" style="632" customWidth="1"/>
    <col min="15372" max="15372" width="68.85546875" style="632" customWidth="1"/>
    <col min="15373" max="15373" width="11.28515625" style="632" customWidth="1"/>
    <col min="15374" max="15374" width="7.28515625" style="632" customWidth="1"/>
    <col min="15375" max="15375" width="11.28515625" style="632" customWidth="1"/>
    <col min="15376" max="15376" width="19.140625" style="632" customWidth="1"/>
    <col min="15377" max="15626" width="9.140625" style="632"/>
    <col min="15627" max="15627" width="6.140625" style="632" customWidth="1"/>
    <col min="15628" max="15628" width="68.85546875" style="632" customWidth="1"/>
    <col min="15629" max="15629" width="11.28515625" style="632" customWidth="1"/>
    <col min="15630" max="15630" width="7.28515625" style="632" customWidth="1"/>
    <col min="15631" max="15631" width="11.28515625" style="632" customWidth="1"/>
    <col min="15632" max="15632" width="19.140625" style="632" customWidth="1"/>
    <col min="15633" max="15882" width="9.140625" style="632"/>
    <col min="15883" max="15883" width="6.140625" style="632" customWidth="1"/>
    <col min="15884" max="15884" width="68.85546875" style="632" customWidth="1"/>
    <col min="15885" max="15885" width="11.28515625" style="632" customWidth="1"/>
    <col min="15886" max="15886" width="7.28515625" style="632" customWidth="1"/>
    <col min="15887" max="15887" width="11.28515625" style="632" customWidth="1"/>
    <col min="15888" max="15888" width="19.140625" style="632" customWidth="1"/>
    <col min="15889" max="16138" width="9.140625" style="632"/>
    <col min="16139" max="16139" width="6.140625" style="632" customWidth="1"/>
    <col min="16140" max="16140" width="68.85546875" style="632" customWidth="1"/>
    <col min="16141" max="16141" width="11.28515625" style="632" customWidth="1"/>
    <col min="16142" max="16142" width="7.28515625" style="632" customWidth="1"/>
    <col min="16143" max="16143" width="11.28515625" style="632" customWidth="1"/>
    <col min="16144" max="16144" width="19.140625" style="632" customWidth="1"/>
    <col min="16145" max="16384" width="9.140625" style="632"/>
  </cols>
  <sheetData>
    <row r="1" spans="1:22">
      <c r="A1" s="598"/>
      <c r="B1" s="598"/>
      <c r="C1" s="598"/>
      <c r="D1" s="598"/>
      <c r="E1" s="598"/>
      <c r="F1" s="599"/>
      <c r="G1" s="598"/>
      <c r="H1" s="599"/>
      <c r="I1" s="598"/>
      <c r="J1" s="599"/>
      <c r="K1" s="598"/>
      <c r="L1" s="599"/>
      <c r="M1" s="598"/>
      <c r="N1" s="599"/>
      <c r="O1" s="598"/>
      <c r="P1" s="599"/>
      <c r="Q1" s="598"/>
      <c r="R1" s="599"/>
      <c r="S1" s="598"/>
      <c r="T1" s="599"/>
      <c r="U1" s="598"/>
      <c r="V1" s="599"/>
    </row>
    <row r="2" spans="1:22">
      <c r="A2" s="598"/>
      <c r="B2" s="598"/>
      <c r="C2" s="598"/>
      <c r="D2" s="598"/>
      <c r="E2" s="601" t="s">
        <v>588</v>
      </c>
      <c r="F2" s="599" t="s">
        <v>589</v>
      </c>
      <c r="G2" s="601" t="s">
        <v>588</v>
      </c>
      <c r="H2" s="599" t="s">
        <v>589</v>
      </c>
      <c r="I2" s="601" t="s">
        <v>588</v>
      </c>
      <c r="J2" s="599" t="s">
        <v>589</v>
      </c>
      <c r="K2" s="601" t="s">
        <v>588</v>
      </c>
      <c r="L2" s="599" t="s">
        <v>589</v>
      </c>
      <c r="M2" s="601" t="s">
        <v>588</v>
      </c>
      <c r="N2" s="599" t="s">
        <v>589</v>
      </c>
      <c r="O2" s="601" t="s">
        <v>588</v>
      </c>
      <c r="P2" s="599" t="s">
        <v>589</v>
      </c>
      <c r="Q2" s="601" t="s">
        <v>588</v>
      </c>
      <c r="R2" s="599" t="s">
        <v>589</v>
      </c>
      <c r="S2" s="601" t="s">
        <v>588</v>
      </c>
      <c r="T2" s="599" t="s">
        <v>589</v>
      </c>
      <c r="U2" s="601" t="s">
        <v>588</v>
      </c>
      <c r="V2" s="599" t="s">
        <v>589</v>
      </c>
    </row>
    <row r="3" spans="1:22" s="603" customFormat="1">
      <c r="A3" s="602"/>
      <c r="B3" s="1032" t="s">
        <v>590</v>
      </c>
      <c r="C3" s="1032"/>
      <c r="D3" s="1032"/>
      <c r="E3" s="1032"/>
      <c r="F3" s="1032"/>
      <c r="G3" s="1032"/>
      <c r="H3" s="1032"/>
      <c r="I3" s="1032"/>
      <c r="J3" s="1032"/>
      <c r="K3" s="724"/>
      <c r="L3" s="724"/>
    </row>
    <row r="4" spans="1:22" s="603" customFormat="1">
      <c r="A4" s="1032" t="s">
        <v>591</v>
      </c>
      <c r="B4" s="1032"/>
      <c r="C4" s="1032"/>
      <c r="D4" s="1032"/>
      <c r="E4" s="1032"/>
      <c r="F4" s="1032"/>
      <c r="G4" s="1032"/>
      <c r="H4" s="1032"/>
      <c r="I4" s="1032"/>
      <c r="J4" s="1032"/>
      <c r="K4" s="724"/>
      <c r="L4" s="724"/>
    </row>
    <row r="5" spans="1:22" s="603" customFormat="1">
      <c r="A5" s="1027" t="s">
        <v>592</v>
      </c>
      <c r="B5" s="1027" t="s">
        <v>593</v>
      </c>
      <c r="C5" s="1027" t="s">
        <v>594</v>
      </c>
      <c r="D5" s="1027" t="s">
        <v>595</v>
      </c>
      <c r="E5" s="1024" t="s">
        <v>90</v>
      </c>
      <c r="F5" s="1024" t="s">
        <v>596</v>
      </c>
      <c r="G5" s="1024" t="s">
        <v>90</v>
      </c>
      <c r="H5" s="1024" t="s">
        <v>596</v>
      </c>
      <c r="I5" s="1024" t="s">
        <v>90</v>
      </c>
      <c r="J5" s="1024" t="s">
        <v>596</v>
      </c>
      <c r="K5" s="1024" t="s">
        <v>90</v>
      </c>
      <c r="L5" s="1024" t="s">
        <v>596</v>
      </c>
      <c r="M5" s="1024" t="s">
        <v>90</v>
      </c>
      <c r="N5" s="1024" t="s">
        <v>596</v>
      </c>
      <c r="O5" s="1024" t="s">
        <v>90</v>
      </c>
      <c r="P5" s="1024" t="s">
        <v>596</v>
      </c>
      <c r="Q5" s="1024" t="s">
        <v>90</v>
      </c>
      <c r="R5" s="1024" t="s">
        <v>596</v>
      </c>
      <c r="S5" s="1024" t="s">
        <v>90</v>
      </c>
      <c r="T5" s="1024" t="s">
        <v>596</v>
      </c>
      <c r="U5" s="1028" t="s">
        <v>90</v>
      </c>
      <c r="V5" s="1028" t="s">
        <v>596</v>
      </c>
    </row>
    <row r="6" spans="1:22" s="603" customFormat="1">
      <c r="A6" s="1027"/>
      <c r="B6" s="1027"/>
      <c r="C6" s="1027"/>
      <c r="D6" s="1027"/>
      <c r="E6" s="1027"/>
      <c r="F6" s="1024"/>
      <c r="G6" s="1027"/>
      <c r="H6" s="1024"/>
      <c r="I6" s="1027"/>
      <c r="J6" s="1024"/>
      <c r="K6" s="1027"/>
      <c r="L6" s="1024"/>
      <c r="M6" s="1027"/>
      <c r="N6" s="1024"/>
      <c r="O6" s="1027"/>
      <c r="P6" s="1024"/>
      <c r="Q6" s="1027"/>
      <c r="R6" s="1024"/>
      <c r="S6" s="1027"/>
      <c r="T6" s="1024"/>
      <c r="U6" s="1029"/>
      <c r="V6" s="1028"/>
    </row>
    <row r="7" spans="1:22" ht="18.399999999999999" customHeight="1">
      <c r="A7" s="604"/>
      <c r="B7" s="605"/>
      <c r="C7" s="604"/>
      <c r="D7" s="604"/>
      <c r="E7" s="1025" t="s">
        <v>638</v>
      </c>
      <c r="F7" s="1026"/>
      <c r="G7" s="1025" t="s">
        <v>636</v>
      </c>
      <c r="H7" s="1026"/>
      <c r="I7" s="1025" t="s">
        <v>631</v>
      </c>
      <c r="J7" s="1026"/>
      <c r="K7" s="1025" t="s">
        <v>632</v>
      </c>
      <c r="L7" s="1026"/>
      <c r="M7" s="1025" t="s">
        <v>639</v>
      </c>
      <c r="N7" s="1026"/>
      <c r="O7" s="1025" t="s">
        <v>640</v>
      </c>
      <c r="P7" s="1026"/>
      <c r="Q7" s="1025" t="s">
        <v>641</v>
      </c>
      <c r="R7" s="1026"/>
      <c r="S7" s="1025" t="s">
        <v>642</v>
      </c>
      <c r="T7" s="1026"/>
      <c r="U7" s="1030" t="s">
        <v>634</v>
      </c>
      <c r="V7" s="1031"/>
    </row>
    <row r="8" spans="1:22" ht="189.75">
      <c r="A8" s="606">
        <v>1</v>
      </c>
      <c r="B8" s="607" t="s">
        <v>597</v>
      </c>
      <c r="C8" s="606"/>
      <c r="D8" s="608"/>
      <c r="E8" s="608"/>
      <c r="F8" s="609"/>
      <c r="G8" s="608"/>
      <c r="H8" s="609"/>
      <c r="I8" s="608"/>
      <c r="J8" s="609"/>
      <c r="K8" s="608"/>
      <c r="L8" s="609"/>
      <c r="M8" s="608"/>
      <c r="N8" s="609"/>
      <c r="O8" s="608"/>
      <c r="P8" s="609"/>
      <c r="Q8" s="608"/>
      <c r="R8" s="609"/>
      <c r="S8" s="608"/>
      <c r="T8" s="609"/>
      <c r="U8" s="907"/>
      <c r="V8" s="908"/>
    </row>
    <row r="9" spans="1:22">
      <c r="A9" s="606" t="s">
        <v>598</v>
      </c>
      <c r="B9" s="610" t="s">
        <v>599</v>
      </c>
      <c r="C9" s="611">
        <v>60</v>
      </c>
      <c r="D9" s="611" t="s">
        <v>398</v>
      </c>
      <c r="E9" s="608">
        <v>1475</v>
      </c>
      <c r="F9" s="609">
        <f>$C9*E9</f>
        <v>88500</v>
      </c>
      <c r="G9" s="608">
        <v>1150</v>
      </c>
      <c r="H9" s="609">
        <f>$C9*G9</f>
        <v>69000</v>
      </c>
      <c r="I9" s="608">
        <v>750</v>
      </c>
      <c r="J9" s="609">
        <f>$C9*I9</f>
        <v>45000</v>
      </c>
      <c r="K9" s="608">
        <v>750</v>
      </c>
      <c r="L9" s="609">
        <f>$C9*K9</f>
        <v>45000</v>
      </c>
      <c r="M9" s="606">
        <v>1600</v>
      </c>
      <c r="N9" s="609">
        <f>$C9*M9</f>
        <v>96000</v>
      </c>
      <c r="O9" s="606">
        <v>1250</v>
      </c>
      <c r="P9" s="609">
        <f>$C9*O9</f>
        <v>75000</v>
      </c>
      <c r="Q9" s="705">
        <v>790</v>
      </c>
      <c r="R9" s="609">
        <f>$C9*Q9</f>
        <v>47400</v>
      </c>
      <c r="S9" s="705">
        <v>750</v>
      </c>
      <c r="T9" s="609">
        <f>$C9*S9</f>
        <v>45000</v>
      </c>
      <c r="U9" s="909">
        <f>MIN(E9:R9)</f>
        <v>750</v>
      </c>
      <c r="V9" s="908">
        <f>$C9*U9</f>
        <v>45000</v>
      </c>
    </row>
    <row r="10" spans="1:22">
      <c r="A10" s="606" t="s">
        <v>600</v>
      </c>
      <c r="B10" s="610" t="s">
        <v>601</v>
      </c>
      <c r="C10" s="611">
        <v>10</v>
      </c>
      <c r="D10" s="611" t="s">
        <v>398</v>
      </c>
      <c r="E10" s="608">
        <v>1575</v>
      </c>
      <c r="F10" s="609">
        <f>$C10*E10</f>
        <v>15750</v>
      </c>
      <c r="G10" s="608">
        <v>1250</v>
      </c>
      <c r="H10" s="609">
        <f>$C10*G10</f>
        <v>12500</v>
      </c>
      <c r="I10" s="608">
        <v>950</v>
      </c>
      <c r="J10" s="609">
        <f>$C10*I10</f>
        <v>9500</v>
      </c>
      <c r="K10" s="608">
        <v>950</v>
      </c>
      <c r="L10" s="609">
        <f>$C10*K10</f>
        <v>9500</v>
      </c>
      <c r="M10" s="606">
        <v>1800</v>
      </c>
      <c r="N10" s="609">
        <f>$C10*M10</f>
        <v>18000</v>
      </c>
      <c r="O10" s="606">
        <v>1500</v>
      </c>
      <c r="P10" s="609">
        <f>$C10*O10</f>
        <v>15000</v>
      </c>
      <c r="Q10" s="705">
        <v>880</v>
      </c>
      <c r="R10" s="609">
        <f>$C10*Q10</f>
        <v>8800</v>
      </c>
      <c r="S10" s="705">
        <v>880</v>
      </c>
      <c r="T10" s="609">
        <f>$C10*S10</f>
        <v>8800</v>
      </c>
      <c r="U10" s="909">
        <f>MIN(E10:R10)</f>
        <v>880</v>
      </c>
      <c r="V10" s="908">
        <f>$C10*U10</f>
        <v>8800</v>
      </c>
    </row>
    <row r="11" spans="1:22">
      <c r="A11" s="606" t="s">
        <v>602</v>
      </c>
      <c r="B11" s="610" t="s">
        <v>603</v>
      </c>
      <c r="C11" s="611">
        <v>5</v>
      </c>
      <c r="D11" s="611" t="s">
        <v>398</v>
      </c>
      <c r="E11" s="608">
        <v>1675</v>
      </c>
      <c r="F11" s="609">
        <f>$C11*E11</f>
        <v>8375</v>
      </c>
      <c r="G11" s="608">
        <v>1350</v>
      </c>
      <c r="H11" s="609">
        <f>$C11*G11</f>
        <v>6750</v>
      </c>
      <c r="I11" s="608">
        <v>1340</v>
      </c>
      <c r="J11" s="609">
        <f>$C11*I11</f>
        <v>6700</v>
      </c>
      <c r="K11" s="608">
        <v>1340</v>
      </c>
      <c r="L11" s="609">
        <f>$C11*K11</f>
        <v>6700</v>
      </c>
      <c r="M11" s="606">
        <v>2400</v>
      </c>
      <c r="N11" s="609">
        <f>$C11*M11</f>
        <v>12000</v>
      </c>
      <c r="O11" s="606">
        <v>1600</v>
      </c>
      <c r="P11" s="609">
        <f>$C11*O11</f>
        <v>8000</v>
      </c>
      <c r="Q11" s="705">
        <v>945</v>
      </c>
      <c r="R11" s="609">
        <f>$C11*Q11</f>
        <v>4725</v>
      </c>
      <c r="S11" s="705">
        <v>945</v>
      </c>
      <c r="T11" s="609">
        <f>$C11*S11</f>
        <v>4725</v>
      </c>
      <c r="U11" s="909">
        <f>MIN(E11:R11)</f>
        <v>945</v>
      </c>
      <c r="V11" s="908">
        <f>$C11*U11</f>
        <v>4725</v>
      </c>
    </row>
    <row r="12" spans="1:22">
      <c r="A12" s="606" t="s">
        <v>604</v>
      </c>
      <c r="B12" s="610" t="s">
        <v>605</v>
      </c>
      <c r="C12" s="611">
        <v>15</v>
      </c>
      <c r="D12" s="611" t="s">
        <v>398</v>
      </c>
      <c r="E12" s="608">
        <v>1775</v>
      </c>
      <c r="F12" s="609">
        <f>$C12*E12</f>
        <v>26625</v>
      </c>
      <c r="G12" s="608">
        <v>1450</v>
      </c>
      <c r="H12" s="609">
        <f>$C12*G12</f>
        <v>21750</v>
      </c>
      <c r="I12" s="608">
        <v>1750</v>
      </c>
      <c r="J12" s="609">
        <f>$C12*I12</f>
        <v>26250</v>
      </c>
      <c r="K12" s="608">
        <v>1750</v>
      </c>
      <c r="L12" s="609">
        <f>$C12*K12</f>
        <v>26250</v>
      </c>
      <c r="M12" s="606">
        <v>3000</v>
      </c>
      <c r="N12" s="609">
        <f>$C12*M12</f>
        <v>45000</v>
      </c>
      <c r="O12" s="606">
        <v>1800</v>
      </c>
      <c r="P12" s="609">
        <f>$C12*O12</f>
        <v>27000</v>
      </c>
      <c r="Q12" s="705">
        <v>1080</v>
      </c>
      <c r="R12" s="609">
        <f>$C12*Q12</f>
        <v>16200</v>
      </c>
      <c r="S12" s="705">
        <v>1080</v>
      </c>
      <c r="T12" s="609">
        <f>$C12*S12</f>
        <v>16200</v>
      </c>
      <c r="U12" s="909">
        <f>MIN(E12:R12)</f>
        <v>1080</v>
      </c>
      <c r="V12" s="908">
        <f>$C12*U12</f>
        <v>16200</v>
      </c>
    </row>
    <row r="13" spans="1:22">
      <c r="A13" s="606" t="s">
        <v>606</v>
      </c>
      <c r="B13" s="610" t="s">
        <v>607</v>
      </c>
      <c r="C13" s="611">
        <v>5</v>
      </c>
      <c r="D13" s="611" t="s">
        <v>398</v>
      </c>
      <c r="E13" s="608">
        <v>1875</v>
      </c>
      <c r="F13" s="609">
        <f>$C13*E13</f>
        <v>9375</v>
      </c>
      <c r="G13" s="608">
        <v>1550</v>
      </c>
      <c r="H13" s="609">
        <f>$C13*G13</f>
        <v>7750</v>
      </c>
      <c r="I13" s="608">
        <v>2500</v>
      </c>
      <c r="J13" s="609">
        <f>$C13*I13</f>
        <v>12500</v>
      </c>
      <c r="K13" s="608">
        <v>2500</v>
      </c>
      <c r="L13" s="609">
        <f>$C13*K13</f>
        <v>12500</v>
      </c>
      <c r="M13" s="606">
        <v>3600</v>
      </c>
      <c r="N13" s="609">
        <f>$C13*M13</f>
        <v>18000</v>
      </c>
      <c r="O13" s="606">
        <v>2200</v>
      </c>
      <c r="P13" s="609">
        <f>$C13*O13</f>
        <v>11000</v>
      </c>
      <c r="Q13" s="705">
        <v>1280</v>
      </c>
      <c r="R13" s="609">
        <f>$C13*Q13</f>
        <v>6400</v>
      </c>
      <c r="S13" s="705">
        <v>1280</v>
      </c>
      <c r="T13" s="609">
        <f>$C13*S13</f>
        <v>6400</v>
      </c>
      <c r="U13" s="909">
        <f>MIN(E13:R13)</f>
        <v>1280</v>
      </c>
      <c r="V13" s="908">
        <f>$C13*U13</f>
        <v>6400</v>
      </c>
    </row>
    <row r="14" spans="1:22">
      <c r="A14" s="612"/>
      <c r="B14" s="613"/>
      <c r="C14" s="612"/>
      <c r="D14" s="612"/>
      <c r="E14" s="614"/>
      <c r="F14" s="609"/>
      <c r="G14" s="614"/>
      <c r="H14" s="609"/>
      <c r="I14" s="614"/>
      <c r="J14" s="609"/>
      <c r="K14" s="614"/>
      <c r="L14" s="609"/>
      <c r="M14" s="614"/>
      <c r="N14" s="609"/>
      <c r="O14" s="614"/>
      <c r="P14" s="609"/>
      <c r="Q14" s="706"/>
      <c r="R14" s="609"/>
      <c r="S14" s="706"/>
      <c r="T14" s="609"/>
      <c r="U14" s="910"/>
      <c r="V14" s="908"/>
    </row>
    <row r="15" spans="1:22" ht="34.5">
      <c r="A15" s="615">
        <v>2</v>
      </c>
      <c r="B15" s="616" t="s">
        <v>608</v>
      </c>
      <c r="C15" s="615">
        <v>5</v>
      </c>
      <c r="D15" s="615" t="s">
        <v>481</v>
      </c>
      <c r="E15" s="617">
        <v>1250</v>
      </c>
      <c r="F15" s="609">
        <f>$C15*E15</f>
        <v>6250</v>
      </c>
      <c r="G15" s="617">
        <v>950</v>
      </c>
      <c r="H15" s="609">
        <f>$C15*G15</f>
        <v>4750</v>
      </c>
      <c r="I15" s="617">
        <v>1450</v>
      </c>
      <c r="J15" s="609">
        <f>$C15*I15</f>
        <v>7250</v>
      </c>
      <c r="K15" s="617">
        <v>1450</v>
      </c>
      <c r="L15" s="609">
        <f>$C15*K15</f>
        <v>7250</v>
      </c>
      <c r="M15" s="617">
        <v>4500</v>
      </c>
      <c r="N15" s="609">
        <f>$C15*M15</f>
        <v>22500</v>
      </c>
      <c r="O15" s="617">
        <v>3000</v>
      </c>
      <c r="P15" s="609">
        <f>$C15*O15</f>
        <v>15000</v>
      </c>
      <c r="Q15" s="707">
        <v>850</v>
      </c>
      <c r="R15" s="609">
        <f>$C15*Q15</f>
        <v>4250</v>
      </c>
      <c r="S15" s="707">
        <v>850</v>
      </c>
      <c r="T15" s="609">
        <f>$C15*S15</f>
        <v>4250</v>
      </c>
      <c r="U15" s="909">
        <f>MIN(E15:R15)</f>
        <v>850</v>
      </c>
      <c r="V15" s="908">
        <f>$C15*U15</f>
        <v>4250</v>
      </c>
    </row>
    <row r="16" spans="1:22">
      <c r="A16" s="615"/>
      <c r="B16" s="618"/>
      <c r="C16" s="615"/>
      <c r="D16" s="615"/>
      <c r="E16" s="617"/>
      <c r="F16" s="609"/>
      <c r="G16" s="617"/>
      <c r="H16" s="609"/>
      <c r="I16" s="617"/>
      <c r="J16" s="609"/>
      <c r="K16" s="617"/>
      <c r="L16" s="609"/>
      <c r="M16" s="617"/>
      <c r="N16" s="609"/>
      <c r="O16" s="617"/>
      <c r="P16" s="609"/>
      <c r="Q16" s="707"/>
      <c r="R16" s="609"/>
      <c r="S16" s="707"/>
      <c r="T16" s="609"/>
      <c r="U16" s="911"/>
      <c r="V16" s="908"/>
    </row>
    <row r="17" spans="1:22" ht="51.75">
      <c r="A17" s="615">
        <v>3</v>
      </c>
      <c r="B17" s="616" t="s">
        <v>609</v>
      </c>
      <c r="C17" s="615">
        <v>7</v>
      </c>
      <c r="D17" s="615" t="s">
        <v>481</v>
      </c>
      <c r="E17" s="617">
        <v>1350</v>
      </c>
      <c r="F17" s="609">
        <f>$C17*E17</f>
        <v>9450</v>
      </c>
      <c r="G17" s="617">
        <v>1150</v>
      </c>
      <c r="H17" s="609">
        <f>$C17*G17</f>
        <v>8050</v>
      </c>
      <c r="I17" s="617"/>
      <c r="J17" s="609">
        <f>$C17*I17</f>
        <v>0</v>
      </c>
      <c r="K17" s="617"/>
      <c r="L17" s="609">
        <f>$C17*K17</f>
        <v>0</v>
      </c>
      <c r="M17" s="617">
        <v>5400</v>
      </c>
      <c r="N17" s="609">
        <f>$C17*M17</f>
        <v>37800</v>
      </c>
      <c r="O17" s="617">
        <v>3500</v>
      </c>
      <c r="P17" s="609">
        <f>$C17*O17</f>
        <v>24500</v>
      </c>
      <c r="Q17" s="707">
        <v>1550</v>
      </c>
      <c r="R17" s="609">
        <f>$C17*Q17</f>
        <v>10850</v>
      </c>
      <c r="S17" s="707">
        <v>1450</v>
      </c>
      <c r="T17" s="609">
        <f>$C17*S17</f>
        <v>10150</v>
      </c>
      <c r="U17" s="912">
        <f>MIN(E17,M17,Q17)</f>
        <v>1350</v>
      </c>
      <c r="V17" s="908">
        <f>$C17*U17</f>
        <v>9450</v>
      </c>
    </row>
    <row r="18" spans="1:22">
      <c r="A18" s="615"/>
      <c r="B18" s="616"/>
      <c r="C18" s="615"/>
      <c r="D18" s="615"/>
      <c r="E18" s="617"/>
      <c r="F18" s="609"/>
      <c r="G18" s="617"/>
      <c r="H18" s="609"/>
      <c r="I18" s="617"/>
      <c r="J18" s="609"/>
      <c r="K18" s="617"/>
      <c r="L18" s="609"/>
      <c r="M18" s="617"/>
      <c r="N18" s="609"/>
      <c r="O18" s="617"/>
      <c r="P18" s="609"/>
      <c r="Q18" s="707"/>
      <c r="R18" s="609"/>
      <c r="S18" s="707"/>
      <c r="T18" s="609"/>
      <c r="U18" s="911"/>
      <c r="V18" s="908"/>
    </row>
    <row r="19" spans="1:22" ht="51.75">
      <c r="A19" s="615">
        <v>4</v>
      </c>
      <c r="B19" s="616" t="s">
        <v>610</v>
      </c>
      <c r="C19" s="615">
        <v>3</v>
      </c>
      <c r="D19" s="615" t="s">
        <v>481</v>
      </c>
      <c r="E19" s="617">
        <v>1250</v>
      </c>
      <c r="F19" s="609">
        <f>$C19*E19</f>
        <v>3750</v>
      </c>
      <c r="G19" s="617">
        <v>1100</v>
      </c>
      <c r="H19" s="609">
        <f>$C19*G19</f>
        <v>3300</v>
      </c>
      <c r="I19" s="617">
        <v>1450</v>
      </c>
      <c r="J19" s="609">
        <f>$C19*I19</f>
        <v>4350</v>
      </c>
      <c r="K19" s="617">
        <v>1450</v>
      </c>
      <c r="L19" s="609">
        <f>$C19*K19</f>
        <v>4350</v>
      </c>
      <c r="M19" s="617">
        <v>4500</v>
      </c>
      <c r="N19" s="609">
        <f>$C19*M19</f>
        <v>13500</v>
      </c>
      <c r="O19" s="617">
        <v>3500</v>
      </c>
      <c r="P19" s="609">
        <f>$C19*O19</f>
        <v>10500</v>
      </c>
      <c r="Q19" s="707">
        <v>1050</v>
      </c>
      <c r="R19" s="609">
        <f>$C19*Q19</f>
        <v>3150</v>
      </c>
      <c r="S19" s="707">
        <v>1050</v>
      </c>
      <c r="T19" s="609">
        <f>$C19*S19</f>
        <v>3150</v>
      </c>
      <c r="U19" s="909">
        <f>MIN(E19:R19)</f>
        <v>1050</v>
      </c>
      <c r="V19" s="908">
        <f>$C19*U19</f>
        <v>3150</v>
      </c>
    </row>
    <row r="20" spans="1:22">
      <c r="A20" s="615"/>
      <c r="B20" s="616"/>
      <c r="C20" s="615"/>
      <c r="D20" s="615"/>
      <c r="E20" s="617"/>
      <c r="F20" s="609"/>
      <c r="G20" s="617"/>
      <c r="H20" s="609"/>
      <c r="I20" s="617"/>
      <c r="J20" s="609"/>
      <c r="K20" s="617"/>
      <c r="L20" s="609"/>
      <c r="M20" s="617"/>
      <c r="N20" s="609"/>
      <c r="O20" s="617"/>
      <c r="P20" s="609"/>
      <c r="Q20" s="707"/>
      <c r="R20" s="609"/>
      <c r="S20" s="707"/>
      <c r="T20" s="609"/>
      <c r="U20" s="911"/>
      <c r="V20" s="908"/>
    </row>
    <row r="21" spans="1:22" ht="34.5">
      <c r="A21" s="615">
        <v>5</v>
      </c>
      <c r="B21" s="616" t="s">
        <v>611</v>
      </c>
      <c r="C21" s="615">
        <v>12</v>
      </c>
      <c r="D21" s="615" t="s">
        <v>481</v>
      </c>
      <c r="E21" s="617">
        <v>1450</v>
      </c>
      <c r="F21" s="609">
        <f>$C21*E21</f>
        <v>17400</v>
      </c>
      <c r="G21" s="617">
        <v>1250</v>
      </c>
      <c r="H21" s="609">
        <f>$C21*G21</f>
        <v>15000</v>
      </c>
      <c r="I21" s="617">
        <v>350</v>
      </c>
      <c r="J21" s="609">
        <f>$C21*I21</f>
        <v>4200</v>
      </c>
      <c r="K21" s="617">
        <v>350</v>
      </c>
      <c r="L21" s="609">
        <f>$C21*K21</f>
        <v>4200</v>
      </c>
      <c r="M21" s="617">
        <v>5400</v>
      </c>
      <c r="N21" s="609">
        <f>$C21*M21</f>
        <v>64800</v>
      </c>
      <c r="O21" s="617">
        <v>3500</v>
      </c>
      <c r="P21" s="609">
        <f>$C21*O21</f>
        <v>42000</v>
      </c>
      <c r="Q21" s="707">
        <v>1400</v>
      </c>
      <c r="R21" s="609">
        <f>$C21*Q21</f>
        <v>16800</v>
      </c>
      <c r="S21" s="707">
        <v>350</v>
      </c>
      <c r="T21" s="609">
        <f>$C21*S21</f>
        <v>4200</v>
      </c>
      <c r="U21" s="909">
        <f>MIN(E21:R21)</f>
        <v>350</v>
      </c>
      <c r="V21" s="908">
        <f>$C21*U21</f>
        <v>4200</v>
      </c>
    </row>
    <row r="22" spans="1:22">
      <c r="A22" s="615"/>
      <c r="B22" s="616"/>
      <c r="C22" s="615"/>
      <c r="D22" s="615"/>
      <c r="E22" s="617"/>
      <c r="F22" s="609"/>
      <c r="G22" s="617"/>
      <c r="H22" s="609"/>
      <c r="I22" s="617"/>
      <c r="J22" s="609"/>
      <c r="K22" s="617"/>
      <c r="L22" s="609"/>
      <c r="M22" s="617"/>
      <c r="N22" s="609"/>
      <c r="O22" s="617"/>
      <c r="P22" s="609"/>
      <c r="Q22" s="707"/>
      <c r="R22" s="609"/>
      <c r="S22" s="707"/>
      <c r="T22" s="609"/>
      <c r="U22" s="911"/>
      <c r="V22" s="908"/>
    </row>
    <row r="23" spans="1:22" ht="32.450000000000003" customHeight="1">
      <c r="A23" s="615">
        <v>6</v>
      </c>
      <c r="B23" s="616" t="s">
        <v>612</v>
      </c>
      <c r="C23" s="615"/>
      <c r="D23" s="615"/>
      <c r="E23" s="617"/>
      <c r="F23" s="609"/>
      <c r="G23" s="617"/>
      <c r="H23" s="609"/>
      <c r="I23" s="617"/>
      <c r="J23" s="609"/>
      <c r="K23" s="617"/>
      <c r="L23" s="609"/>
      <c r="M23" s="617"/>
      <c r="N23" s="609"/>
      <c r="O23" s="617"/>
      <c r="P23" s="609"/>
      <c r="Q23" s="707"/>
      <c r="R23" s="609"/>
      <c r="S23" s="707"/>
      <c r="T23" s="609"/>
      <c r="U23" s="911"/>
      <c r="V23" s="908"/>
    </row>
    <row r="24" spans="1:22">
      <c r="A24" s="606" t="s">
        <v>598</v>
      </c>
      <c r="B24" s="610" t="s">
        <v>613</v>
      </c>
      <c r="C24" s="611">
        <v>6</v>
      </c>
      <c r="D24" s="615" t="s">
        <v>481</v>
      </c>
      <c r="E24" s="608">
        <v>3450</v>
      </c>
      <c r="F24" s="609">
        <f t="shared" ref="F24:J25" si="0">$C24*E24</f>
        <v>20700</v>
      </c>
      <c r="G24" s="608">
        <v>3200</v>
      </c>
      <c r="H24" s="609">
        <f t="shared" ref="H24:H25" si="1">$C24*G24</f>
        <v>19200</v>
      </c>
      <c r="I24" s="608">
        <v>2700</v>
      </c>
      <c r="J24" s="609">
        <f t="shared" si="0"/>
        <v>16200</v>
      </c>
      <c r="K24" s="608">
        <v>2700</v>
      </c>
      <c r="L24" s="609">
        <f t="shared" ref="L24:L25" si="2">$C24*K24</f>
        <v>16200</v>
      </c>
      <c r="M24" s="606">
        <v>4000</v>
      </c>
      <c r="N24" s="609">
        <f t="shared" ref="N24:R24" si="3">$C24*M24</f>
        <v>24000</v>
      </c>
      <c r="O24" s="606">
        <v>3500</v>
      </c>
      <c r="P24" s="609">
        <f t="shared" ref="P24:P25" si="4">$C24*O24</f>
        <v>21000</v>
      </c>
      <c r="Q24" s="705">
        <v>3000</v>
      </c>
      <c r="R24" s="609">
        <f t="shared" si="3"/>
        <v>18000</v>
      </c>
      <c r="S24" s="705">
        <v>2850</v>
      </c>
      <c r="T24" s="609">
        <f t="shared" ref="T24:T25" si="5">$C24*S24</f>
        <v>17100</v>
      </c>
      <c r="U24" s="909">
        <f>MIN(E24:R24)</f>
        <v>2700</v>
      </c>
      <c r="V24" s="908">
        <f t="shared" ref="V24:V25" si="6">$C24*U24</f>
        <v>16200</v>
      </c>
    </row>
    <row r="25" spans="1:22">
      <c r="A25" s="606" t="s">
        <v>600</v>
      </c>
      <c r="B25" s="610" t="s">
        <v>614</v>
      </c>
      <c r="C25" s="615">
        <v>6</v>
      </c>
      <c r="D25" s="615" t="s">
        <v>481</v>
      </c>
      <c r="E25" s="617">
        <v>3850</v>
      </c>
      <c r="F25" s="609">
        <f t="shared" si="0"/>
        <v>23100</v>
      </c>
      <c r="G25" s="617">
        <v>3500</v>
      </c>
      <c r="H25" s="609">
        <f t="shared" si="1"/>
        <v>21000</v>
      </c>
      <c r="I25" s="617">
        <v>3200</v>
      </c>
      <c r="J25" s="609">
        <f t="shared" si="0"/>
        <v>19200</v>
      </c>
      <c r="K25" s="617">
        <v>3200</v>
      </c>
      <c r="L25" s="609">
        <f t="shared" si="2"/>
        <v>19200</v>
      </c>
      <c r="M25" s="617">
        <v>6000</v>
      </c>
      <c r="N25" s="609">
        <f t="shared" ref="N25:R25" si="7">$C25*M25</f>
        <v>36000</v>
      </c>
      <c r="O25" s="617">
        <v>4800</v>
      </c>
      <c r="P25" s="609">
        <f t="shared" si="4"/>
        <v>28800</v>
      </c>
      <c r="Q25" s="707">
        <v>4000</v>
      </c>
      <c r="R25" s="609">
        <f t="shared" si="7"/>
        <v>24000</v>
      </c>
      <c r="S25" s="707">
        <v>3750</v>
      </c>
      <c r="T25" s="609">
        <f t="shared" si="5"/>
        <v>22500</v>
      </c>
      <c r="U25" s="909">
        <f>MIN(E25:R25)</f>
        <v>3200</v>
      </c>
      <c r="V25" s="908">
        <f t="shared" si="6"/>
        <v>19200</v>
      </c>
    </row>
    <row r="26" spans="1:22">
      <c r="A26" s="615"/>
      <c r="B26" s="616"/>
      <c r="C26" s="615"/>
      <c r="D26" s="615"/>
      <c r="E26" s="617"/>
      <c r="F26" s="609"/>
      <c r="G26" s="617"/>
      <c r="H26" s="609"/>
      <c r="I26" s="617"/>
      <c r="J26" s="609"/>
      <c r="K26" s="617"/>
      <c r="L26" s="609"/>
      <c r="M26" s="617"/>
      <c r="N26" s="609"/>
      <c r="O26" s="617"/>
      <c r="P26" s="609"/>
      <c r="Q26" s="707"/>
      <c r="R26" s="609"/>
      <c r="S26" s="707"/>
      <c r="T26" s="609"/>
      <c r="U26" s="911"/>
      <c r="V26" s="908"/>
    </row>
    <row r="27" spans="1:22" ht="34.5">
      <c r="A27" s="615">
        <v>7</v>
      </c>
      <c r="B27" s="619" t="s">
        <v>615</v>
      </c>
      <c r="C27" s="615"/>
      <c r="D27" s="617"/>
      <c r="E27" s="620"/>
      <c r="F27" s="609"/>
      <c r="G27" s="620"/>
      <c r="H27" s="609"/>
      <c r="I27" s="620"/>
      <c r="J27" s="609"/>
      <c r="K27" s="620"/>
      <c r="L27" s="609"/>
      <c r="M27" s="664"/>
      <c r="N27" s="609"/>
      <c r="O27" s="664"/>
      <c r="P27" s="609"/>
      <c r="Q27" s="708"/>
      <c r="R27" s="609"/>
      <c r="S27" s="708"/>
      <c r="T27" s="609"/>
      <c r="U27" s="913"/>
      <c r="V27" s="908"/>
    </row>
    <row r="28" spans="1:22">
      <c r="A28" s="615" t="s">
        <v>616</v>
      </c>
      <c r="B28" s="619" t="s">
        <v>617</v>
      </c>
      <c r="C28" s="615">
        <v>1</v>
      </c>
      <c r="D28" s="617" t="s">
        <v>103</v>
      </c>
      <c r="E28" s="620">
        <v>3550</v>
      </c>
      <c r="F28" s="609">
        <f>$C28*E28</f>
        <v>3550</v>
      </c>
      <c r="G28" s="620">
        <v>3200</v>
      </c>
      <c r="H28" s="609">
        <f>$C28*G28</f>
        <v>3200</v>
      </c>
      <c r="I28" s="620">
        <v>3500</v>
      </c>
      <c r="J28" s="609">
        <f>$C28*I28</f>
        <v>3500</v>
      </c>
      <c r="K28" s="620">
        <v>3500</v>
      </c>
      <c r="L28" s="609">
        <f>$C28*K28</f>
        <v>3500</v>
      </c>
      <c r="M28" s="664">
        <v>18000</v>
      </c>
      <c r="N28" s="609">
        <f>$C28*M28</f>
        <v>18000</v>
      </c>
      <c r="O28" s="664">
        <v>6000</v>
      </c>
      <c r="P28" s="609">
        <f>$C28*O28</f>
        <v>6000</v>
      </c>
      <c r="Q28" s="708">
        <v>2250</v>
      </c>
      <c r="R28" s="609">
        <f>$C28*Q28</f>
        <v>2250</v>
      </c>
      <c r="S28" s="708">
        <v>2250</v>
      </c>
      <c r="T28" s="609">
        <f>$C28*S28</f>
        <v>2250</v>
      </c>
      <c r="U28" s="909">
        <f>MIN(E28:R28)</f>
        <v>2250</v>
      </c>
      <c r="V28" s="908">
        <f>$C28*U28</f>
        <v>2250</v>
      </c>
    </row>
    <row r="29" spans="1:22">
      <c r="A29" s="615"/>
      <c r="B29" s="616"/>
      <c r="C29" s="615"/>
      <c r="D29" s="615"/>
      <c r="E29" s="617"/>
      <c r="F29" s="609"/>
      <c r="G29" s="617"/>
      <c r="H29" s="609"/>
      <c r="I29" s="617"/>
      <c r="J29" s="609"/>
      <c r="K29" s="617"/>
      <c r="L29" s="609"/>
      <c r="M29" s="617"/>
      <c r="N29" s="609"/>
      <c r="O29" s="617"/>
      <c r="P29" s="609"/>
      <c r="Q29" s="707"/>
      <c r="R29" s="609"/>
      <c r="S29" s="707"/>
      <c r="T29" s="609"/>
      <c r="U29" s="911"/>
      <c r="V29" s="908"/>
    </row>
    <row r="30" spans="1:22" ht="78.75">
      <c r="A30" s="615">
        <v>8</v>
      </c>
      <c r="B30" s="621" t="s">
        <v>618</v>
      </c>
      <c r="C30" s="615"/>
      <c r="D30" s="622"/>
      <c r="E30" s="620"/>
      <c r="F30" s="609"/>
      <c r="G30" s="620"/>
      <c r="H30" s="609"/>
      <c r="I30" s="620"/>
      <c r="J30" s="609"/>
      <c r="K30" s="620"/>
      <c r="L30" s="609"/>
      <c r="M30" s="664"/>
      <c r="N30" s="609"/>
      <c r="O30" s="664"/>
      <c r="P30" s="609"/>
      <c r="Q30" s="708"/>
      <c r="R30" s="609"/>
      <c r="S30" s="708"/>
      <c r="T30" s="609"/>
      <c r="U30" s="913"/>
      <c r="V30" s="908"/>
    </row>
    <row r="31" spans="1:22">
      <c r="A31" s="615" t="s">
        <v>616</v>
      </c>
      <c r="B31" s="619" t="s">
        <v>619</v>
      </c>
      <c r="C31" s="615">
        <v>1</v>
      </c>
      <c r="D31" s="617" t="s">
        <v>481</v>
      </c>
      <c r="E31" s="620">
        <v>9500</v>
      </c>
      <c r="F31" s="609">
        <f>$C31*E31</f>
        <v>9500</v>
      </c>
      <c r="G31" s="620">
        <v>9000</v>
      </c>
      <c r="H31" s="609">
        <f>$C31*G31</f>
        <v>9000</v>
      </c>
      <c r="I31" s="620">
        <v>12500</v>
      </c>
      <c r="J31" s="609">
        <f>$C31*I31</f>
        <v>12500</v>
      </c>
      <c r="K31" s="620">
        <v>12500</v>
      </c>
      <c r="L31" s="609">
        <f>$C31*K31</f>
        <v>12500</v>
      </c>
      <c r="M31" s="664">
        <v>23600</v>
      </c>
      <c r="N31" s="609">
        <f>$C31*M31</f>
        <v>23600</v>
      </c>
      <c r="O31" s="664">
        <v>12500</v>
      </c>
      <c r="P31" s="609">
        <f>$C31*O31</f>
        <v>12500</v>
      </c>
      <c r="Q31" s="708">
        <v>8500</v>
      </c>
      <c r="R31" s="609">
        <f>$C31*Q31</f>
        <v>8500</v>
      </c>
      <c r="S31" s="708">
        <v>8500</v>
      </c>
      <c r="T31" s="609">
        <f>$C31*S31</f>
        <v>8500</v>
      </c>
      <c r="U31" s="909">
        <f>MIN(E31:R31)</f>
        <v>8500</v>
      </c>
      <c r="V31" s="908">
        <f>$C31*U31</f>
        <v>8500</v>
      </c>
    </row>
    <row r="32" spans="1:22">
      <c r="A32" s="615"/>
      <c r="B32" s="619"/>
      <c r="C32" s="615"/>
      <c r="D32" s="617"/>
      <c r="E32" s="620"/>
      <c r="F32" s="609"/>
      <c r="G32" s="620"/>
      <c r="H32" s="609"/>
      <c r="I32" s="620"/>
      <c r="J32" s="609"/>
      <c r="K32" s="620"/>
      <c r="L32" s="609"/>
      <c r="M32" s="620"/>
      <c r="N32" s="609"/>
      <c r="O32" s="620"/>
      <c r="P32" s="609"/>
      <c r="Q32" s="620"/>
      <c r="R32" s="609"/>
      <c r="S32" s="620"/>
      <c r="T32" s="609"/>
      <c r="U32" s="914"/>
      <c r="V32" s="908"/>
    </row>
    <row r="33" spans="1:22">
      <c r="A33" s="617"/>
      <c r="B33" s="623"/>
      <c r="C33" s="615"/>
      <c r="D33" s="617"/>
      <c r="E33" s="617"/>
      <c r="F33" s="609"/>
      <c r="G33" s="617"/>
      <c r="H33" s="609"/>
      <c r="I33" s="617"/>
      <c r="J33" s="609"/>
      <c r="K33" s="617"/>
      <c r="L33" s="609"/>
      <c r="M33" s="617"/>
      <c r="N33" s="609"/>
      <c r="O33" s="617"/>
      <c r="P33" s="609"/>
      <c r="Q33" s="617"/>
      <c r="R33" s="609"/>
      <c r="S33" s="617"/>
      <c r="T33" s="609"/>
      <c r="U33" s="915"/>
      <c r="V33" s="908"/>
    </row>
    <row r="34" spans="1:22" s="603" customFormat="1">
      <c r="A34" s="624"/>
      <c r="B34" s="625" t="s">
        <v>466</v>
      </c>
      <c r="C34" s="624"/>
      <c r="D34" s="624"/>
      <c r="E34" s="624"/>
      <c r="F34" s="609"/>
      <c r="G34" s="624"/>
      <c r="H34" s="609"/>
      <c r="I34" s="624"/>
      <c r="J34" s="609"/>
      <c r="K34" s="624"/>
      <c r="L34" s="609"/>
      <c r="M34" s="624"/>
      <c r="N34" s="609"/>
      <c r="O34" s="624"/>
      <c r="P34" s="609"/>
      <c r="Q34" s="624"/>
      <c r="R34" s="609"/>
      <c r="S34" s="624"/>
      <c r="T34" s="609"/>
      <c r="U34" s="916"/>
      <c r="V34" s="908"/>
    </row>
    <row r="35" spans="1:22" s="603" customFormat="1">
      <c r="A35" s="602"/>
      <c r="B35" s="625" t="s">
        <v>80</v>
      </c>
      <c r="C35" s="626"/>
      <c r="D35" s="627"/>
      <c r="E35" s="628"/>
      <c r="F35" s="629">
        <f>SUM(F9:F34)</f>
        <v>242325</v>
      </c>
      <c r="G35" s="628"/>
      <c r="H35" s="629">
        <f>SUM(H9:H34)</f>
        <v>201250</v>
      </c>
      <c r="I35" s="628"/>
      <c r="J35" s="629">
        <f>SUM(J9:J34)</f>
        <v>167150</v>
      </c>
      <c r="K35" s="628"/>
      <c r="L35" s="629">
        <f>SUM(L9:L34)</f>
        <v>167150</v>
      </c>
      <c r="M35" s="628"/>
      <c r="N35" s="629">
        <f>SUM(N9:N34)</f>
        <v>429200</v>
      </c>
      <c r="O35" s="628"/>
      <c r="P35" s="629">
        <f>SUM(P9:P34)</f>
        <v>296300</v>
      </c>
      <c r="Q35" s="628"/>
      <c r="R35" s="629">
        <f>SUM(R9:R34)</f>
        <v>171325</v>
      </c>
      <c r="S35" s="628"/>
      <c r="T35" s="629">
        <f>SUM(T9:T34)</f>
        <v>153225</v>
      </c>
      <c r="U35" s="917"/>
      <c r="V35" s="918">
        <f>SUM(V9:V34)</f>
        <v>148325</v>
      </c>
    </row>
    <row r="37" spans="1:22">
      <c r="A37" s="600" t="s">
        <v>620</v>
      </c>
      <c r="B37" s="630" t="s">
        <v>621</v>
      </c>
    </row>
  </sheetData>
  <sheetProtection selectLockedCells="1" selectUnlockedCells="1"/>
  <autoFilter ref="A5:V35"/>
  <mergeCells count="33">
    <mergeCell ref="O5:O6"/>
    <mergeCell ref="P5:P6"/>
    <mergeCell ref="O7:P7"/>
    <mergeCell ref="S5:S6"/>
    <mergeCell ref="T5:T6"/>
    <mergeCell ref="S7:T7"/>
    <mergeCell ref="U5:U6"/>
    <mergeCell ref="V5:V6"/>
    <mergeCell ref="U7:V7"/>
    <mergeCell ref="B3:J3"/>
    <mergeCell ref="A4:J4"/>
    <mergeCell ref="A5:A6"/>
    <mergeCell ref="B5:B6"/>
    <mergeCell ref="C5:C6"/>
    <mergeCell ref="D5:D6"/>
    <mergeCell ref="I5:I6"/>
    <mergeCell ref="J5:J6"/>
    <mergeCell ref="Q5:Q6"/>
    <mergeCell ref="R5:R6"/>
    <mergeCell ref="Q7:R7"/>
    <mergeCell ref="I7:J7"/>
    <mergeCell ref="E5:E6"/>
    <mergeCell ref="F5:F6"/>
    <mergeCell ref="E7:F7"/>
    <mergeCell ref="M5:M6"/>
    <mergeCell ref="N5:N6"/>
    <mergeCell ref="M7:N7"/>
    <mergeCell ref="K5:K6"/>
    <mergeCell ref="L5:L6"/>
    <mergeCell ref="K7:L7"/>
    <mergeCell ref="G5:G6"/>
    <mergeCell ref="H5:H6"/>
    <mergeCell ref="G7:H7"/>
  </mergeCells>
  <pageMargins left="0.70833333333333337" right="0.70833333333333337" top="0.74791666666666667" bottom="0.74791666666666667" header="0.51180555555555551" footer="0.51180555555555551"/>
  <pageSetup paperSize="9" scale="45" firstPageNumber="0" orientation="portrait" horizontalDpi="300" verticalDpi="300"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MAIN SUMMARY</vt:lpstr>
      <vt:lpstr>CIVIL</vt:lpstr>
      <vt:lpstr>FIRE ALARM BOQ</vt:lpstr>
      <vt:lpstr>CARPENTRY</vt:lpstr>
      <vt:lpstr>ELE BOQ</vt:lpstr>
      <vt:lpstr>HVAC - HI SIDE</vt:lpstr>
      <vt:lpstr>HVAC - LOW SIDE</vt:lpstr>
      <vt:lpstr>PHE BOQ</vt:lpstr>
      <vt:lpstr>FIRE FIGHTING</vt:lpstr>
      <vt:lpstr>CALCULATION PAINT</vt:lpstr>
      <vt:lpstr>Excel_BuiltIn_Print_Titles_1</vt:lpstr>
      <vt:lpstr>Excel_BuiltIn_Print_Titles_1_1_1_1</vt:lpstr>
      <vt:lpstr>Excel_BuiltIn_Print_Titles_2_1</vt:lpstr>
      <vt:lpstr>Excel_BuiltIn_Print_Titles_2_1_1</vt:lpstr>
      <vt:lpstr>Excel_BuiltIn_Print_Titles_2_1_1_1</vt:lpstr>
      <vt:lpstr>Excel_BuiltIn_Print_Titles_2_1_1_1_1</vt:lpstr>
      <vt:lpstr>Excel_BuiltIn_Print_Titles_2_1_1_1_1_1</vt:lpstr>
      <vt:lpstr>Excel_BuiltIn_Print_Titles_2_1_1_1_1_1_1</vt:lpstr>
      <vt:lpstr>Excel_BuiltIn_Print_Titles_3</vt:lpstr>
      <vt:lpstr>CARPENTRY!Print_Area</vt:lpstr>
      <vt:lpstr>CIVIL!Print_Area</vt:lpstr>
      <vt:lpstr>'FIRE ALARM BOQ'!Print_Area</vt:lpstr>
      <vt:lpstr>'HVAC - HI SIDE'!Print_Area</vt:lpstr>
      <vt:lpstr>'HVAC - LOW SIDE'!Print_Area</vt:lpstr>
      <vt:lpstr>'ELE BOQ'!Print_Titles</vt:lpstr>
      <vt:lpstr>'HVAC - HI SIDE'!Print_Titles</vt:lpstr>
      <vt:lpstr>'HVAC - LOW SIDE'!Print_Titles</vt:lpstr>
      <vt:lpstr>'PHE BOQ'!Print_Titles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Sahidul</dc:creator>
  <cp:lastModifiedBy>Sarvesh Patil</cp:lastModifiedBy>
  <cp:lastPrinted>2023-12-16T09:00:50Z</cp:lastPrinted>
  <dcterms:created xsi:type="dcterms:W3CDTF">1996-10-14T23:33:28Z</dcterms:created>
  <dcterms:modified xsi:type="dcterms:W3CDTF">2024-03-28T12:32:39Z</dcterms:modified>
</cp:coreProperties>
</file>