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minos\2024\"/>
    </mc:Choice>
  </mc:AlternateContent>
  <bookViews>
    <workbookView xWindow="0" yWindow="0" windowWidth="7470" windowHeight="7770"/>
  </bookViews>
  <sheets>
    <sheet name="E.Signage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JobID">#REF!</definedName>
    <definedName name="l">'[1]PRECAST lightconc-II'!$K$20</definedName>
    <definedName name="lef">#REF!</definedName>
    <definedName name="lel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D7" i="1"/>
  <c r="E7" i="1"/>
  <c r="E8" i="1"/>
  <c r="F8" i="1" s="1"/>
  <c r="I8" i="1" s="1"/>
  <c r="D8" i="1"/>
  <c r="F7" i="1" l="1"/>
  <c r="I7" i="1" s="1"/>
  <c r="I23" i="1"/>
  <c r="I22" i="1"/>
  <c r="I20" i="1"/>
  <c r="I19" i="1"/>
  <c r="I18" i="1"/>
  <c r="I17" i="1"/>
  <c r="I16" i="1"/>
  <c r="I13" i="1"/>
  <c r="I10" i="1"/>
  <c r="I9" i="1"/>
  <c r="I21" i="1" l="1"/>
  <c r="G15" i="1" l="1"/>
  <c r="I15" i="1" s="1"/>
  <c r="G14" i="1" l="1"/>
  <c r="I14" i="1" s="1"/>
  <c r="G12" i="1" l="1"/>
  <c r="I12" i="1" s="1"/>
  <c r="G11" i="1"/>
  <c r="I11" i="1" s="1"/>
</calcChain>
</file>

<file path=xl/sharedStrings.xml><?xml version="1.0" encoding="utf-8"?>
<sst xmlns="http://schemas.openxmlformats.org/spreadsheetml/2006/main" count="34" uniqueCount="32">
  <si>
    <t>NO.</t>
  </si>
  <si>
    <t>DESCRIPTION</t>
  </si>
  <si>
    <t>Surface sizes</t>
  </si>
  <si>
    <t>Comment</t>
  </si>
  <si>
    <t>Quantity</t>
  </si>
  <si>
    <t>Rate</t>
  </si>
  <si>
    <t>Amount</t>
  </si>
  <si>
    <t>WIDTH</t>
  </si>
  <si>
    <t>HEIGHT</t>
  </si>
  <si>
    <t>TRANSPORTATION</t>
  </si>
  <si>
    <t>TAXES (18%)</t>
  </si>
  <si>
    <t>TOTAL</t>
  </si>
  <si>
    <t>DOMINO'S GRAPHIC DETAILS</t>
  </si>
  <si>
    <t>PIZZA SIZE'S (70004326)</t>
  </si>
  <si>
    <t>SS GST NUMBER PLATE  (70004844)</t>
  </si>
  <si>
    <t>SS GST ADDRESS PLATE  (70002718)</t>
  </si>
  <si>
    <t>INSTALLATION CHARGES</t>
  </si>
  <si>
    <t xml:space="preserve">FROM:  CMYK GRAPHICS PVT LTD </t>
  </si>
  <si>
    <t>ORDER : 3D LIT ACRYLIC CHANNEL LETTER BACKLIT WITH OPAL SIDES (70004296)</t>
  </si>
  <si>
    <t>PICKUP : 3D LIT ACRYLIC CHANNEL LETTER BACKLIT WITH OPAL SIDES (70004296)</t>
  </si>
  <si>
    <t xml:space="preserve"> (BRANDING VINYL STICKER)  FROSTED VINYL PRINT 70004342</t>
  </si>
  <si>
    <t>Photography Not Allowed</t>
  </si>
  <si>
    <t xml:space="preserve"> Area Under CCTV Surveilance</t>
  </si>
  <si>
    <t>Management Not responsible</t>
  </si>
  <si>
    <t>Card And UPI Accepted</t>
  </si>
  <si>
    <t>TOTAL SERVICE GUARANTEE</t>
  </si>
  <si>
    <t>FIRE EXIT</t>
  </si>
  <si>
    <t>STAFF ENTERENCE</t>
  </si>
  <si>
    <t>RIGHT ADMISSION RESERVED</t>
  </si>
  <si>
    <t xml:space="preserve">DOMINOS : BOQ Mumbai T1 - Dominos </t>
  </si>
  <si>
    <t>FAÇADE SIGNAGE ENGLISH  : 3D LIT ACRYLIC CHANNEL LETTER BACKLIT WITH OPAL SIDES, 65 MM DEPTH     LOGO :  22  x 11.5  Dominos 75 x 13.5 (70004296)</t>
  </si>
  <si>
    <t>FAÇADE SIGNAGE REGIONAL  : 3D LIT ACRYLIC CHANNEL LETTER BACKLIT WITH OPAL SIDES, 65 MM DEPTH     LOGO :  22  x 11.5  Dominos 55 x 17 (70004296)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</si>
</sst>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0"/>
      <name val="Calibri Light"/>
      <family val="1"/>
      <scheme val="major"/>
    </font>
    <font>
      <b/>
      <sz val="18"/>
      <color theme="1"/>
      <name val="Calibri"/>
      <family val="2"/>
      <scheme val="minor"/>
    </font>
    <font>
      <sz val="18"/>
      <name val="Calibri Light"/>
      <family val="1"/>
      <scheme val="maj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30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name val="Calibri (Body)"/>
    </font>
    <font>
      <b/>
      <sz val="2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2" borderId="0" applyNumberFormat="0" applyBorder="0" applyAlignment="0" applyProtection="0"/>
    <xf numFmtId="0" fontId="9" fillId="3" borderId="1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4" borderId="2" xfId="2" applyFill="1" applyBorder="1" applyAlignment="1">
      <alignment horizontal="left" vertical="center" wrapText="1"/>
    </xf>
    <xf numFmtId="0" fontId="2" fillId="4" borderId="2" xfId="2" applyFill="1" applyBorder="1" applyAlignment="1">
      <alignment horizontal="center" vertical="center"/>
    </xf>
    <xf numFmtId="0" fontId="4" fillId="4" borderId="2" xfId="2" applyFont="1" applyFill="1" applyBorder="1" applyAlignment="1">
      <alignment horizontal="left" vertical="center"/>
    </xf>
    <xf numFmtId="0" fontId="2" fillId="0" borderId="2" xfId="2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2" applyFont="1" applyBorder="1"/>
    <xf numFmtId="0" fontId="2" fillId="0" borderId="2" xfId="2" applyBorder="1" applyAlignment="1">
      <alignment horizontal="left" vertical="center"/>
    </xf>
    <xf numFmtId="0" fontId="2" fillId="0" borderId="2" xfId="2" applyBorder="1" applyAlignment="1">
      <alignment horizontal="center" vertical="center" wrapText="1"/>
    </xf>
    <xf numFmtId="0" fontId="2" fillId="0" borderId="2" xfId="2" applyBorder="1" applyAlignment="1">
      <alignment horizontal="left" vertical="center" wrapText="1"/>
    </xf>
    <xf numFmtId="0" fontId="2" fillId="0" borderId="2" xfId="2" applyBorder="1" applyAlignment="1">
      <alignment horizontal="center" vertical="center"/>
    </xf>
    <xf numFmtId="0" fontId="4" fillId="0" borderId="2" xfId="2" applyFont="1" applyBorder="1" applyAlignment="1">
      <alignment horizontal="left" vertical="center"/>
    </xf>
    <xf numFmtId="0" fontId="4" fillId="0" borderId="2" xfId="2" applyFont="1" applyBorder="1" applyAlignment="1">
      <alignment horizontal="left"/>
    </xf>
    <xf numFmtId="0" fontId="2" fillId="0" borderId="2" xfId="2" applyBorder="1"/>
    <xf numFmtId="0" fontId="4" fillId="4" borderId="2" xfId="2" applyFont="1" applyFill="1" applyBorder="1" applyAlignment="1">
      <alignment vertical="center"/>
    </xf>
    <xf numFmtId="0" fontId="5" fillId="0" borderId="2" xfId="2" applyFont="1" applyBorder="1" applyAlignment="1">
      <alignment vertical="center"/>
    </xf>
    <xf numFmtId="166" fontId="6" fillId="0" borderId="2" xfId="1" applyNumberFormat="1" applyFont="1" applyBorder="1" applyAlignment="1">
      <alignment vertical="center"/>
    </xf>
    <xf numFmtId="166" fontId="6" fillId="0" borderId="2" xfId="1" applyNumberFormat="1" applyFont="1" applyFill="1" applyBorder="1" applyAlignment="1">
      <alignment vertical="center"/>
    </xf>
    <xf numFmtId="164" fontId="14" fillId="5" borderId="2" xfId="1" applyFont="1" applyFill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vertical="center"/>
    </xf>
    <xf numFmtId="164" fontId="11" fillId="0" borderId="2" xfId="1" applyFont="1" applyBorder="1" applyAlignment="1">
      <alignment vertical="center"/>
    </xf>
    <xf numFmtId="0" fontId="15" fillId="0" borderId="2" xfId="2" applyFont="1" applyBorder="1" applyAlignment="1">
      <alignment horizontal="right" vertical="center"/>
    </xf>
    <xf numFmtId="0" fontId="15" fillId="0" borderId="2" xfId="2" applyFont="1" applyBorder="1" applyAlignment="1">
      <alignment horizontal="right" vertical="center" wrapText="1"/>
    </xf>
    <xf numFmtId="166" fontId="16" fillId="0" borderId="2" xfId="1" applyNumberFormat="1" applyFont="1" applyBorder="1" applyAlignment="1">
      <alignment horizontal="right" vertical="center"/>
    </xf>
    <xf numFmtId="166" fontId="16" fillId="0" borderId="2" xfId="1" applyNumberFormat="1" applyFont="1" applyBorder="1" applyAlignment="1">
      <alignment vertical="center"/>
    </xf>
    <xf numFmtId="0" fontId="14" fillId="0" borderId="2" xfId="2" applyFont="1" applyBorder="1" applyAlignment="1">
      <alignment horizontal="right" vertical="center"/>
    </xf>
    <xf numFmtId="0" fontId="14" fillId="0" borderId="2" xfId="2" applyFont="1" applyBorder="1" applyAlignment="1">
      <alignment horizontal="right" vertical="center" wrapText="1"/>
    </xf>
    <xf numFmtId="0" fontId="6" fillId="0" borderId="2" xfId="4" applyFont="1" applyFill="1" applyBorder="1" applyAlignment="1"/>
    <xf numFmtId="0" fontId="6" fillId="0" borderId="2" xfId="3" applyFont="1" applyFill="1" applyBorder="1" applyAlignment="1">
      <alignment horizontal="center" vertical="center" wrapText="1"/>
    </xf>
    <xf numFmtId="43" fontId="6" fillId="0" borderId="2" xfId="1" applyNumberFormat="1" applyFont="1" applyFill="1" applyBorder="1" applyAlignment="1">
      <alignment vertical="center"/>
    </xf>
    <xf numFmtId="0" fontId="6" fillId="0" borderId="2" xfId="4" applyFont="1" applyFill="1" applyBorder="1" applyAlignment="1">
      <alignment horizontal="right" vertical="center"/>
    </xf>
    <xf numFmtId="0" fontId="6" fillId="0" borderId="2" xfId="3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right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3" fillId="4" borderId="2" xfId="2" applyFont="1" applyFill="1" applyBorder="1" applyAlignment="1">
      <alignment horizontal="left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</cellXfs>
  <cellStyles count="8">
    <cellStyle name="Comma" xfId="1" builtinId="3"/>
    <cellStyle name="Comma 2" xfId="5"/>
    <cellStyle name="Comma 2 2" xfId="7"/>
    <cellStyle name="Comma 3" xfId="6"/>
    <cellStyle name="Good 2" xfId="3"/>
    <cellStyle name="Input 2" xfId="4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595102</xdr:colOff>
      <xdr:row>62</xdr:row>
      <xdr:rowOff>199783</xdr:rowOff>
    </xdr:from>
    <xdr:to>
      <xdr:col>18</xdr:col>
      <xdr:colOff>169332</xdr:colOff>
      <xdr:row>64</xdr:row>
      <xdr:rowOff>121355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41452" y="57778408"/>
          <a:ext cx="2060256" cy="512122"/>
        </a:xfrm>
        <a:prstGeom prst="rect">
          <a:avLst/>
        </a:prstGeom>
      </xdr:spPr>
    </xdr:pic>
    <xdr:clientData/>
  </xdr:twoCellAnchor>
  <xdr:twoCellAnchor editAs="oneCell">
    <xdr:from>
      <xdr:col>53</xdr:col>
      <xdr:colOff>773545</xdr:colOff>
      <xdr:row>466</xdr:row>
      <xdr:rowOff>23092</xdr:rowOff>
    </xdr:from>
    <xdr:to>
      <xdr:col>64</xdr:col>
      <xdr:colOff>532243</xdr:colOff>
      <xdr:row>474</xdr:row>
      <xdr:rowOff>187035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209545" y="176892817"/>
          <a:ext cx="8874124" cy="2526146"/>
        </a:xfrm>
        <a:prstGeom prst="rect">
          <a:avLst/>
        </a:prstGeom>
      </xdr:spPr>
    </xdr:pic>
    <xdr:clientData/>
  </xdr:twoCellAnchor>
  <xdr:twoCellAnchor editAs="oneCell">
    <xdr:from>
      <xdr:col>37</xdr:col>
      <xdr:colOff>738909</xdr:colOff>
      <xdr:row>306</xdr:row>
      <xdr:rowOff>254001</xdr:rowOff>
    </xdr:from>
    <xdr:to>
      <xdr:col>48</xdr:col>
      <xdr:colOff>497611</xdr:colOff>
      <xdr:row>315</xdr:row>
      <xdr:rowOff>117766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916109" y="129879726"/>
          <a:ext cx="8874126" cy="2521238"/>
        </a:xfrm>
        <a:prstGeom prst="rect">
          <a:avLst/>
        </a:prstGeom>
      </xdr:spPr>
    </xdr:pic>
    <xdr:clientData/>
  </xdr:twoCellAnchor>
  <xdr:twoCellAnchor editAs="oneCell">
    <xdr:from>
      <xdr:col>21</xdr:col>
      <xdr:colOff>704273</xdr:colOff>
      <xdr:row>147</xdr:row>
      <xdr:rowOff>184728</xdr:rowOff>
    </xdr:from>
    <xdr:to>
      <xdr:col>32</xdr:col>
      <xdr:colOff>462973</xdr:colOff>
      <xdr:row>156</xdr:row>
      <xdr:rowOff>48491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622673" y="82861728"/>
          <a:ext cx="8874126" cy="2521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sant\projects\PROJECTS\Projects%20A%20-%20G\DMRC%20Headquarters\DMRC%20TENDER%20DOCU%20SAMPLE\RATE%20ANALYSIS%20HYDRAULIC%2017-03-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sultancy\Projects\2017\17058%20-%20Fitch-MRF%20Tyredrome\MEP\BOQ\ELECTRICAL\SUN%20VACCUMr_Electrical%20Unprised%20Cable%20BOQ-19.04%202017%20(R0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 Works"/>
      <sheetName val="Staff Acco.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8"/>
  <sheetViews>
    <sheetView tabSelected="1" view="pageBreakPreview" zoomScale="85" zoomScaleNormal="40" zoomScaleSheetLayoutView="85" zoomScalePageLayoutView="148" workbookViewId="0">
      <pane ySplit="3" topLeftCell="A4" activePane="bottomLeft" state="frozen"/>
      <selection pane="bottomLeft" activeCell="I29" sqref="I29"/>
    </sheetView>
  </sheetViews>
  <sheetFormatPr defaultColWidth="12.42578125" defaultRowHeight="23.25"/>
  <cols>
    <col min="1" max="1" width="15.28515625" style="14" customWidth="1"/>
    <col min="2" max="2" width="35" style="14" customWidth="1"/>
    <col min="3" max="3" width="45.85546875" style="15" customWidth="1"/>
    <col min="4" max="4" width="24.42578125" style="16" customWidth="1"/>
    <col min="5" max="5" width="25.140625" style="16" customWidth="1"/>
    <col min="6" max="6" width="29.140625" style="17" customWidth="1"/>
    <col min="7" max="7" width="20.85546875" style="19" customWidth="1"/>
    <col min="8" max="8" width="32" style="20" bestFit="1" customWidth="1"/>
    <col min="9" max="9" width="35.42578125" style="20" customWidth="1"/>
    <col min="10" max="16384" width="12.42578125" style="20"/>
  </cols>
  <sheetData>
    <row r="1" spans="1:9">
      <c r="A1" s="52" t="s">
        <v>17</v>
      </c>
      <c r="B1" s="53"/>
      <c r="C1" s="53"/>
      <c r="D1" s="54"/>
    </row>
    <row r="2" spans="1:9">
      <c r="A2" s="55"/>
      <c r="B2" s="56"/>
      <c r="C2" s="56"/>
      <c r="D2" s="57"/>
    </row>
    <row r="3" spans="1:9" s="4" customFormat="1" ht="48.75" customHeight="1">
      <c r="A3" s="58" t="s">
        <v>12</v>
      </c>
      <c r="B3" s="58"/>
      <c r="C3" s="58"/>
      <c r="D3" s="1"/>
      <c r="E3" s="1"/>
      <c r="F3" s="2"/>
      <c r="G3" s="3"/>
      <c r="H3" s="21"/>
      <c r="I3" s="21"/>
    </row>
    <row r="4" spans="1:9" s="6" customFormat="1" ht="27.75" customHeight="1">
      <c r="A4" s="5" t="s">
        <v>0</v>
      </c>
      <c r="B4" s="59" t="s">
        <v>1</v>
      </c>
      <c r="C4" s="59"/>
      <c r="D4" s="59" t="s">
        <v>2</v>
      </c>
      <c r="E4" s="59"/>
      <c r="F4" s="5" t="s">
        <v>3</v>
      </c>
      <c r="G4" s="5" t="s">
        <v>4</v>
      </c>
      <c r="H4" s="22" t="s">
        <v>5</v>
      </c>
      <c r="I4" s="22" t="s">
        <v>6</v>
      </c>
    </row>
    <row r="5" spans="1:9" s="10" customFormat="1">
      <c r="A5" s="7"/>
      <c r="B5" s="60"/>
      <c r="C5" s="60"/>
      <c r="D5" s="8" t="s">
        <v>7</v>
      </c>
      <c r="E5" s="8" t="s">
        <v>8</v>
      </c>
      <c r="F5" s="5"/>
      <c r="G5" s="9"/>
    </row>
    <row r="6" spans="1:9" s="26" customFormat="1" ht="36" customHeight="1">
      <c r="A6" s="61" t="s">
        <v>29</v>
      </c>
      <c r="B6" s="62"/>
      <c r="C6" s="62"/>
      <c r="D6" s="62"/>
      <c r="E6" s="62"/>
      <c r="F6" s="62"/>
      <c r="G6" s="62"/>
      <c r="H6" s="62"/>
      <c r="I6" s="63"/>
    </row>
    <row r="7" spans="1:9" s="13" customFormat="1" ht="84.75" customHeight="1">
      <c r="A7" s="11">
        <v>1</v>
      </c>
      <c r="B7" s="64" t="s">
        <v>30</v>
      </c>
      <c r="C7" s="64"/>
      <c r="D7" s="12">
        <f>22*11.5</f>
        <v>253</v>
      </c>
      <c r="E7" s="12">
        <f>75*13.5</f>
        <v>1012.5</v>
      </c>
      <c r="F7" s="11">
        <f>E7+D7</f>
        <v>1265.5</v>
      </c>
      <c r="G7" s="11">
        <v>1</v>
      </c>
      <c r="H7" s="31">
        <v>31</v>
      </c>
      <c r="I7" s="30">
        <f>H7*G7*F7</f>
        <v>39230.5</v>
      </c>
    </row>
    <row r="8" spans="1:9" s="13" customFormat="1" ht="84.75" customHeight="1">
      <c r="A8" s="11">
        <v>2</v>
      </c>
      <c r="B8" s="64" t="s">
        <v>31</v>
      </c>
      <c r="C8" s="64"/>
      <c r="D8" s="46">
        <f>22*11.5</f>
        <v>253</v>
      </c>
      <c r="E8" s="46">
        <f>55*17</f>
        <v>935</v>
      </c>
      <c r="F8" s="11">
        <f>E8+D8</f>
        <v>1188</v>
      </c>
      <c r="G8" s="11">
        <v>1</v>
      </c>
      <c r="H8" s="31">
        <v>31</v>
      </c>
      <c r="I8" s="30">
        <f>H8*G8*F8</f>
        <v>36828</v>
      </c>
    </row>
    <row r="9" spans="1:9" s="13" customFormat="1" ht="69.75" customHeight="1">
      <c r="A9" s="11">
        <v>3</v>
      </c>
      <c r="B9" s="50" t="s">
        <v>18</v>
      </c>
      <c r="C9" s="51"/>
      <c r="D9" s="43"/>
      <c r="E9" s="43"/>
      <c r="F9" s="11"/>
      <c r="G9" s="11">
        <v>1</v>
      </c>
      <c r="H9" s="24">
        <v>7500</v>
      </c>
      <c r="I9" s="44">
        <f>H9</f>
        <v>7500</v>
      </c>
    </row>
    <row r="10" spans="1:9" s="13" customFormat="1" ht="64.5" customHeight="1">
      <c r="A10" s="11">
        <v>4</v>
      </c>
      <c r="B10" s="50" t="s">
        <v>19</v>
      </c>
      <c r="C10" s="51"/>
      <c r="D10" s="43"/>
      <c r="E10" s="43"/>
      <c r="F10" s="11"/>
      <c r="G10" s="11">
        <v>1</v>
      </c>
      <c r="H10" s="24">
        <v>7500</v>
      </c>
      <c r="I10" s="44">
        <f>H10</f>
        <v>7500</v>
      </c>
    </row>
    <row r="11" spans="1:9" s="13" customFormat="1" ht="54" customHeight="1">
      <c r="A11" s="11">
        <v>6</v>
      </c>
      <c r="B11" s="50" t="s">
        <v>14</v>
      </c>
      <c r="C11" s="51"/>
      <c r="D11" s="12">
        <v>9</v>
      </c>
      <c r="E11" s="12">
        <v>2.5</v>
      </c>
      <c r="F11" s="11">
        <v>1</v>
      </c>
      <c r="G11" s="11">
        <f>F11*E11*D11</f>
        <v>22.5</v>
      </c>
      <c r="H11" s="23">
        <v>14</v>
      </c>
      <c r="I11" s="24">
        <f t="shared" ref="I11:I15" si="0">H11*G11</f>
        <v>315</v>
      </c>
    </row>
    <row r="12" spans="1:9" s="13" customFormat="1" ht="54" customHeight="1">
      <c r="A12" s="11">
        <v>7</v>
      </c>
      <c r="B12" s="50" t="s">
        <v>15</v>
      </c>
      <c r="C12" s="51"/>
      <c r="D12" s="12">
        <v>8</v>
      </c>
      <c r="E12" s="12">
        <v>6</v>
      </c>
      <c r="F12" s="11">
        <v>1</v>
      </c>
      <c r="G12" s="11">
        <f>F12*E12*D12</f>
        <v>48</v>
      </c>
      <c r="H12" s="23">
        <v>14</v>
      </c>
      <c r="I12" s="24">
        <f t="shared" si="0"/>
        <v>672</v>
      </c>
    </row>
    <row r="13" spans="1:9" s="13" customFormat="1" ht="44.25" customHeight="1">
      <c r="A13" s="11">
        <v>8</v>
      </c>
      <c r="B13" s="65" t="s">
        <v>13</v>
      </c>
      <c r="C13" s="65"/>
      <c r="D13" s="12"/>
      <c r="E13" s="12"/>
      <c r="F13" s="11"/>
      <c r="G13" s="11">
        <v>3</v>
      </c>
      <c r="H13" s="24">
        <v>1000</v>
      </c>
      <c r="I13" s="24">
        <f t="shared" si="0"/>
        <v>3000</v>
      </c>
    </row>
    <row r="14" spans="1:9" s="13" customFormat="1" ht="51.75" customHeight="1">
      <c r="A14" s="11">
        <v>9</v>
      </c>
      <c r="B14" s="50" t="s">
        <v>20</v>
      </c>
      <c r="C14" s="51"/>
      <c r="D14" s="32">
        <v>2.5</v>
      </c>
      <c r="E14" s="32">
        <v>6</v>
      </c>
      <c r="F14" s="32">
        <v>1</v>
      </c>
      <c r="G14" s="33">
        <f>D14*E14*F14</f>
        <v>15</v>
      </c>
      <c r="H14" s="42">
        <v>160</v>
      </c>
      <c r="I14" s="34">
        <f t="shared" si="0"/>
        <v>2400</v>
      </c>
    </row>
    <row r="15" spans="1:9" s="13" customFormat="1" ht="78" customHeight="1">
      <c r="A15" s="11">
        <v>10</v>
      </c>
      <c r="B15" s="50" t="s">
        <v>20</v>
      </c>
      <c r="C15" s="51"/>
      <c r="D15" s="32">
        <v>5</v>
      </c>
      <c r="E15" s="32">
        <v>2</v>
      </c>
      <c r="F15" s="32">
        <v>1</v>
      </c>
      <c r="G15" s="33">
        <f>D15*E15*F15</f>
        <v>10</v>
      </c>
      <c r="H15" s="42">
        <v>160</v>
      </c>
      <c r="I15" s="34">
        <f t="shared" si="0"/>
        <v>1600</v>
      </c>
    </row>
    <row r="16" spans="1:9" s="13" customFormat="1" ht="51.75" customHeight="1">
      <c r="A16" s="11">
        <v>12</v>
      </c>
      <c r="B16" s="50" t="s">
        <v>21</v>
      </c>
      <c r="C16" s="51"/>
      <c r="D16" s="32"/>
      <c r="E16" s="32"/>
      <c r="F16" s="32"/>
      <c r="G16" s="33">
        <v>1</v>
      </c>
      <c r="H16" s="45">
        <v>250</v>
      </c>
      <c r="I16" s="45">
        <f>H16</f>
        <v>250</v>
      </c>
    </row>
    <row r="17" spans="1:9" s="13" customFormat="1" ht="51.75" customHeight="1">
      <c r="A17" s="11">
        <v>13</v>
      </c>
      <c r="B17" s="50" t="s">
        <v>22</v>
      </c>
      <c r="C17" s="51"/>
      <c r="D17" s="32"/>
      <c r="E17" s="32"/>
      <c r="F17" s="32"/>
      <c r="G17" s="33">
        <v>1</v>
      </c>
      <c r="H17" s="45">
        <v>250</v>
      </c>
      <c r="I17" s="45">
        <f>H17</f>
        <v>250</v>
      </c>
    </row>
    <row r="18" spans="1:9" s="13" customFormat="1" ht="51.75" customHeight="1">
      <c r="A18" s="11">
        <v>14</v>
      </c>
      <c r="B18" s="50" t="s">
        <v>23</v>
      </c>
      <c r="C18" s="51"/>
      <c r="D18" s="32"/>
      <c r="E18" s="32"/>
      <c r="F18" s="32"/>
      <c r="G18" s="33">
        <v>1</v>
      </c>
      <c r="H18" s="45">
        <v>250</v>
      </c>
      <c r="I18" s="45">
        <f>H18</f>
        <v>250</v>
      </c>
    </row>
    <row r="19" spans="1:9" s="13" customFormat="1" ht="51.75" customHeight="1">
      <c r="A19" s="11">
        <v>15</v>
      </c>
      <c r="B19" s="50" t="s">
        <v>24</v>
      </c>
      <c r="C19" s="51"/>
      <c r="D19" s="32"/>
      <c r="E19" s="32"/>
      <c r="F19" s="32"/>
      <c r="G19" s="33">
        <v>1</v>
      </c>
      <c r="H19" s="45">
        <v>250</v>
      </c>
      <c r="I19" s="45">
        <f>H19</f>
        <v>250</v>
      </c>
    </row>
    <row r="20" spans="1:9" s="13" customFormat="1" ht="51.75" customHeight="1">
      <c r="A20" s="11">
        <v>16</v>
      </c>
      <c r="B20" s="50" t="s">
        <v>25</v>
      </c>
      <c r="C20" s="51"/>
      <c r="D20" s="32"/>
      <c r="E20" s="32"/>
      <c r="F20" s="32"/>
      <c r="G20" s="33">
        <v>1</v>
      </c>
      <c r="H20" s="45">
        <v>250</v>
      </c>
      <c r="I20" s="45">
        <f>H20</f>
        <v>250</v>
      </c>
    </row>
    <row r="21" spans="1:9" s="13" customFormat="1" ht="51.75" customHeight="1">
      <c r="A21" s="11">
        <v>17</v>
      </c>
      <c r="B21" s="50" t="s">
        <v>26</v>
      </c>
      <c r="C21" s="51"/>
      <c r="D21" s="32"/>
      <c r="E21" s="32"/>
      <c r="F21" s="32"/>
      <c r="G21" s="33">
        <v>4</v>
      </c>
      <c r="H21" s="45">
        <v>250</v>
      </c>
      <c r="I21" s="45">
        <f t="shared" ref="I21" si="1">H21*G21</f>
        <v>1000</v>
      </c>
    </row>
    <row r="22" spans="1:9" s="13" customFormat="1" ht="39" customHeight="1">
      <c r="A22" s="11">
        <v>18</v>
      </c>
      <c r="B22" s="50" t="s">
        <v>27</v>
      </c>
      <c r="C22" s="51"/>
      <c r="D22" s="32"/>
      <c r="E22" s="32"/>
      <c r="F22" s="32"/>
      <c r="G22" s="33">
        <v>1</v>
      </c>
      <c r="H22" s="45">
        <v>250</v>
      </c>
      <c r="I22" s="45">
        <f>H22*G22</f>
        <v>250</v>
      </c>
    </row>
    <row r="23" spans="1:9" s="13" customFormat="1" ht="46.5" customHeight="1">
      <c r="A23" s="11">
        <v>19</v>
      </c>
      <c r="B23" s="50" t="s">
        <v>28</v>
      </c>
      <c r="C23" s="51"/>
      <c r="D23" s="32"/>
      <c r="E23" s="32"/>
      <c r="F23" s="32"/>
      <c r="G23" s="33">
        <v>1</v>
      </c>
      <c r="H23" s="45">
        <v>250</v>
      </c>
      <c r="I23" s="45">
        <f>H23*G23</f>
        <v>250</v>
      </c>
    </row>
    <row r="24" spans="1:9" s="13" customFormat="1" ht="39.75" customHeight="1">
      <c r="A24" s="11">
        <v>20</v>
      </c>
      <c r="B24" s="50" t="s">
        <v>16</v>
      </c>
      <c r="C24" s="51"/>
      <c r="D24" s="12"/>
      <c r="E24" s="12"/>
      <c r="F24" s="11"/>
      <c r="G24" s="11">
        <v>1</v>
      </c>
      <c r="H24" s="29">
        <v>20000</v>
      </c>
      <c r="I24" s="29">
        <f>H24*G24</f>
        <v>20000</v>
      </c>
    </row>
    <row r="25" spans="1:9" s="6" customFormat="1" ht="33.75" customHeight="1">
      <c r="A25" s="11">
        <v>21</v>
      </c>
      <c r="B25" s="48" t="s">
        <v>9</v>
      </c>
      <c r="C25" s="49"/>
      <c r="D25" s="28"/>
      <c r="E25" s="28"/>
      <c r="F25" s="27"/>
      <c r="G25" s="27">
        <v>1</v>
      </c>
      <c r="H25" s="23">
        <v>25000</v>
      </c>
      <c r="I25" s="24">
        <f>H25</f>
        <v>25000</v>
      </c>
    </row>
    <row r="26" spans="1:9" s="6" customFormat="1" ht="36" customHeight="1">
      <c r="A26" s="47" t="s">
        <v>11</v>
      </c>
      <c r="B26" s="47"/>
      <c r="C26" s="47"/>
      <c r="D26" s="47"/>
      <c r="E26" s="47"/>
      <c r="F26" s="47"/>
      <c r="G26" s="47"/>
      <c r="H26" s="47"/>
      <c r="I26" s="35">
        <f>SUM(I7:I25)</f>
        <v>146795.5</v>
      </c>
    </row>
    <row r="27" spans="1:9" s="6" customFormat="1" ht="31.5" customHeight="1">
      <c r="A27" s="36"/>
      <c r="B27" s="37"/>
      <c r="C27" s="37"/>
      <c r="D27" s="37"/>
      <c r="E27" s="37"/>
      <c r="F27" s="36"/>
      <c r="G27" s="36"/>
      <c r="H27" s="38" t="s">
        <v>10</v>
      </c>
      <c r="I27" s="39">
        <f>I26*18%</f>
        <v>26423.19</v>
      </c>
    </row>
    <row r="28" spans="1:9" s="14" customFormat="1" ht="38.25" customHeight="1">
      <c r="A28" s="40"/>
      <c r="B28" s="40"/>
      <c r="C28" s="40"/>
      <c r="D28" s="41"/>
      <c r="E28" s="40"/>
      <c r="F28" s="40"/>
      <c r="G28" s="40"/>
      <c r="H28" s="40" t="s">
        <v>11</v>
      </c>
      <c r="I28" s="25">
        <f>I27+I26</f>
        <v>173218.69</v>
      </c>
    </row>
    <row r="29" spans="1:9" s="14" customFormat="1">
      <c r="C29" s="15"/>
      <c r="D29" s="16"/>
      <c r="E29" s="16"/>
      <c r="F29" s="17"/>
      <c r="G29" s="18"/>
      <c r="H29" s="4"/>
      <c r="I29" s="4"/>
    </row>
    <row r="30" spans="1:9" s="14" customFormat="1">
      <c r="C30" s="15"/>
      <c r="D30" s="16"/>
      <c r="E30" s="16"/>
      <c r="F30" s="17"/>
      <c r="G30" s="18"/>
      <c r="H30" s="4"/>
      <c r="I30" s="4"/>
    </row>
    <row r="31" spans="1:9" s="14" customFormat="1">
      <c r="C31" s="15"/>
      <c r="D31" s="16"/>
      <c r="E31" s="16"/>
      <c r="F31" s="17"/>
      <c r="G31" s="18"/>
      <c r="H31" s="4"/>
      <c r="I31" s="4"/>
    </row>
    <row r="32" spans="1:9" s="14" customFormat="1">
      <c r="C32" s="15"/>
      <c r="D32" s="16"/>
      <c r="E32" s="16"/>
      <c r="F32" s="17"/>
      <c r="G32" s="18"/>
      <c r="H32" s="4"/>
      <c r="I32" s="4"/>
    </row>
    <row r="33" spans="3:9" s="14" customFormat="1">
      <c r="C33" s="15"/>
      <c r="D33" s="16"/>
      <c r="E33" s="16"/>
      <c r="F33" s="17"/>
      <c r="G33" s="18"/>
      <c r="H33" s="4"/>
      <c r="I33" s="4"/>
    </row>
    <row r="34" spans="3:9" s="14" customFormat="1">
      <c r="C34" s="15"/>
      <c r="D34" s="16"/>
      <c r="E34" s="16"/>
      <c r="F34" s="17"/>
      <c r="G34" s="18"/>
      <c r="H34" s="4"/>
      <c r="I34" s="4"/>
    </row>
    <row r="35" spans="3:9" s="14" customFormat="1">
      <c r="C35" s="15"/>
      <c r="D35" s="16"/>
      <c r="E35" s="16"/>
      <c r="F35" s="17"/>
      <c r="G35" s="18"/>
      <c r="H35" s="4"/>
      <c r="I35" s="4"/>
    </row>
    <row r="36" spans="3:9" s="14" customFormat="1">
      <c r="C36" s="15"/>
      <c r="D36" s="16"/>
      <c r="E36" s="16"/>
      <c r="F36" s="17"/>
      <c r="G36" s="18"/>
      <c r="H36" s="4"/>
      <c r="I36" s="4"/>
    </row>
    <row r="37" spans="3:9" s="14" customFormat="1">
      <c r="C37" s="15"/>
      <c r="D37" s="16"/>
      <c r="E37" s="16"/>
      <c r="F37" s="17"/>
      <c r="G37" s="18"/>
      <c r="H37" s="4"/>
      <c r="I37" s="4"/>
    </row>
    <row r="38" spans="3:9" s="14" customFormat="1">
      <c r="C38" s="15"/>
      <c r="D38" s="16"/>
      <c r="E38" s="16"/>
      <c r="F38" s="17"/>
      <c r="G38" s="18"/>
      <c r="H38" s="4"/>
      <c r="I38" s="4"/>
    </row>
    <row r="39" spans="3:9" s="14" customFormat="1">
      <c r="C39" s="15"/>
      <c r="D39" s="16"/>
      <c r="E39" s="16"/>
      <c r="F39" s="17"/>
      <c r="G39" s="18"/>
      <c r="H39" s="4"/>
      <c r="I39" s="4"/>
    </row>
    <row r="40" spans="3:9" s="14" customFormat="1">
      <c r="C40" s="15"/>
      <c r="D40" s="16"/>
      <c r="E40" s="16"/>
      <c r="F40" s="17"/>
      <c r="G40" s="18"/>
      <c r="H40" s="4"/>
      <c r="I40" s="4"/>
    </row>
    <row r="41" spans="3:9" s="14" customFormat="1">
      <c r="C41" s="15"/>
      <c r="D41" s="16"/>
      <c r="E41" s="16"/>
      <c r="F41" s="17"/>
      <c r="G41" s="18"/>
      <c r="H41" s="4"/>
      <c r="I41" s="4"/>
    </row>
    <row r="42" spans="3:9" s="14" customFormat="1">
      <c r="C42" s="15"/>
      <c r="D42" s="16"/>
      <c r="E42" s="16"/>
      <c r="F42" s="17"/>
      <c r="G42" s="18"/>
      <c r="H42" s="4"/>
      <c r="I42" s="4"/>
    </row>
    <row r="43" spans="3:9" s="14" customFormat="1">
      <c r="C43" s="15"/>
      <c r="D43" s="16"/>
      <c r="E43" s="16"/>
      <c r="F43" s="17"/>
      <c r="G43" s="18"/>
      <c r="H43" s="4"/>
      <c r="I43" s="4"/>
    </row>
    <row r="44" spans="3:9" s="14" customFormat="1">
      <c r="C44" s="15"/>
      <c r="D44" s="16"/>
      <c r="E44" s="16"/>
      <c r="F44" s="17"/>
      <c r="G44" s="18"/>
      <c r="H44" s="4"/>
      <c r="I44" s="4"/>
    </row>
    <row r="45" spans="3:9" s="14" customFormat="1">
      <c r="C45" s="15"/>
      <c r="D45" s="16"/>
      <c r="E45" s="16"/>
      <c r="F45" s="17"/>
      <c r="G45" s="18"/>
      <c r="H45" s="4"/>
      <c r="I45" s="4"/>
    </row>
    <row r="46" spans="3:9" s="14" customFormat="1">
      <c r="C46" s="15"/>
      <c r="D46" s="16"/>
      <c r="E46" s="16"/>
      <c r="F46" s="17"/>
      <c r="G46" s="18"/>
      <c r="H46" s="4"/>
      <c r="I46" s="4"/>
    </row>
    <row r="47" spans="3:9" s="14" customFormat="1">
      <c r="C47" s="15"/>
      <c r="D47" s="16"/>
      <c r="E47" s="16"/>
      <c r="F47" s="17"/>
      <c r="G47" s="18"/>
      <c r="H47" s="4"/>
      <c r="I47" s="4"/>
    </row>
    <row r="48" spans="3:9" s="14" customFormat="1">
      <c r="C48" s="15"/>
      <c r="D48" s="16"/>
      <c r="E48" s="16"/>
      <c r="F48" s="17"/>
      <c r="G48" s="18"/>
      <c r="H48" s="4"/>
      <c r="I48" s="4"/>
    </row>
    <row r="49" spans="3:9" s="14" customFormat="1">
      <c r="C49" s="15"/>
      <c r="D49" s="16"/>
      <c r="E49" s="16"/>
      <c r="F49" s="17"/>
      <c r="G49" s="18"/>
      <c r="H49" s="4"/>
      <c r="I49" s="4"/>
    </row>
    <row r="50" spans="3:9" s="14" customFormat="1">
      <c r="C50" s="15"/>
      <c r="D50" s="16"/>
      <c r="E50" s="16"/>
      <c r="F50" s="17"/>
      <c r="G50" s="18"/>
      <c r="H50" s="4"/>
      <c r="I50" s="4"/>
    </row>
    <row r="51" spans="3:9" s="14" customFormat="1">
      <c r="C51" s="15"/>
      <c r="D51" s="16"/>
      <c r="E51" s="16"/>
      <c r="F51" s="17"/>
      <c r="G51" s="18"/>
      <c r="H51" s="4"/>
      <c r="I51" s="4"/>
    </row>
    <row r="52" spans="3:9" s="14" customFormat="1">
      <c r="C52" s="15"/>
      <c r="D52" s="16"/>
      <c r="E52" s="16"/>
      <c r="F52" s="17"/>
      <c r="G52" s="18"/>
      <c r="H52" s="4"/>
      <c r="I52" s="4"/>
    </row>
    <row r="53" spans="3:9" s="14" customFormat="1">
      <c r="C53" s="15"/>
      <c r="D53" s="16"/>
      <c r="E53" s="16"/>
      <c r="F53" s="17"/>
      <c r="G53" s="18"/>
      <c r="H53" s="4"/>
      <c r="I53" s="4"/>
    </row>
    <row r="54" spans="3:9" s="14" customFormat="1">
      <c r="C54" s="15"/>
      <c r="D54" s="16"/>
      <c r="E54" s="16"/>
      <c r="F54" s="17"/>
      <c r="G54" s="18"/>
      <c r="H54" s="4"/>
      <c r="I54" s="4"/>
    </row>
    <row r="55" spans="3:9" s="14" customFormat="1">
      <c r="C55" s="15"/>
      <c r="D55" s="16"/>
      <c r="E55" s="16"/>
      <c r="F55" s="17"/>
      <c r="G55" s="18"/>
      <c r="H55" s="4"/>
      <c r="I55" s="4"/>
    </row>
    <row r="56" spans="3:9" s="14" customFormat="1">
      <c r="C56" s="15"/>
      <c r="D56" s="16"/>
      <c r="E56" s="16"/>
      <c r="F56" s="17"/>
      <c r="G56" s="18"/>
      <c r="H56" s="4"/>
      <c r="I56" s="4"/>
    </row>
    <row r="57" spans="3:9" s="14" customFormat="1">
      <c r="C57" s="15"/>
      <c r="D57" s="16"/>
      <c r="E57" s="16"/>
      <c r="F57" s="17"/>
      <c r="G57" s="18"/>
      <c r="H57" s="4"/>
      <c r="I57" s="4"/>
    </row>
    <row r="58" spans="3:9" s="14" customFormat="1">
      <c r="C58" s="15"/>
      <c r="D58" s="16"/>
      <c r="E58" s="16"/>
      <c r="F58" s="17"/>
      <c r="G58" s="18"/>
      <c r="H58" s="4"/>
      <c r="I58" s="4"/>
    </row>
    <row r="59" spans="3:9" s="14" customFormat="1">
      <c r="C59" s="15"/>
      <c r="D59" s="16"/>
      <c r="E59" s="16"/>
      <c r="F59" s="17"/>
      <c r="G59" s="18"/>
      <c r="H59" s="4"/>
      <c r="I59" s="4"/>
    </row>
    <row r="60" spans="3:9" s="14" customFormat="1">
      <c r="C60" s="15"/>
      <c r="D60" s="16"/>
      <c r="E60" s="16"/>
      <c r="F60" s="17"/>
      <c r="G60" s="18"/>
      <c r="H60" s="4"/>
      <c r="I60" s="4"/>
    </row>
    <row r="61" spans="3:9" s="14" customFormat="1">
      <c r="C61" s="15"/>
      <c r="D61" s="16"/>
      <c r="E61" s="16"/>
      <c r="F61" s="17"/>
      <c r="G61" s="18"/>
      <c r="H61" s="4"/>
      <c r="I61" s="4"/>
    </row>
    <row r="62" spans="3:9" s="14" customFormat="1">
      <c r="C62" s="15"/>
      <c r="D62" s="16"/>
      <c r="E62" s="16"/>
      <c r="F62" s="17"/>
      <c r="G62" s="18"/>
      <c r="H62" s="4"/>
      <c r="I62" s="4"/>
    </row>
    <row r="63" spans="3:9" s="14" customFormat="1">
      <c r="C63" s="15"/>
      <c r="D63" s="16"/>
      <c r="E63" s="16"/>
      <c r="F63" s="17"/>
      <c r="G63" s="18"/>
      <c r="H63" s="4"/>
      <c r="I63" s="4"/>
    </row>
    <row r="64" spans="3:9" s="14" customFormat="1">
      <c r="C64" s="15"/>
      <c r="D64" s="16"/>
      <c r="E64" s="16"/>
      <c r="F64" s="17"/>
      <c r="G64" s="18"/>
      <c r="H64" s="4"/>
      <c r="I64" s="4"/>
    </row>
    <row r="65" spans="3:9" s="14" customFormat="1">
      <c r="C65" s="15"/>
      <c r="D65" s="16"/>
      <c r="E65" s="16"/>
      <c r="F65" s="17"/>
      <c r="G65" s="18"/>
      <c r="H65" s="4"/>
      <c r="I65" s="4"/>
    </row>
    <row r="66" spans="3:9" s="14" customFormat="1">
      <c r="C66" s="15"/>
      <c r="D66" s="16"/>
      <c r="E66" s="16"/>
      <c r="F66" s="17"/>
      <c r="G66" s="18"/>
      <c r="H66" s="4"/>
      <c r="I66" s="4"/>
    </row>
    <row r="67" spans="3:9" s="14" customFormat="1">
      <c r="C67" s="15"/>
      <c r="D67" s="16"/>
      <c r="E67" s="16"/>
      <c r="F67" s="17"/>
      <c r="G67" s="18"/>
      <c r="H67" s="4"/>
      <c r="I67" s="4"/>
    </row>
    <row r="68" spans="3:9" s="14" customFormat="1">
      <c r="C68" s="15"/>
      <c r="D68" s="16"/>
      <c r="E68" s="16"/>
      <c r="F68" s="17"/>
      <c r="G68" s="18"/>
      <c r="H68" s="4"/>
      <c r="I68" s="4"/>
    </row>
    <row r="69" spans="3:9" s="14" customFormat="1">
      <c r="C69" s="15"/>
      <c r="D69" s="16"/>
      <c r="E69" s="16"/>
      <c r="F69" s="17"/>
      <c r="G69" s="18"/>
      <c r="H69" s="4"/>
      <c r="I69" s="4"/>
    </row>
    <row r="70" spans="3:9" s="14" customFormat="1">
      <c r="C70" s="15"/>
      <c r="D70" s="16"/>
      <c r="E70" s="16"/>
      <c r="F70" s="17"/>
      <c r="G70" s="18"/>
      <c r="H70" s="4"/>
      <c r="I70" s="4"/>
    </row>
    <row r="71" spans="3:9" s="14" customFormat="1">
      <c r="C71" s="15"/>
      <c r="D71" s="16"/>
      <c r="E71" s="16"/>
      <c r="F71" s="17"/>
      <c r="G71" s="18"/>
      <c r="H71" s="4"/>
      <c r="I71" s="4"/>
    </row>
    <row r="72" spans="3:9" s="14" customFormat="1">
      <c r="C72" s="15"/>
      <c r="D72" s="16"/>
      <c r="E72" s="16"/>
      <c r="F72" s="17"/>
      <c r="G72" s="18"/>
      <c r="H72" s="4"/>
      <c r="I72" s="4"/>
    </row>
    <row r="73" spans="3:9" s="14" customFormat="1">
      <c r="C73" s="15"/>
      <c r="D73" s="16"/>
      <c r="E73" s="16"/>
      <c r="F73" s="17"/>
      <c r="G73" s="18"/>
      <c r="H73" s="4"/>
      <c r="I73" s="4"/>
    </row>
    <row r="74" spans="3:9" s="14" customFormat="1">
      <c r="C74" s="15"/>
      <c r="D74" s="16"/>
      <c r="E74" s="16"/>
      <c r="F74" s="17"/>
      <c r="G74" s="18"/>
      <c r="H74" s="4"/>
      <c r="I74" s="4"/>
    </row>
    <row r="75" spans="3:9" s="14" customFormat="1">
      <c r="C75" s="15"/>
      <c r="D75" s="16"/>
      <c r="E75" s="16"/>
      <c r="F75" s="17"/>
      <c r="G75" s="18"/>
      <c r="H75" s="4"/>
      <c r="I75" s="4"/>
    </row>
    <row r="76" spans="3:9" s="14" customFormat="1">
      <c r="C76" s="15"/>
      <c r="D76" s="16"/>
      <c r="E76" s="16"/>
      <c r="F76" s="17"/>
      <c r="G76" s="18"/>
      <c r="H76" s="4"/>
      <c r="I76" s="4"/>
    </row>
    <row r="77" spans="3:9" s="14" customFormat="1">
      <c r="C77" s="15"/>
      <c r="D77" s="16"/>
      <c r="E77" s="16"/>
      <c r="F77" s="17"/>
      <c r="G77" s="18"/>
      <c r="H77" s="4"/>
      <c r="I77" s="4"/>
    </row>
    <row r="78" spans="3:9" s="14" customFormat="1">
      <c r="C78" s="15"/>
      <c r="D78" s="16"/>
      <c r="E78" s="16"/>
      <c r="F78" s="17"/>
      <c r="G78" s="18"/>
      <c r="H78" s="4"/>
      <c r="I78" s="4"/>
    </row>
    <row r="79" spans="3:9" s="14" customFormat="1">
      <c r="C79" s="15"/>
      <c r="D79" s="16"/>
      <c r="E79" s="16"/>
      <c r="F79" s="17"/>
      <c r="G79" s="18"/>
      <c r="H79" s="4"/>
      <c r="I79" s="4"/>
    </row>
    <row r="80" spans="3:9" s="14" customFormat="1">
      <c r="C80" s="15"/>
      <c r="D80" s="16"/>
      <c r="E80" s="16"/>
      <c r="F80" s="17"/>
      <c r="G80" s="18"/>
      <c r="H80" s="4"/>
      <c r="I80" s="4"/>
    </row>
    <row r="81" spans="3:9" s="14" customFormat="1">
      <c r="C81" s="15"/>
      <c r="D81" s="16"/>
      <c r="E81" s="16"/>
      <c r="F81" s="17"/>
      <c r="G81" s="18"/>
      <c r="H81" s="4"/>
      <c r="I81" s="4"/>
    </row>
    <row r="82" spans="3:9" s="14" customFormat="1">
      <c r="C82" s="15"/>
      <c r="D82" s="16"/>
      <c r="E82" s="16"/>
      <c r="F82" s="17"/>
      <c r="G82" s="18"/>
      <c r="H82" s="4"/>
      <c r="I82" s="4"/>
    </row>
    <row r="83" spans="3:9" s="14" customFormat="1">
      <c r="C83" s="15"/>
      <c r="D83" s="16"/>
      <c r="E83" s="16"/>
      <c r="F83" s="17"/>
      <c r="G83" s="18"/>
      <c r="H83" s="4"/>
      <c r="I83" s="4"/>
    </row>
    <row r="84" spans="3:9" s="14" customFormat="1">
      <c r="C84" s="15"/>
      <c r="D84" s="16"/>
      <c r="E84" s="16"/>
      <c r="F84" s="17"/>
      <c r="G84" s="18"/>
      <c r="H84" s="4"/>
      <c r="I84" s="4"/>
    </row>
    <row r="85" spans="3:9" s="14" customFormat="1">
      <c r="C85" s="15"/>
      <c r="D85" s="16"/>
      <c r="E85" s="16"/>
      <c r="F85" s="17"/>
      <c r="G85" s="18"/>
      <c r="H85" s="4"/>
      <c r="I85" s="4"/>
    </row>
    <row r="86" spans="3:9" s="14" customFormat="1">
      <c r="C86" s="15"/>
      <c r="D86" s="16"/>
      <c r="E86" s="16"/>
      <c r="F86" s="17"/>
      <c r="G86" s="18"/>
      <c r="H86" s="4"/>
      <c r="I86" s="4"/>
    </row>
    <row r="87" spans="3:9" s="14" customFormat="1">
      <c r="C87" s="15"/>
      <c r="D87" s="16"/>
      <c r="E87" s="16"/>
      <c r="F87" s="17"/>
      <c r="G87" s="18"/>
      <c r="H87" s="4"/>
      <c r="I87" s="4"/>
    </row>
    <row r="88" spans="3:9" s="14" customFormat="1">
      <c r="C88" s="15"/>
      <c r="D88" s="16"/>
      <c r="E88" s="16"/>
      <c r="F88" s="17"/>
      <c r="G88" s="18"/>
      <c r="H88" s="4"/>
      <c r="I88" s="4"/>
    </row>
    <row r="89" spans="3:9" s="14" customFormat="1">
      <c r="C89" s="15"/>
      <c r="D89" s="16"/>
      <c r="E89" s="16"/>
      <c r="F89" s="17"/>
      <c r="G89" s="18"/>
      <c r="H89" s="4"/>
      <c r="I89" s="4"/>
    </row>
    <row r="90" spans="3:9" s="14" customFormat="1">
      <c r="C90" s="15"/>
      <c r="D90" s="16"/>
      <c r="E90" s="16"/>
      <c r="F90" s="17"/>
      <c r="G90" s="18"/>
      <c r="H90" s="4"/>
      <c r="I90" s="4"/>
    </row>
    <row r="91" spans="3:9" s="14" customFormat="1">
      <c r="C91" s="15"/>
      <c r="D91" s="16"/>
      <c r="E91" s="16"/>
      <c r="F91" s="17"/>
      <c r="G91" s="18"/>
      <c r="H91" s="4"/>
      <c r="I91" s="4"/>
    </row>
    <row r="92" spans="3:9" s="14" customFormat="1">
      <c r="C92" s="15"/>
      <c r="D92" s="16"/>
      <c r="E92" s="16"/>
      <c r="F92" s="17"/>
      <c r="G92" s="18"/>
      <c r="H92" s="4"/>
      <c r="I92" s="4"/>
    </row>
    <row r="93" spans="3:9" s="14" customFormat="1">
      <c r="C93" s="15"/>
      <c r="D93" s="16"/>
      <c r="E93" s="16"/>
      <c r="F93" s="17"/>
      <c r="G93" s="18"/>
      <c r="H93" s="4"/>
      <c r="I93" s="4"/>
    </row>
    <row r="94" spans="3:9" s="14" customFormat="1">
      <c r="C94" s="15"/>
      <c r="D94" s="16"/>
      <c r="E94" s="16"/>
      <c r="F94" s="17"/>
      <c r="G94" s="18"/>
      <c r="H94" s="4"/>
      <c r="I94" s="4"/>
    </row>
    <row r="95" spans="3:9" s="14" customFormat="1">
      <c r="C95" s="15"/>
      <c r="D95" s="16"/>
      <c r="E95" s="16"/>
      <c r="F95" s="17"/>
      <c r="G95" s="18"/>
      <c r="H95" s="4"/>
      <c r="I95" s="4"/>
    </row>
    <row r="96" spans="3:9" s="14" customFormat="1">
      <c r="C96" s="15"/>
      <c r="D96" s="16"/>
      <c r="E96" s="16"/>
      <c r="F96" s="17"/>
      <c r="G96" s="18"/>
      <c r="H96" s="4"/>
      <c r="I96" s="4"/>
    </row>
    <row r="97" spans="3:9" s="14" customFormat="1">
      <c r="C97" s="15"/>
      <c r="D97" s="16"/>
      <c r="E97" s="16"/>
      <c r="F97" s="17"/>
      <c r="G97" s="18"/>
      <c r="H97" s="4"/>
      <c r="I97" s="4"/>
    </row>
    <row r="98" spans="3:9" s="14" customFormat="1">
      <c r="C98" s="15"/>
      <c r="D98" s="16"/>
      <c r="E98" s="16"/>
      <c r="F98" s="17"/>
      <c r="G98" s="19"/>
      <c r="H98" s="4"/>
      <c r="I98" s="4"/>
    </row>
  </sheetData>
  <mergeCells count="26">
    <mergeCell ref="A6:I6"/>
    <mergeCell ref="B7:C7"/>
    <mergeCell ref="B13:C13"/>
    <mergeCell ref="B10:C10"/>
    <mergeCell ref="B11:C11"/>
    <mergeCell ref="B9:C9"/>
    <mergeCell ref="B12:C12"/>
    <mergeCell ref="B8:C8"/>
    <mergeCell ref="A1:D2"/>
    <mergeCell ref="A3:C3"/>
    <mergeCell ref="B4:C4"/>
    <mergeCell ref="D4:E4"/>
    <mergeCell ref="B5:C5"/>
    <mergeCell ref="A26:H26"/>
    <mergeCell ref="B25:C25"/>
    <mergeCell ref="B14:C14"/>
    <mergeCell ref="B24:C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ageMargins left="0.7" right="0.7" top="0.75" bottom="0.75" header="0.3" footer="0.3"/>
  <pageSetup paperSize="9" scale="13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E.Signage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Punit Parmar</dc:creator>
  <cp:lastModifiedBy>CMYK</cp:lastModifiedBy>
  <cp:lastPrinted>2023-10-03T06:43:16Z</cp:lastPrinted>
  <dcterms:created xsi:type="dcterms:W3CDTF">2019-04-03T08:48:57Z</dcterms:created>
  <dcterms:modified xsi:type="dcterms:W3CDTF">2024-01-05T10:31:03Z</dcterms:modified>
</cp:coreProperties>
</file>