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NTEL\Downloads\"/>
    </mc:Choice>
  </mc:AlternateContent>
  <bookViews>
    <workbookView xWindow="-120" yWindow="-120" windowWidth="20730" windowHeight="1104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9" i="1"/>
  <c r="P8" i="1"/>
  <c r="P7" i="1"/>
  <c r="P6" i="1"/>
  <c r="P4" i="1"/>
  <c r="P3" i="1"/>
  <c r="P12" i="1" l="1"/>
  <c r="P15" i="1" s="1"/>
  <c r="P16" i="1" s="1"/>
  <c r="P17" i="1" s="1"/>
</calcChain>
</file>

<file path=xl/sharedStrings.xml><?xml version="1.0" encoding="utf-8"?>
<sst xmlns="http://schemas.openxmlformats.org/spreadsheetml/2006/main" count="74" uniqueCount="41">
  <si>
    <t>Fabrics List</t>
  </si>
  <si>
    <t>Sr. No.</t>
  </si>
  <si>
    <t>Lounge</t>
  </si>
  <si>
    <t>Area</t>
  </si>
  <si>
    <t>Category</t>
  </si>
  <si>
    <t>Overall Size (mm)</t>
  </si>
  <si>
    <t>Nos</t>
  </si>
  <si>
    <t>Fabric Basic Rate (per mtr)</t>
  </si>
  <si>
    <t>Furniture Image</t>
  </si>
  <si>
    <t>Fabric Image</t>
  </si>
  <si>
    <t>Fabric Image with Code</t>
  </si>
  <si>
    <t>Cushions</t>
  </si>
  <si>
    <t>Cushion Size</t>
  </si>
  <si>
    <t>First Class</t>
  </si>
  <si>
    <t>Main Lounge</t>
  </si>
  <si>
    <t>Single Seater Sofa</t>
  </si>
  <si>
    <t>800x800</t>
  </si>
  <si>
    <t>Bar</t>
  </si>
  <si>
    <t>None</t>
  </si>
  <si>
    <t>Restaurant</t>
  </si>
  <si>
    <t>Dining Chair</t>
  </si>
  <si>
    <t>High Chair</t>
  </si>
  <si>
    <t>480x480</t>
  </si>
  <si>
    <t>Booth Seating</t>
  </si>
  <si>
    <t>Remarks</t>
  </si>
  <si>
    <t>15 running m</t>
  </si>
  <si>
    <t>Rate</t>
  </si>
  <si>
    <t>Amount</t>
  </si>
  <si>
    <t>Main Seating</t>
  </si>
  <si>
    <t>Domestic Lounge Refurbishment</t>
  </si>
  <si>
    <t>Same as Existing</t>
  </si>
  <si>
    <t>610x610</t>
  </si>
  <si>
    <t>Main Seating + Buffet</t>
  </si>
  <si>
    <t xml:space="preserve">Proposed </t>
  </si>
  <si>
    <t>trip</t>
  </si>
  <si>
    <t>Transport, Loading and Unloading</t>
  </si>
  <si>
    <t>From and Till Dock Gate</t>
  </si>
  <si>
    <t>GST</t>
  </si>
  <si>
    <t>Total</t>
  </si>
  <si>
    <t>Total With GST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</si>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</sst>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Mukta"/>
    </font>
    <font>
      <b/>
      <sz val="10"/>
      <color theme="1"/>
      <name val="Mukta"/>
    </font>
    <font>
      <sz val="10"/>
      <color theme="1"/>
      <name val="Mukta"/>
    </font>
    <font>
      <sz val="10"/>
      <color rgb="FF000000"/>
      <name val="Times New Roman"/>
      <family val="1"/>
    </font>
    <font>
      <sz val="10"/>
      <color rgb="FF00000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0" fillId="0" borderId="0" xfId="4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165" fontId="4" fillId="0" borderId="1" xfId="0" applyNumberFormat="1" applyFont="1" applyBorder="1" applyAlignment="1">
      <alignment horizontal="center" vertical="center" wrapText="1"/>
    </xf>
    <xf numFmtId="165" fontId="3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">
    <cellStyle name="Comma" xfId="4" builtinId="3"/>
    <cellStyle name="Comm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203372</xdr:colOff>
      <xdr:row>2</xdr:row>
      <xdr:rowOff>31750</xdr:rowOff>
    </xdr:from>
    <xdr:to>
      <xdr:col>7</xdr:col>
      <xdr:colOff>584992</xdr:colOff>
      <xdr:row>2</xdr:row>
      <xdr:rowOff>615950</xdr:rowOff>
    </xdr:to>
    <xdr:pic>
      <xdr:nvPicPr>
        <xdr:cNvPr id="148" name="Content Placeholder 4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804072" y="703263"/>
          <a:ext cx="381620" cy="5842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222250</xdr:colOff>
      <xdr:row>3</xdr:row>
      <xdr:rowOff>27043</xdr:rowOff>
    </xdr:from>
    <xdr:to>
      <xdr:col>7</xdr:col>
      <xdr:colOff>561261</xdr:colOff>
      <xdr:row>3</xdr:row>
      <xdr:rowOff>590551</xdr:rowOff>
    </xdr:to>
    <xdr:pic>
      <xdr:nvPicPr>
        <xdr:cNvPr id="149" name="Content Placeholder 4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99"/>
        <a:stretch/>
      </xdr:blipFill>
      <xdr:spPr>
        <a:xfrm>
          <a:off x="5937250" y="1150993"/>
          <a:ext cx="339011" cy="563508"/>
        </a:xfrm>
        <a:prstGeom prst="rect">
          <a:avLst/>
        </a:prstGeom>
      </xdr:spPr>
    </xdr:pic>
    <xdr:clientData/>
  </xdr:twoCellAnchor>
  <xdr:twoCellAnchor editAs="oneCell">
    <xdr:from>
      <xdr:col>7</xdr:col>
      <xdr:colOff>58561</xdr:colOff>
      <xdr:row>6</xdr:row>
      <xdr:rowOff>25400</xdr:rowOff>
    </xdr:from>
    <xdr:to>
      <xdr:col>7</xdr:col>
      <xdr:colOff>647700</xdr:colOff>
      <xdr:row>6</xdr:row>
      <xdr:rowOff>594042</xdr:rowOff>
    </xdr:to>
    <xdr:pic>
      <xdr:nvPicPr>
        <xdr:cNvPr id="150" name="Content Placeholder 4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773561" y="1784350"/>
          <a:ext cx="589139" cy="568642"/>
        </a:xfrm>
        <a:prstGeom prst="rect">
          <a:avLst/>
        </a:prstGeom>
      </xdr:spPr>
    </xdr:pic>
    <xdr:clientData/>
  </xdr:twoCellAnchor>
  <xdr:twoCellAnchor editAs="oneCell">
    <xdr:from>
      <xdr:col>7</xdr:col>
      <xdr:colOff>69850</xdr:colOff>
      <xdr:row>8</xdr:row>
      <xdr:rowOff>69852</xdr:rowOff>
    </xdr:from>
    <xdr:to>
      <xdr:col>7</xdr:col>
      <xdr:colOff>723900</xdr:colOff>
      <xdr:row>8</xdr:row>
      <xdr:rowOff>571204</xdr:rowOff>
    </xdr:to>
    <xdr:pic>
      <xdr:nvPicPr>
        <xdr:cNvPr id="151" name="Content Placeholder 4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60" b="39878"/>
        <a:stretch/>
      </xdr:blipFill>
      <xdr:spPr>
        <a:xfrm>
          <a:off x="5784850" y="2463802"/>
          <a:ext cx="654050" cy="501352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3</xdr:row>
      <xdr:rowOff>31750</xdr:rowOff>
    </xdr:from>
    <xdr:to>
      <xdr:col>8</xdr:col>
      <xdr:colOff>685800</xdr:colOff>
      <xdr:row>3</xdr:row>
      <xdr:rowOff>612579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95" t="11164" r="19187" b="37163"/>
        <a:stretch/>
      </xdr:blipFill>
      <xdr:spPr>
        <a:xfrm>
          <a:off x="7283451" y="1155700"/>
          <a:ext cx="527049" cy="580829"/>
        </a:xfrm>
        <a:prstGeom prst="rect">
          <a:avLst/>
        </a:prstGeom>
      </xdr:spPr>
    </xdr:pic>
    <xdr:clientData/>
  </xdr:twoCellAnchor>
  <xdr:twoCellAnchor editAs="oneCell">
    <xdr:from>
      <xdr:col>8</xdr:col>
      <xdr:colOff>146050</xdr:colOff>
      <xdr:row>6</xdr:row>
      <xdr:rowOff>50800</xdr:rowOff>
    </xdr:from>
    <xdr:to>
      <xdr:col>8</xdr:col>
      <xdr:colOff>688223</xdr:colOff>
      <xdr:row>6</xdr:row>
      <xdr:rowOff>571500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4" t="24043" r="26681" b="45017"/>
        <a:stretch/>
      </xdr:blipFill>
      <xdr:spPr>
        <a:xfrm>
          <a:off x="7270750" y="1809750"/>
          <a:ext cx="542173" cy="52070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171451</xdr:colOff>
      <xdr:row>2</xdr:row>
      <xdr:rowOff>63500</xdr:rowOff>
    </xdr:from>
    <xdr:to>
      <xdr:col>8</xdr:col>
      <xdr:colOff>704850</xdr:colOff>
      <xdr:row>2</xdr:row>
      <xdr:rowOff>600880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7" t="35328" r="31625" b="21612"/>
        <a:stretch/>
      </xdr:blipFill>
      <xdr:spPr>
        <a:xfrm>
          <a:off x="7296151" y="552450"/>
          <a:ext cx="533399" cy="53738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133351</xdr:colOff>
      <xdr:row>8</xdr:row>
      <xdr:rowOff>31750</xdr:rowOff>
    </xdr:from>
    <xdr:to>
      <xdr:col>8</xdr:col>
      <xdr:colOff>742951</xdr:colOff>
      <xdr:row>8</xdr:row>
      <xdr:rowOff>584750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64" t="15155" b="29982"/>
        <a:stretch/>
      </xdr:blipFill>
      <xdr:spPr>
        <a:xfrm>
          <a:off x="7258051" y="2425700"/>
          <a:ext cx="609600" cy="553000"/>
        </a:xfrm>
        <a:prstGeom prst="rect">
          <a:avLst/>
        </a:prstGeom>
      </xdr:spPr>
    </xdr:pic>
    <xdr:clientData/>
  </xdr:twoCellAnchor>
  <xdr:twoCellAnchor editAs="oneCell">
    <xdr:from>
      <xdr:col>7</xdr:col>
      <xdr:colOff>781050</xdr:colOff>
      <xdr:row>8</xdr:row>
      <xdr:rowOff>66165</xdr:rowOff>
    </xdr:from>
    <xdr:to>
      <xdr:col>7</xdr:col>
      <xdr:colOff>1351732</xdr:colOff>
      <xdr:row>8</xdr:row>
      <xdr:rowOff>584200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08" r="21122"/>
        <a:stretch/>
      </xdr:blipFill>
      <xdr:spPr>
        <a:xfrm>
          <a:off x="6496050" y="2460115"/>
          <a:ext cx="599257" cy="518035"/>
        </a:xfrm>
        <a:prstGeom prst="rect">
          <a:avLst/>
        </a:prstGeom>
      </xdr:spPr>
    </xdr:pic>
    <xdr:clientData/>
  </xdr:twoCellAnchor>
  <xdr:twoCellAnchor editAs="oneCell">
    <xdr:from>
      <xdr:col>7</xdr:col>
      <xdr:colOff>702150</xdr:colOff>
      <xdr:row>6</xdr:row>
      <xdr:rowOff>58965</xdr:rowOff>
    </xdr:from>
    <xdr:to>
      <xdr:col>8</xdr:col>
      <xdr:colOff>3175</xdr:colOff>
      <xdr:row>6</xdr:row>
      <xdr:rowOff>564259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1817915"/>
          <a:ext cx="663100" cy="505294"/>
        </a:xfrm>
        <a:prstGeom prst="rect">
          <a:avLst/>
        </a:prstGeom>
      </xdr:spPr>
    </xdr:pic>
    <xdr:clientData/>
  </xdr:twoCellAnchor>
  <xdr:oneCellAnchor>
    <xdr:from>
      <xdr:col>7</xdr:col>
      <xdr:colOff>203372</xdr:colOff>
      <xdr:row>9</xdr:row>
      <xdr:rowOff>31750</xdr:rowOff>
    </xdr:from>
    <xdr:ext cx="381620" cy="584200"/>
    <xdr:pic>
      <xdr:nvPicPr>
        <xdr:cNvPr id="162" name="Content Placeholder 4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918372" y="520700"/>
          <a:ext cx="381620" cy="584200"/>
        </a:xfrm>
        <a:prstGeom prst="rect">
          <a:avLst/>
        </a:prstGeom>
      </xdr:spPr>
    </xdr:pic>
    <xdr:clientData/>
  </xdr:oneCellAnchor>
  <xdr:oneCellAnchor>
    <xdr:from>
      <xdr:col>8</xdr:col>
      <xdr:colOff>171451</xdr:colOff>
      <xdr:row>9</xdr:row>
      <xdr:rowOff>63500</xdr:rowOff>
    </xdr:from>
    <xdr:ext cx="533399" cy="537380"/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7" t="35328" r="31625" b="21612"/>
        <a:stretch/>
      </xdr:blipFill>
      <xdr:spPr>
        <a:xfrm>
          <a:off x="7296151" y="552450"/>
          <a:ext cx="533399" cy="537380"/>
        </a:xfrm>
        <a:prstGeom prst="rect">
          <a:avLst/>
        </a:prstGeom>
      </xdr:spPr>
    </xdr:pic>
    <xdr:clientData/>
  </xdr:oneCellAnchor>
  <xdr:oneCellAnchor>
    <xdr:from>
      <xdr:col>7</xdr:col>
      <xdr:colOff>58561</xdr:colOff>
      <xdr:row>7</xdr:row>
      <xdr:rowOff>25400</xdr:rowOff>
    </xdr:from>
    <xdr:ext cx="589139" cy="568642"/>
    <xdr:pic>
      <xdr:nvPicPr>
        <xdr:cNvPr id="164" name="Content Placeholder 4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773561" y="1784350"/>
          <a:ext cx="589139" cy="568642"/>
        </a:xfrm>
        <a:prstGeom prst="rect">
          <a:avLst/>
        </a:prstGeom>
      </xdr:spPr>
    </xdr:pic>
    <xdr:clientData/>
  </xdr:oneCellAnchor>
  <xdr:oneCellAnchor>
    <xdr:from>
      <xdr:col>8</xdr:col>
      <xdr:colOff>146050</xdr:colOff>
      <xdr:row>7</xdr:row>
      <xdr:rowOff>50800</xdr:rowOff>
    </xdr:from>
    <xdr:ext cx="542173" cy="520700"/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4" t="24043" r="26681" b="45017"/>
        <a:stretch/>
      </xdr:blipFill>
      <xdr:spPr>
        <a:xfrm>
          <a:off x="7270750" y="1809750"/>
          <a:ext cx="542173" cy="520700"/>
        </a:xfrm>
        <a:prstGeom prst="rect">
          <a:avLst/>
        </a:prstGeom>
      </xdr:spPr>
    </xdr:pic>
    <xdr:clientData/>
  </xdr:oneCellAnchor>
  <xdr:oneCellAnchor>
    <xdr:from>
      <xdr:col>7</xdr:col>
      <xdr:colOff>702150</xdr:colOff>
      <xdr:row>7</xdr:row>
      <xdr:rowOff>58965</xdr:rowOff>
    </xdr:from>
    <xdr:ext cx="663100" cy="505294"/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1817915"/>
          <a:ext cx="663100" cy="505294"/>
        </a:xfrm>
        <a:prstGeom prst="rect">
          <a:avLst/>
        </a:prstGeom>
      </xdr:spPr>
    </xdr:pic>
    <xdr:clientData/>
  </xdr:oneCellAnchor>
  <xdr:oneCellAnchor>
    <xdr:from>
      <xdr:col>7</xdr:col>
      <xdr:colOff>158751</xdr:colOff>
      <xdr:row>4</xdr:row>
      <xdr:rowOff>60917</xdr:rowOff>
    </xdr:from>
    <xdr:ext cx="548592" cy="523283"/>
    <xdr:pic>
      <xdr:nvPicPr>
        <xdr:cNvPr id="167" name="Content Placeholder 4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6" b="27079"/>
        <a:stretch/>
      </xdr:blipFill>
      <xdr:spPr>
        <a:xfrm>
          <a:off x="5873751" y="5629867"/>
          <a:ext cx="548592" cy="523283"/>
        </a:xfrm>
        <a:prstGeom prst="rect">
          <a:avLst/>
        </a:prstGeom>
      </xdr:spPr>
    </xdr:pic>
    <xdr:clientData/>
  </xdr:oneCellAnchor>
  <xdr:oneCellAnchor>
    <xdr:from>
      <xdr:col>8</xdr:col>
      <xdr:colOff>147300</xdr:colOff>
      <xdr:row>5</xdr:row>
      <xdr:rowOff>63500</xdr:rowOff>
    </xdr:from>
    <xdr:ext cx="633750" cy="519673"/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79" r="58278"/>
        <a:stretch/>
      </xdr:blipFill>
      <xdr:spPr>
        <a:xfrm>
          <a:off x="6957675" y="2597150"/>
          <a:ext cx="633750" cy="519673"/>
        </a:xfrm>
        <a:prstGeom prst="rect">
          <a:avLst/>
        </a:prstGeom>
      </xdr:spPr>
    </xdr:pic>
    <xdr:clientData/>
  </xdr:oneCellAnchor>
  <xdr:oneCellAnchor>
    <xdr:from>
      <xdr:col>7</xdr:col>
      <xdr:colOff>43300</xdr:colOff>
      <xdr:row>5</xdr:row>
      <xdr:rowOff>69851</xdr:rowOff>
    </xdr:from>
    <xdr:ext cx="769500" cy="490685"/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76" r="24028"/>
        <a:stretch/>
      </xdr:blipFill>
      <xdr:spPr>
        <a:xfrm>
          <a:off x="5501125" y="2603501"/>
          <a:ext cx="769500" cy="4906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834"/>
  <sheetViews>
    <sheetView tabSelected="1" workbookViewId="0">
      <selection activeCell="H14" sqref="H14"/>
    </sheetView>
  </sheetViews>
  <sheetFormatPr defaultColWidth="12.7109375" defaultRowHeight="15.75" customHeight="1"/>
  <cols>
    <col min="1" max="1" width="6.7109375" bestFit="1" customWidth="1"/>
    <col min="4" max="4" width="15.28515625" customWidth="1"/>
    <col min="5" max="5" width="14.28515625" customWidth="1"/>
    <col min="6" max="6" width="6.85546875" customWidth="1"/>
    <col min="7" max="7" width="13.28515625" customWidth="1"/>
    <col min="8" max="8" width="20.28515625" customWidth="1"/>
    <col min="12" max="13" width="0" hidden="1" customWidth="1"/>
    <col min="14" max="14" width="8.28515625" hidden="1" customWidth="1"/>
    <col min="15" max="15" width="7.7109375" bestFit="1" customWidth="1"/>
    <col min="16" max="16" width="10.28515625" bestFit="1" customWidth="1"/>
  </cols>
  <sheetData>
    <row r="1" spans="1:19" ht="12.75">
      <c r="A1" s="3" t="s">
        <v>29</v>
      </c>
      <c r="B1" s="4"/>
      <c r="C1" s="4"/>
      <c r="D1" s="4"/>
      <c r="E1" s="4"/>
      <c r="F1" s="4"/>
      <c r="G1" s="4"/>
      <c r="H1" s="4"/>
      <c r="I1" s="4"/>
      <c r="J1" s="5" t="s">
        <v>0</v>
      </c>
      <c r="K1" s="4"/>
      <c r="L1" s="4"/>
      <c r="M1" s="4"/>
      <c r="N1" s="6"/>
      <c r="O1" s="7" t="s">
        <v>33</v>
      </c>
      <c r="P1" s="7"/>
    </row>
    <row r="2" spans="1:19" ht="38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10</v>
      </c>
      <c r="N2" s="8" t="s">
        <v>24</v>
      </c>
      <c r="O2" s="8" t="s">
        <v>26</v>
      </c>
      <c r="P2" s="8" t="s">
        <v>27</v>
      </c>
    </row>
    <row r="3" spans="1:19" ht="49.9" customHeight="1">
      <c r="A3" s="6">
        <v>1</v>
      </c>
      <c r="B3" s="6" t="s">
        <v>14</v>
      </c>
      <c r="C3" s="9" t="s">
        <v>32</v>
      </c>
      <c r="D3" s="6" t="s">
        <v>21</v>
      </c>
      <c r="E3" s="6" t="s">
        <v>31</v>
      </c>
      <c r="F3" s="6">
        <v>72</v>
      </c>
      <c r="G3" s="6">
        <v>1800</v>
      </c>
      <c r="H3" s="6"/>
      <c r="I3" s="6"/>
      <c r="J3" s="6" t="s">
        <v>30</v>
      </c>
      <c r="K3" s="6" t="s">
        <v>18</v>
      </c>
      <c r="L3" s="6"/>
      <c r="M3" s="6"/>
      <c r="N3" s="6"/>
      <c r="O3" s="10">
        <v>12475</v>
      </c>
      <c r="P3" s="10">
        <f>$F3*O3</f>
        <v>898200</v>
      </c>
    </row>
    <row r="4" spans="1:19" ht="49.9" customHeight="1">
      <c r="A4" s="6">
        <v>2</v>
      </c>
      <c r="B4" s="6" t="s">
        <v>14</v>
      </c>
      <c r="C4" s="11" t="s">
        <v>17</v>
      </c>
      <c r="D4" s="6" t="s">
        <v>21</v>
      </c>
      <c r="E4" s="6" t="s">
        <v>31</v>
      </c>
      <c r="F4" s="6">
        <v>19</v>
      </c>
      <c r="G4" s="6">
        <v>1800</v>
      </c>
      <c r="H4" s="6"/>
      <c r="I4" s="6"/>
      <c r="J4" s="6" t="s">
        <v>30</v>
      </c>
      <c r="K4" s="6" t="s">
        <v>18</v>
      </c>
      <c r="L4" s="6"/>
      <c r="M4" s="6"/>
      <c r="N4" s="6"/>
      <c r="O4" s="10">
        <v>12475</v>
      </c>
      <c r="P4" s="10">
        <f>$F4*O4</f>
        <v>237025</v>
      </c>
    </row>
    <row r="5" spans="1:19" ht="49.9" customHeight="1">
      <c r="A5" s="12">
        <v>3</v>
      </c>
      <c r="B5" s="12" t="s">
        <v>14</v>
      </c>
      <c r="C5" s="9" t="s">
        <v>19</v>
      </c>
      <c r="D5" s="12" t="s">
        <v>20</v>
      </c>
      <c r="E5" s="12" t="s">
        <v>22</v>
      </c>
      <c r="F5" s="12">
        <v>0</v>
      </c>
      <c r="G5" s="12">
        <v>1800</v>
      </c>
      <c r="H5" s="12"/>
      <c r="I5" s="12"/>
      <c r="J5" s="12" t="s">
        <v>30</v>
      </c>
      <c r="K5" s="12" t="s">
        <v>18</v>
      </c>
      <c r="L5" s="12"/>
      <c r="M5" s="12"/>
      <c r="N5" s="12"/>
      <c r="O5" s="13"/>
      <c r="P5" s="13"/>
    </row>
    <row r="6" spans="1:19" ht="49.9" customHeight="1">
      <c r="A6" s="6">
        <v>4</v>
      </c>
      <c r="B6" s="6" t="s">
        <v>14</v>
      </c>
      <c r="C6" s="9" t="s">
        <v>19</v>
      </c>
      <c r="D6" s="6" t="s">
        <v>23</v>
      </c>
      <c r="E6" s="6" t="s">
        <v>25</v>
      </c>
      <c r="F6" s="6">
        <v>7</v>
      </c>
      <c r="G6" s="6">
        <v>1316</v>
      </c>
      <c r="H6" s="6"/>
      <c r="I6" s="6"/>
      <c r="J6" s="6" t="s">
        <v>30</v>
      </c>
      <c r="K6" s="6" t="s">
        <v>18</v>
      </c>
      <c r="L6" s="6"/>
      <c r="M6" s="6"/>
      <c r="N6" s="6"/>
      <c r="O6" s="10">
        <v>24000</v>
      </c>
      <c r="P6" s="10">
        <f>$F6*O6</f>
        <v>168000</v>
      </c>
    </row>
    <row r="7" spans="1:19" ht="49.9" customHeight="1">
      <c r="A7" s="6">
        <v>5</v>
      </c>
      <c r="B7" s="6" t="s">
        <v>14</v>
      </c>
      <c r="C7" s="11" t="s">
        <v>28</v>
      </c>
      <c r="D7" s="6" t="s">
        <v>15</v>
      </c>
      <c r="E7" s="6" t="s">
        <v>16</v>
      </c>
      <c r="F7" s="6">
        <v>71</v>
      </c>
      <c r="G7" s="6">
        <v>1800</v>
      </c>
      <c r="H7" s="6"/>
      <c r="I7" s="6"/>
      <c r="J7" s="6" t="s">
        <v>30</v>
      </c>
      <c r="K7" s="6" t="s">
        <v>18</v>
      </c>
      <c r="L7" s="6"/>
      <c r="M7" s="6"/>
      <c r="N7" s="6"/>
      <c r="O7" s="10">
        <v>19150</v>
      </c>
      <c r="P7" s="10">
        <f t="shared" ref="P7:P10" si="0">$F7*O7</f>
        <v>1359650</v>
      </c>
    </row>
    <row r="8" spans="1:19" ht="49.9" customHeight="1">
      <c r="A8" s="6">
        <v>6</v>
      </c>
      <c r="B8" s="6" t="s">
        <v>13</v>
      </c>
      <c r="C8" s="9" t="s">
        <v>28</v>
      </c>
      <c r="D8" s="6" t="s">
        <v>15</v>
      </c>
      <c r="E8" s="6" t="s">
        <v>16</v>
      </c>
      <c r="F8" s="6">
        <v>28</v>
      </c>
      <c r="G8" s="6">
        <v>1800</v>
      </c>
      <c r="H8" s="6"/>
      <c r="I8" s="6"/>
      <c r="J8" s="6" t="s">
        <v>30</v>
      </c>
      <c r="K8" s="6" t="s">
        <v>18</v>
      </c>
      <c r="L8" s="6"/>
      <c r="M8" s="6"/>
      <c r="N8" s="6"/>
      <c r="O8" s="10">
        <v>19150</v>
      </c>
      <c r="P8" s="10">
        <f t="shared" si="0"/>
        <v>536200</v>
      </c>
    </row>
    <row r="9" spans="1:19" ht="49.9" customHeight="1">
      <c r="A9" s="6">
        <v>7</v>
      </c>
      <c r="B9" s="6" t="s">
        <v>13</v>
      </c>
      <c r="C9" s="9" t="s">
        <v>28</v>
      </c>
      <c r="D9" s="6" t="s">
        <v>15</v>
      </c>
      <c r="E9" s="6" t="s">
        <v>16</v>
      </c>
      <c r="F9" s="6">
        <v>47</v>
      </c>
      <c r="G9" s="6">
        <v>1800</v>
      </c>
      <c r="H9" s="6"/>
      <c r="I9" s="6"/>
      <c r="J9" s="6" t="s">
        <v>30</v>
      </c>
      <c r="K9" s="6" t="s">
        <v>18</v>
      </c>
      <c r="L9" s="6"/>
      <c r="M9" s="6"/>
      <c r="N9" s="14"/>
      <c r="O9" s="10">
        <v>19150</v>
      </c>
      <c r="P9" s="10">
        <f t="shared" si="0"/>
        <v>900050</v>
      </c>
    </row>
    <row r="10" spans="1:19" ht="49.9" customHeight="1">
      <c r="A10" s="6">
        <v>8</v>
      </c>
      <c r="B10" s="6" t="s">
        <v>13</v>
      </c>
      <c r="C10" s="9" t="s">
        <v>28</v>
      </c>
      <c r="D10" s="6" t="s">
        <v>21</v>
      </c>
      <c r="E10" s="6" t="s">
        <v>31</v>
      </c>
      <c r="F10" s="6">
        <v>24</v>
      </c>
      <c r="G10" s="6">
        <v>1800</v>
      </c>
      <c r="H10" s="6"/>
      <c r="I10" s="6"/>
      <c r="J10" s="6" t="s">
        <v>30</v>
      </c>
      <c r="K10" s="6" t="s">
        <v>18</v>
      </c>
      <c r="L10" s="6"/>
      <c r="M10" s="6"/>
      <c r="N10" s="6"/>
      <c r="O10" s="10">
        <v>12461.46</v>
      </c>
      <c r="P10" s="10">
        <f t="shared" si="0"/>
        <v>299075.03999999998</v>
      </c>
      <c r="S10" s="2"/>
    </row>
    <row r="11" spans="1:19" ht="12.7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9" ht="12.75">
      <c r="A12" s="6"/>
      <c r="B12" s="6"/>
      <c r="C12" s="6"/>
      <c r="D12" s="6"/>
      <c r="E12" s="6"/>
      <c r="F12" s="6"/>
      <c r="G12" s="6"/>
      <c r="H12" s="17" t="s">
        <v>40</v>
      </c>
      <c r="I12" s="18"/>
      <c r="J12" s="18"/>
      <c r="K12" s="18"/>
      <c r="L12" s="18"/>
      <c r="M12" s="18"/>
      <c r="N12" s="18"/>
      <c r="O12" s="18"/>
      <c r="P12" s="17">
        <f>SUM(P3:P10)</f>
        <v>4398200.04</v>
      </c>
    </row>
    <row r="13" spans="1:19" ht="38.25">
      <c r="A13" s="6"/>
      <c r="B13" s="6" t="s">
        <v>35</v>
      </c>
      <c r="C13" s="6" t="s">
        <v>36</v>
      </c>
      <c r="D13" s="6"/>
      <c r="E13" s="6" t="s">
        <v>34</v>
      </c>
      <c r="F13" s="6"/>
      <c r="G13" s="6"/>
      <c r="H13" s="6"/>
      <c r="I13" s="15"/>
      <c r="J13" s="15"/>
      <c r="K13" s="15"/>
      <c r="L13" s="6"/>
      <c r="M13" s="6"/>
      <c r="N13" s="6"/>
      <c r="O13" s="6"/>
      <c r="P13" s="6">
        <v>100000</v>
      </c>
    </row>
    <row r="14" spans="1:19" ht="12.7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9" ht="12.75">
      <c r="A15" s="6"/>
      <c r="B15" s="6" t="s">
        <v>38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>
        <f>SUM(P12:P14)</f>
        <v>4498200.04</v>
      </c>
    </row>
    <row r="16" spans="1:19" ht="12.75">
      <c r="A16" s="6"/>
      <c r="B16" s="6" t="s">
        <v>37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6">
        <f>P15*18%</f>
        <v>809676.00719999999</v>
      </c>
    </row>
    <row r="17" spans="1:16" ht="25.5">
      <c r="A17" s="6"/>
      <c r="B17" s="6" t="s">
        <v>39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6">
        <f>P16+P15</f>
        <v>5307876.0471999999</v>
      </c>
    </row>
    <row r="18" spans="1:16" ht="12.75">
      <c r="A18" s="1"/>
      <c r="B18" s="1"/>
      <c r="C18" s="1"/>
      <c r="D18" s="1"/>
      <c r="E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</sheetData>
  <mergeCells count="3">
    <mergeCell ref="A1:I1"/>
    <mergeCell ref="J1:M1"/>
    <mergeCell ref="O1:P1"/>
  </mergeCells>
  <printOptions horizontalCentered="1" gridLines="1"/>
  <pageMargins left="0.25" right="0.25" top="0.65" bottom="0.75" header="0" footer="0"/>
  <pageSetup paperSize="9" scale="75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9c60719ff131fcad2f503b65d3c3161d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7167f09b8b7dc9f769ec03ef250be2a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62B9A420-4FC3-449B-9EB4-B832FA82E8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84F770-FEB9-4CD9-92B2-D496BD3D7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9E9148-D572-4DFA-B714-CDF29E74C78C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3e2d9b1f-66f2-4c86-997c-0bd73dbe770b"/>
    <ds:schemaRef ds:uri="http://schemas.openxmlformats.org/package/2006/metadata/core-properties"/>
    <ds:schemaRef ds:uri="145e26d5-2673-4836-99fc-0e6261400e9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INTEL</cp:lastModifiedBy>
  <cp:lastPrinted>2024-04-18T09:58:52Z</cp:lastPrinted>
  <dcterms:created xsi:type="dcterms:W3CDTF">2024-04-12T07:57:12Z</dcterms:created>
  <dcterms:modified xsi:type="dcterms:W3CDTF">2024-05-23T11:19:05Z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