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New WO\KAPCO\Blue Sea\Decorative Lights\"/>
    </mc:Choice>
  </mc:AlternateContent>
  <bookViews>
    <workbookView xWindow="0" yWindow="0" windowWidth="19200" windowHeight="6640" tabRatio="614"/>
  </bookViews>
  <sheets>
    <sheet name="Lighting Comparative " sheetId="16" r:id="rId1"/>
  </sheets>
  <definedNames>
    <definedName name="________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HDD111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HDD111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HDD111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d2" hidden="1">{#N/A,#N/A,FALSE,"mgtsum.XLS";#N/A,#N/A,FALSE,"CAPONE";#N/A,#N/A,FALSE,"CAPTWO";#N/A,#N/A,FALSE,"CAPTHREE"}</definedName>
    <definedName name="_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HDD111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d2" hidden="1">{#N/A,#N/A,FALSE,"mgtsum.XLS";#N/A,#N/A,FALSE,"CAPONE";#N/A,#N/A,FALSE,"CAPTWO";#N/A,#N/A,FALSE,"CAPTHREE"}</definedName>
    <definedName name="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HDD111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d2" hidden="1">{#N/A,#N/A,FALSE,"mgtsum.XLS";#N/A,#N/A,FALSE,"CAPONE";#N/A,#N/A,FALSE,"CAPTWO";#N/A,#N/A,FALSE,"CAPTHREE"}</definedName>
    <definedName name="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HDD111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IntlFixup" hidden="1">TRUE</definedName>
    <definedName name="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sah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t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abs123" hidden="1">{#N/A,#N/A,FALSE,"M&amp;B_43A_fab";#N/A,#N/A,FALSE,"M&amp;B_43A_ERE.";#N/A,#N/A,FALSE,"M&amp;B-43A-ALIGN"}</definedName>
    <definedName name="_ABS2" hidden="1">{#N/A,#N/A,FALSE,"M&amp;B_43A_fab";#N/A,#N/A,FALSE,"M&amp;B_43A_ERE.";#N/A,#N/A,FALSE,"M&amp;B-43A-ALIGN"}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0.99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d2" hidden="1">{#N/A,#N/A,FALSE,"mgtsum.XLS";#N/A,#N/A,FALSE,"CAPONE";#N/A,#N/A,FALSE,"CAPTWO";#N/A,#N/A,FALSE,"CAPTHREE"}</definedName>
    <definedName name="_fco2" hidden="1">{#N/A,#N/A,FALSE,"gc (2)"}</definedName>
    <definedName name="_Fill" localSheetId="0" hidden="1">#REF!</definedName>
    <definedName name="_Fill" hidden="1">#REF!</definedName>
    <definedName name="_GC" localSheetId="0" hidden="1">#REF!</definedName>
    <definedName name="_GC" hidden="1">#REF!</definedName>
    <definedName name="_HDD111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Key2" localSheetId="0" hidden="1">#REF!</definedName>
    <definedName name="_Key2" hidden="1">#REF!</definedName>
    <definedName name="_Order1" hidden="1">255</definedName>
    <definedName name="_Order2" hidden="1">0</definedName>
    <definedName name="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Regression_X" localSheetId="0" hidden="1">#REF!</definedName>
    <definedName name="_Regression_X" hidden="1">#REF!</definedName>
    <definedName name="_sah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sti02" hidden="1">{#N/A,#N/A,FALSE,"gc (2)"}</definedName>
    <definedName name="_t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kdf" hidden="1">{#N/A,#N/A,FALSE,"mgtsum.XLS";#N/A,#N/A,FALSE,"CAPONE";#N/A,#N/A,FALSE,"CAPTWO";#N/A,#N/A,FALSE,"CAPTHREE"}</definedName>
    <definedName name="abcdefg" hidden="1">{#N/A,#N/A,FALSE,"mgtsum.XLS";#N/A,#N/A,FALSE,"CAPONE";#N/A,#N/A,FALSE,"CAPTWO";#N/A,#N/A,FALSE,"CAPTHREE"}</definedName>
    <definedName name="abcxyz" hidden="1">{#N/A,#N/A,FALSE,"mgtsum.XLS";#N/A,#N/A,FALSE,"CAPONE";#N/A,#N/A,FALSE,"CAPTWO";#N/A,#N/A,FALSE,"CAPTHREE"}</definedName>
    <definedName name="Abs" localSheetId="0" hidden="1">#REF!</definedName>
    <definedName name="Abs" hidden="1">#REF!</definedName>
    <definedName name="abst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bstractE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ccessDatabase" hidden="1">"D:\MIS\TALLY  31.09.04 sep\AS PER TALLY 31.09.04.mdb"</definedName>
    <definedName name="acck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ccomation" localSheetId="0" hidden="1">#REF!</definedName>
    <definedName name="accomation" hidden="1">#REF!</definedName>
    <definedName name="adad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dd_BOQ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dity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scount" hidden="1">1</definedName>
    <definedName name="AQWE" hidden="1">{#N/A,#N/A,FALSE,"mpph1";#N/A,#N/A,FALSE,"mpmseb";#N/A,#N/A,FALSE,"mpph2"}</definedName>
    <definedName name="ARUN" localSheetId="0" hidden="1">#REF!</definedName>
    <definedName name="ARUN" hidden="1">#REF!</definedName>
    <definedName name="asdfsa" localSheetId="0" hidden="1">#REF!</definedName>
    <definedName name="asdfsa" hidden="1">#REF!</definedName>
    <definedName name="asdfsadf" localSheetId="0" hidden="1">#REF!</definedName>
    <definedName name="asdfsadf" hidden="1">#REF!</definedName>
    <definedName name="ASDFSDFF" hidden="1">{#N/A,#N/A,FALSE,"mgtsum.XLS";#N/A,#N/A,FALSE,"CAPONE";#N/A,#N/A,FALSE,"CAPTWO";#N/A,#N/A,FALSE,"CAPTHREE"}</definedName>
    <definedName name="b.ANAN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ADWE" hidden="1">{#N/A,#N/A,FALSE,"mpph1";#N/A,#N/A,FALSE,"mpmseb";#N/A,#N/A,FALSE,"mpph2"}</definedName>
    <definedName name="Beijing" hidden="1">{"All Except Totals",#N/A,TRUE,"Recap";"Totals Page",#N/A,TRUE,"Recap"}</definedName>
    <definedName name="bf" localSheetId="0" hidden="1">#REF!</definedName>
    <definedName name="biiiiiiiiii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.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adc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al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ar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arp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arpn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asual" localSheetId="0" hidden="1">#REF!</definedName>
    <definedName name="Casual" hidden="1">#REF!</definedName>
    <definedName name="ccccc" hidden="1">{#N/A,#N/A,FALSE,"mpph1";#N/A,#N/A,FALSE,"mpmseb";#N/A,#N/A,FALSE,"mpph2"}</definedName>
    <definedName name="cement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e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ert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ha" hidden="1">{#N/A,#N/A,FALSE,"gc (2)"}</definedName>
    <definedName name="civ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ivi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ode" localSheetId="0" hidden="1">#REF!</definedName>
    <definedName name="Code" hidden="1">#REF!</definedName>
    <definedName name="COMPARISON" hidden="1">{#N/A,#N/A,FALSE,"mpph1";#N/A,#N/A,FALSE,"mpmseb";#N/A,#N/A,FALSE,"mpph2"}</definedName>
    <definedName name="CSDCSDSAS" localSheetId="0" hidden="1">#REF!</definedName>
    <definedName name="CSDCSDSAS" hidden="1">#REF!</definedName>
    <definedName name="CV" hidden="1">#NAME?</definedName>
    <definedName name="d" localSheetId="0" hidden="1">#REF!</definedName>
    <definedName name="d" hidden="1">#REF!</definedName>
    <definedName name="d31z" hidden="1">{#N/A,#N/A,FALSE,"mgtsum.XLS";#N/A,#N/A,FALSE,"CAPONE";#N/A,#N/A,FALSE,"CAPTWO";#N/A,#N/A,FALSE,"CAPTHREE"}</definedName>
    <definedName name="data1" localSheetId="0" hidden="1">#REF!</definedName>
    <definedName name="data1" hidden="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dci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CLA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clab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ea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ee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fgg" hidden="1">{#N/A,#N/A,FALSE,"gc (2)"}</definedName>
    <definedName name="dfhf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fs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gk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HTML" hidden="1">{"'Sheet1'!$A$4386:$N$4591"}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doit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over" hidden="1">{#N/A,#N/A,FALSE,"mpph1";#N/A,#N/A,FALSE,"mpmseb";#N/A,#N/A,FALSE,"mpph2"}</definedName>
    <definedName name="dt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wgy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" localSheetId="0" hidden="1">#REF!</definedName>
    <definedName name="e" hidden="1">#REF!</definedName>
    <definedName name="edd" hidden="1">{#N/A,#N/A,FALSE,"견적대비-2"}</definedName>
    <definedName name="ere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urone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chk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Code" localSheetId="0" hidden="1">#REF!</definedName>
    <definedName name="FCode" hidden="1">#REF!</definedName>
    <definedName name="fdg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dgd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er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FW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il" localSheetId="0" hidden="1">#REF!</definedName>
    <definedName name="fil" hidden="1">#REF!</definedName>
    <definedName name="fill" localSheetId="0" hidden="1">#REF!</definedName>
    <definedName name="fill" hidden="1">#REF!</definedName>
    <definedName name="formwork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OX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rgr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s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sd" hidden="1">{#N/A,#N/A,FALSE,"mgtsum.XLS";#N/A,#N/A,FALSE,"CAPONE";#N/A,#N/A,FALSE,"CAPTWO";#N/A,#N/A,FALSE,"CAPTHREE"}</definedName>
    <definedName name="fsds" hidden="1">{#N/A,#N/A,FALSE,"mgtsum.XLS";#N/A,#N/A,FALSE,"CAPONE";#N/A,#N/A,FALSE,"CAPTWO";#N/A,#N/A,FALSE,"CAPTHREE"}</definedName>
    <definedName name="ful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j" hidden="1">{#N/A,#N/A,FALSE,"gc (2)"}</definedName>
    <definedName name="GMN" hidden="1">{"'Sheet1'!$A$4386:$N$4591"}</definedName>
    <definedName name="grt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th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y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iddenRows" localSheetId="0" hidden="1">#REF!</definedName>
    <definedName name="HiddenRows" hidden="1">#REF!</definedName>
    <definedName name="hjuj" localSheetId="0" hidden="1">#REF!</definedName>
    <definedName name="hjuj" hidden="1">#REF!</definedName>
    <definedName name="HTML_CodePage" hidden="1">1252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HTML1_10" hidden="1">"charles_l_blake@ccm.rr.intel.com"</definedName>
    <definedName name="HTML1_11" hidden="1">1</definedName>
    <definedName name="HTML1_12" hidden="1">"C:\CWeb\P858VFCPA\9712\timeline.htm"</definedName>
    <definedName name="HTML1_2" hidden="1">1</definedName>
    <definedName name="HTML1_3" hidden="1">"P858 VF CPA Time Line"</definedName>
    <definedName name="HTML1_4" hidden="1">"Schedule"</definedName>
    <definedName name="HTML1_5" hidden="1">""</definedName>
    <definedName name="HTML1_6" hidden="1">1</definedName>
    <definedName name="HTML1_7" hidden="1">1</definedName>
    <definedName name="HTML1_8" hidden="1">"10/20/97"</definedName>
    <definedName name="HTML1_9" hidden="1">"Charlie Blake"</definedName>
    <definedName name="HTMLCount" hidden="1">1</definedName>
    <definedName name="huy" hidden="1">{"'Sheet1'!$L$16"}</definedName>
    <definedName name="h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id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idiot" hidden="1">{"dep. full detail",#N/A,FALSE,"annex";"3cd annex",#N/A,FALSE,"annex";"co. dep.",#N/A,FALSE,"annex"}</definedName>
    <definedName name="Incurr" hidden="1">{#N/A,#N/A,FALSE,"gc (2)"}</definedName>
    <definedName name="IN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ay" hidden="1">{#N/A,#N/A,FALSE,"gc (2)"}</definedName>
    <definedName name="JT" hidden="1">{#N/A,#N/A,TRUE,"Flooring "}</definedName>
    <definedName name="j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W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yoti" hidden="1">{#N/A,#N/A,FALSE,"mpph1";#N/A,#N/A,FALSE,"mpmseb";#N/A,#N/A,FALSE,"mpph2"}</definedName>
    <definedName name="kada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i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j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LDN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AL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imcount" hidden="1">1</definedName>
    <definedName name="lk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LALALL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umn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ak" localSheetId="0" hidden="1">#REF!</definedName>
    <definedName name="mak" hidden="1">#REF!</definedName>
    <definedName name="manj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arathe" hidden="1">{#N/A,#N/A,FALSE,"mpph1";#N/A,#N/A,FALSE,"mpmseb";#N/A,#N/A,FALSE,"mpph2"}</definedName>
    <definedName name="MCBDB" hidden="1">{#N/A,#N/A,FALSE,"mpph1";#N/A,#N/A,FALSE,"mpmseb";#N/A,#N/A,FALSE,"mpph2"}</definedName>
    <definedName name="meas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E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ullion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nb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kay" hidden="1">{#N/A,#N/A,FALSE,"mgtsum.XLS";#N/A,#N/A,FALSE,"CAPONE";#N/A,#N/A,FALSE,"CAPTWO";#N/A,#N/A,FALSE,"CAPTHREE"}</definedName>
    <definedName name="OrderTable" localSheetId="0" hidden="1">#REF!</definedName>
    <definedName name="OrderTable" hidden="1">#REF!</definedName>
    <definedName name="Or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rga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al_Workbook_GUID" hidden="1">"8C9FWPDC58HV91KMPNBD5P58"</definedName>
    <definedName name="pk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pl" hidden="1">{#N/A,#N/A,FALSE,"gc (2)"}</definedName>
    <definedName name="_xlnm.Print_Area" localSheetId="0">'Lighting Comparative '!$A$1:$I$8</definedName>
    <definedName name="_xlnm.Print_Titles" localSheetId="0">'Lighting Comparative '!$3:$4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qttt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aj" hidden="1">{"'Sheet1'!$A$4386:$N$4591"}</definedName>
    <definedName name="RCArea" localSheetId="0" hidden="1">#REF!</definedName>
    <definedName name="RCArea" hidden="1">#REF!</definedName>
    <definedName name="Regional" hidden="1">{#N/A,#N/A,FALSE,"mgtsum.XLS";#N/A,#N/A,FALSE,"CAPONE";#N/A,#N/A,FALSE,"CAPTWO";#N/A,#N/A,FALSE,"CAPTHREE"}</definedName>
    <definedName name="renam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eport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eu" hidden="1">{#N/A,#N/A,FALSE,"gc (2)"}</definedName>
    <definedName name="reuse" hidden="1">{#N/A,#N/A,FALSE,"mgtsum.XLS";#N/A,#N/A,FALSE,"CAPONE";#N/A,#N/A,FALSE,"CAPTWO";#N/A,#N/A,FALSE,"CAPTHREE"}</definedName>
    <definedName name="reya" hidden="1">{"office ltcg",#N/A,FALSE,"gain01";"IT LTCG",#N/A,FALSE,"gain01"}</definedName>
    <definedName name="ripal" hidden="1">{#N/A,#N/A,FALSE,"gc (2)"}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MultipleCPUSupportEnabled" hidden="1">TRUE</definedName>
    <definedName name="rm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sde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t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AFSF" hidden="1">{#N/A,#N/A,FALSE,"mgtsum.XLS";#N/A,#N/A,FALSE,"CAPONE";#N/A,#N/A,FALSE,"CAPTWO";#N/A,#N/A,FALSE,"CAPTHREE"}</definedName>
    <definedName name="sanju" hidden="1">{"office ltcg",#N/A,FALSE,"gain01";"IT LTCG",#N/A,FALSE,"gain01"}</definedName>
    <definedName name="SCREE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DAF" hidden="1">{#N/A,#N/A,FALSE,"mgtsum.XLS";#N/A,#N/A,FALSE,"CAPONE";#N/A,#N/A,FALSE,"CAPTWO";#N/A,#N/A,FALSE,"CAPTHREE"}</definedName>
    <definedName name="sd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dsdsd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encount" hidden="1">1</definedName>
    <definedName name="sgrg" localSheetId="0" hidden="1">#REF!</definedName>
    <definedName name="sgrg" hidden="1">#REF!</definedName>
    <definedName name="Sheet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hutterin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k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kq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pecialPrice" localSheetId="0" hidden="1">#REF!</definedName>
    <definedName name="SpecialPrice" hidden="1">#REF!</definedName>
    <definedName name="SRB" hidden="1">{"'Sheet1'!$A$4386:$N$4591"}</definedName>
    <definedName name="stock02" hidden="1">{#N/A,#N/A,FALSE,"gc (2)"}</definedName>
    <definedName name="SVFF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axCalculation" localSheetId="0" hidden="1">#REF!</definedName>
    <definedName name="TaxCalculation" hidden="1">#REF!</definedName>
    <definedName name="tbl_ProdInfo" localSheetId="0" hidden="1">#REF!</definedName>
    <definedName name="tbl_ProdInfo" hidden="1">#REF!</definedName>
    <definedName name="te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R.FLR" hidden="1">{#N/A,#N/A,TRUE,"Flooring "}</definedName>
    <definedName name="the" hidden="1">{#N/A,#N/A,FALSE,"gc (2)"}</definedName>
    <definedName name="Thiagarajan" hidden="1">{"'Sheet1'!$A$4386:$N$4591"}</definedName>
    <definedName name="Topsheet" localSheetId="0" hidden="1">#REF!</definedName>
    <definedName name="Topsheet" hidden="1">#REF!</definedName>
    <definedName name="TRG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ri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rrry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R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vcvv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e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e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E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K" localSheetId="0" hidden="1">{#N/A,#N/A,FALSE,"견적대비-2"}</definedName>
    <definedName name="WK" hidden="1">{#N/A,#N/A,FALSE,"견적대비-2"}</definedName>
    <definedName name="WL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qd" hidden="1">{#N/A,#N/A,FALSE,"mgtsum.XLS";#N/A,#N/A,FALSE,"CAPONE";#N/A,#N/A,FALSE,"CAPTWO";#N/A,#N/A,FALSE,"CAPTHREE"}</definedName>
    <definedName name="wr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ALL." hidden="1">{#N/A,#N/A,FALSE,"PROG &amp; MARKET";#N/A,#N/A,FALSE,"SUMMARY";#N/A,#N/A,FALSE,"LANDSIDE -DETAIL";#N/A,#N/A,FALSE,"VESSEL"}</definedName>
    <definedName name="wrn.All._.Sheets." hidden="1">{#N/A,#N/A,FALSE,"Sheet5";#N/A,#N/A,FALSE,"Sheet4";#N/A,#N/A,FALSE,"Sheet2";#N/A,#N/A,FALSE,"Sheet6";#N/A,#N/A,FALSE,"Sheet7";#N/A,#N/A,FALSE,"Sheet8";#N/A,#N/A,FALSE,"Sheet9";#N/A,#N/A,FALSE,"Sheet10"}</definedName>
    <definedName name="wrn.amk." hidden="1">{#N/A,#N/A,FALSE,"M&amp;B_43A_fab";#N/A,#N/A,FALSE,"M&amp;B_43A_ERE.";#N/A,#N/A,FALSE,"M&amp;B-43A-ALIGN"}</definedName>
    <definedName name="wrn.BARCHART." hidden="1">{"View1",#N/A,FALSE,"Sheet1";"View2",#N/A,FALSE,"Sheet1";"View3",#N/A,FALSE,"Sheet1";"View4",#N/A,FALSE,"Sheet1"}</definedName>
    <definedName name="wrn.clntrpt." hidden="1">{#N/A,#N/A,FALSE,"CLIENT HOPSR";#N/A,#N/A,FALSE,"JEG GRAPH";#N/A,#N/A,FALSE,"PROCESS";#N/A,#N/A,FALSE,"CIVIL";#N/A,#N/A,FALSE,"ELECTRICAL";#N/A,#N/A,FALSE,"CNTRL SYS";#N/A,#N/A,FALSE,"MECH";#N/A,#N/A,FALSE,"PIPE"}</definedName>
    <definedName name="wrn.Data._.and._.Totals." hidden="1">{"All Except Totals",#N/A,TRUE,"Recap";"Totals Page",#N/A,TRUE,"Recap"}</definedName>
    <definedName name="wrn.dep." hidden="1">{"dep. full detail",#N/A,FALSE,"annex";"3cd annex",#N/A,FALSE,"annex";"co. dep.",#N/A,FALSE,"annex"}</definedName>
    <definedName name="wrn.Detail." hidden="1">{"Detail",#N/A,FALSE,"Assump";"Detail",#N/A,FALSE,"Muni";"Detail",#N/A,FALSE,"Proj";"Detail",#N/A,FALSE,"Calc";"Present",#N/A,FALSE,"Cover"}</definedName>
    <definedName name="wrn.floor." hidden="1">{#N/A,#N/A,TRUE,"Flooring "}</definedName>
    <definedName name="WRN.FUL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" hidden="1">{#N/A,#N/A,FALSE,"B"}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_.report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G.C.P.L.." hidden="1">{#N/A,#N/A,FALSE,"gc (2)"}</definedName>
    <definedName name="wrn.GENSERV." hidden="1">{#N/A,#N/A,FALSE,"VISTAF"}</definedName>
    <definedName name="wrn.HILTON._.GARDEN._.INN." hidden="1">{#N/A,#N/A,FALSE,"SUMMARY SHEET";#N/A,#N/A,FALSE,"CAT1-16 SUMM";#N/A,#N/A,FALSE,"LABOR";#N/A,#N/A,FALSE,"TELEPHONES";#N/A,#N/A,FALSE,"EQUIPMENT";#N/A,#N/A,FALSE,"SUPPLIES";#N/A,#N/A,FALSE,"FF &amp; E";#N/A,#N/A,FALSE,"DESIGN COSTS";#N/A,#N/A,FALSE,"PROGRAM"}</definedName>
    <definedName name="wrn.jegrpt." hidden="1">{#N/A,#N/A,FALSE,"PJT STATUS RVW";#N/A,#N/A,FALSE,"MAPS CKLIST";#N/A,#N/A,FALSE,"HOPSR-BASE-IHOCS";#N/A,#N/A,FALSE,"HOPSR-BASE FOR REPORT";#N/A,#N/A,FALSE,"GEN SERVICES";#N/A,#N/A,FALSE,"FINANCIAL";#N/A,#N/A,FALSE,"CONTRACT CURVES";#N/A,#N/A,FALSE,"JEG GRAPH";#N/A,#N/A,FALSE,"JEG GRAPH (2)"}</definedName>
    <definedName name="wrn.LTCG." hidden="1">{"office ltcg",#N/A,FALSE,"gain01";"IT LTCG",#N/A,FALSE,"gain01"}</definedName>
    <definedName name="wrn.MARGIN." hidden="1">{#N/A,#N/A,FALSE,"VISTAF"}</definedName>
    <definedName name="wrn.mhrfcst." hidden="1">{#N/A,#N/A,FALSE,"MANHR FCST-BASE"}</definedName>
    <definedName name="Wrn.nov29" hidden="1">{#N/A,#N/A,FALSE,"BALLY COSTS";#N/A,#N/A,FALSE,"FF&amp;E";#N/A,#N/A,FALSE,"FEES";#N/A,#N/A,FALSE,"CONTINGENCY";#N/A,#N/A,FALSE,"SOFT COSTS";#N/A,#N/A,FALSE,"DETAIL";#N/A,#N/A,FALSE,"sum12-3"}</definedName>
    <definedName name="wrn.NOV30." hidden="1">{#N/A,#N/A,FALSE,"BALLY COSTS";#N/A,#N/A,FALSE,"FF&amp;E";#N/A,#N/A,FALSE,"FEES";#N/A,#N/A,FALSE,"CONTINGENCY";#N/A,#N/A,FALSE,"SOFT COSTS";#N/A,#N/A,FALSE,"DETAIL";#N/A,#N/A,FALSE,"sum12-3"}</definedName>
    <definedName name="wrn.november._.17." hidden="1">{#N/A,#N/A,FALSE,"NY,NY - BUILD UP";#N/A,#N/A,FALSE,"SPCE -CAS LEV";#N/A,#N/A,FALSE,"SPCE -COST LL";#N/A,#N/A,FALSE,"CHANGES CMSC";#N/A,#N/A,FALSE,"FF&amp; E ANALYSIS";#N/A,#N/A,FALSE,"ADD. SOFT COSTS - 3RD PRTY";#N/A,#N/A,FALSE,"NYNY COMP";#N/A,#N/A,FALSE,"BUDGET 11-17";#N/A,#N/A,FALSE,"CONTINGENCY";#N/A,#N/A,FALSE,"ESCALATE";#N/A,#N/A,FALSE,"adj 9-15 to 11-17";#N/A,#N/A,FALSE,"D&amp;CM 11-17";#N/A,#N/A,FALSE,"INTEREST"}</definedName>
    <definedName name="wrn.P854._.ADDENDUM." hidden="1">{#N/A,#N/A,FALSE,"mgtsum.XLS";#N/A,#N/A,FALSE,"CAPONE";#N/A,#N/A,FALSE,"CAPTWO";#N/A,#N/A,FALSE,"CAPTHREE"}</definedName>
    <definedName name="wrn.p854._.addendum2" hidden="1">{#N/A,#N/A,FALSE,"mgtsum.XLS";#N/A,#N/A,FALSE,"CAPONE";#N/A,#N/A,FALSE,"CAPTWO";#N/A,#N/A,FALSE,"CAPTHREE"}</definedName>
    <definedName name="wrn.p854._.addendum3" hidden="1">{#N/A,#N/A,FALSE,"mgtsum.XLS";#N/A,#N/A,FALSE,"CAPONE";#N/A,#N/A,FALSE,"CAPTWO";#N/A,#N/A,FALSE,"CAPTHREE"}</definedName>
    <definedName name="wrn.Present." hidden="1">{"Present",#N/A,FALSE,"Assump";"Present",#N/A,FALSE,"Calc";"Present",#N/A,FALSE,"Cover"}</definedName>
    <definedName name="wrn.PRESENTATION." hidden="1">{#N/A,#N/A,FALSE,"SUMMARY SHEET";#N/A,#N/A,FALSE,"VARIANCE REPORT";#N/A,#N/A,FALSE,"CAT1-16 SUMM";#N/A,#N/A,FALSE,"GCS";#N/A,#N/A,FALSE,"FF &amp; E";#N/A,#N/A,FALSE,"DESIGN COSTS"}</definedName>
    <definedName name="wrn.Profitability." hidden="1">{#N/A,"Good",TRUE,"Sheet1";#N/A,"Normal",TRUE,"Sheet1";#N/A,"Bad",TRUE,"Sheet1"}</definedName>
    <definedName name="wrn.REPORT._.ALL." hidden="1">{#N/A,#N/A,FALSE,"MASTER SUMMARY";#N/A,#N/A,FALSE,"FF&amp;E COSTS";#N/A,#N/A,FALSE,"BALLY COSTS";#N/A,#N/A,FALSE,"GENERAL COND.";#N/A,#N/A,FALSE,"SOFT COSTS";#N/A,#N/A,FALSE,"GARAGE SUMMARY";#N/A,#N/A,FALSE,"CAP INTEREST";#N/A,#N/A,FALSE,"4.00 FEATURES";#N/A,#N/A,FALSE,"MISCELLANEOUS";#N/A,#N/A,FALSE,"DESIGN COSTS"}</definedName>
    <definedName name="wrn.Risk._.Analysis._.Report._.1." hidden="1">{#N/A,#N/A,FALSE,"Sheet2";#N/A,#N/A,FALSE,"Sheet4";#N/A,#N/A,FALSE,"Sheet5"}</definedName>
    <definedName name="wrn.tou구매." localSheetId="0" hidden="1">{#N/A,#N/A,FALSE,"견적대비-2"}</definedName>
    <definedName name="wrn.tou구매." hidden="1">{#N/A,#N/A,FALSE,"견적대비-2"}</definedName>
    <definedName name="wrn.trial." hidden="1">{#N/A,#N/A,FALSE,"mpph1";#N/A,#N/A,FALSE,"mpmseb";#N/A,#N/A,FALSE,"mpph2"}</definedName>
    <definedName name="wr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weerrkabi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wwww" localSheetId="0" hidden="1">#REF!</definedName>
    <definedName name="wwwww" hidden="1">#REF!</definedName>
    <definedName name="wwwwwwwwwww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xz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Z_8FCC9949_BB10_48DD_835F_9D6E68B3AE12_.wvu.PrintTitles" localSheetId="0" hidden="1">#REF!</definedName>
    <definedName name="Z_8FCC9949_BB10_48DD_835F_9D6E68B3AE12_.wvu.PrintTitles" hidden="1">#REF!</definedName>
    <definedName name="z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ZENAN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Zi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ZZZZZZZZZZZZZZ" localSheetId="0" hidden="1">#REF!</definedName>
    <definedName name="ZZZZZZZZZZZZZZ" hidden="1">#REF!</definedName>
    <definedName name="っｋ" localSheetId="0" hidden="1">#REF!</definedName>
    <definedName name="っｋ" hidden="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16" l="1"/>
  <c r="S7" i="16"/>
  <c r="N7" i="16"/>
  <c r="N6" i="16"/>
  <c r="E16" i="16" l="1"/>
  <c r="E15" i="16"/>
  <c r="E14" i="16"/>
  <c r="S5" i="16"/>
  <c r="S8" i="16" s="1"/>
  <c r="G16" i="16" s="1"/>
  <c r="H16" i="16" s="1"/>
  <c r="I16" i="16" s="1"/>
  <c r="N5" i="16" l="1"/>
  <c r="N8" i="16" s="1"/>
  <c r="G15" i="16" s="1"/>
  <c r="H15" i="16" s="1"/>
  <c r="I15" i="16" s="1"/>
  <c r="I5" i="16" l="1"/>
  <c r="I6" i="16"/>
  <c r="I7" i="16"/>
  <c r="I8" i="16" l="1"/>
  <c r="G14" i="16" s="1"/>
  <c r="H14" i="16" s="1"/>
  <c r="I14" i="16" s="1"/>
</calcChain>
</file>

<file path=xl/sharedStrings.xml><?xml version="1.0" encoding="utf-8"?>
<sst xmlns="http://schemas.openxmlformats.org/spreadsheetml/2006/main" count="50" uniqueCount="34">
  <si>
    <t>Rate</t>
  </si>
  <si>
    <t>Amount</t>
  </si>
  <si>
    <t>DIVINITY LIGHTS</t>
  </si>
  <si>
    <t>Sl No</t>
  </si>
  <si>
    <t>Supply (INR)</t>
  </si>
  <si>
    <t>QTY</t>
  </si>
  <si>
    <t>UOM</t>
  </si>
  <si>
    <t>Nos</t>
  </si>
  <si>
    <t>Product Description</t>
  </si>
  <si>
    <t xml:space="preserve"> Image</t>
  </si>
  <si>
    <t>Divinity proposed</t>
  </si>
  <si>
    <t>Image</t>
  </si>
  <si>
    <t>Name: Blue Sea Banquet Hall-DecorativeLights BOQ</t>
  </si>
  <si>
    <t>Date: 28-08-2024</t>
  </si>
  <si>
    <t>Decorative Wall mounted linear light LED 10W/meter , 2700K , Non dimmable with integral driver
Dimensions –Diameter –9mm and H-1100mm
Fixture Finish –Gold as per reference image</t>
  </si>
  <si>
    <r>
      <t xml:space="preserve">Divinity Lights Decorative Wall light
Light Source : LED
</t>
    </r>
    <r>
      <rPr>
        <b/>
        <sz val="16"/>
        <color theme="1"/>
        <rFont val="Calibri"/>
        <family val="2"/>
        <scheme val="minor"/>
      </rPr>
      <t>Wattage: 10W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CCT : 2700K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Control Gear : NON-Dimmable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Beam angle :Diffused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 xml:space="preserve">Material : Metal 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Mounting : Wall
Finish: Gold
Dimension : Dia = 9mm, H=1100mm</t>
    </r>
  </si>
  <si>
    <t>Decorative Suspended Globe fixture LED 20W , 4000K
Dimensions: Diameter-300mm, H-1500mm
Fixture Finish –White and Gold as per reference image</t>
  </si>
  <si>
    <r>
      <t xml:space="preserve">Divinity Lights Decorative Globe Pendant light
</t>
    </r>
    <r>
      <rPr>
        <b/>
        <sz val="16"/>
        <color theme="1"/>
        <rFont val="Calibri"/>
        <family val="2"/>
        <scheme val="minor"/>
      </rPr>
      <t>Wattage: 20W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CCT : 4000K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Control Gear : NON-Dimmable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Beam angle :Diffused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 xml:space="preserve">Material : Metal 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Mounting : Pendant
Finish: White and Gold
Dimension : Dia = 300mm, H=1500mm</t>
    </r>
  </si>
  <si>
    <t>Decorative Table Lamp LED 13W, 2700K
Dimensions: Diameter-200-300mm,
H-400mm
Fixture Finish –Gold +Beige fabric or glass as per reference image</t>
  </si>
  <si>
    <r>
      <t xml:space="preserve">Divinity Lights Decorative Table lamp
</t>
    </r>
    <r>
      <rPr>
        <b/>
        <sz val="16"/>
        <color theme="1"/>
        <rFont val="Calibri"/>
        <family val="2"/>
        <scheme val="minor"/>
      </rPr>
      <t>Wattage: 13W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CCT : 2700K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Control Gear : NON-Dimmable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Beam angle :Diffused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Material : Metal and fabric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Mounting : Table
Finish: Gold +Beige fabric 
Dimension : Dia = 200mm, H=400mm</t>
    </r>
  </si>
  <si>
    <t>KALEDIEO</t>
  </si>
  <si>
    <t>Gold Finish Metal &amp; Glass Table Lamp (delivery timeline: 10 Days) (Picture is for reference purposes only</t>
  </si>
  <si>
    <t>Gold Finish Metal &amp; Glass Table Lamp (delivery timeline: 10 Days) (Picture is for reference purposes only)</t>
  </si>
  <si>
    <t>Customised Wall Lamp (delivery timeline: 21 Days) (Picture is for reference purposes only)</t>
  </si>
  <si>
    <t>TRIVENI LIGHTS. PVT. LTD</t>
  </si>
  <si>
    <t>WALL LIGHT 1200mm with driver</t>
  </si>
  <si>
    <t xml:space="preserve">TABLE LAMP </t>
  </si>
  <si>
    <t>Pendant light</t>
  </si>
  <si>
    <t xml:space="preserve">Vendors </t>
  </si>
  <si>
    <t xml:space="preserve">Amount </t>
  </si>
  <si>
    <t>GST</t>
  </si>
  <si>
    <t>Total Amount</t>
  </si>
  <si>
    <t>L1</t>
  </si>
  <si>
    <t xml:space="preserve"> proposed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</si>
</sst>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0.0"/>
    <numFmt numFmtId="166" formatCode="_ &quot;₹&quot;* #,##0.00_ ;_ &quot;₹&quot;* \-#,##0.00_ ;_ &quot;₹&quot;* &quot;-&quot;??_ ;_ @_ "/>
    <numFmt numFmtId="167" formatCode="_(* #,##0.00_);_(* \(#,##0.00\);_(* &quot;-&quot;??_);_(@_)"/>
    <numFmt numFmtId="168" formatCode="_(* #,##0.00_);_(* \(#,##0.00\);_(* \-??_);_(@_)"/>
    <numFmt numFmtId="169" formatCode="_(* #,##0_);_(* \(#,##0\);_(* &quot;-&quot;??_);_(@_)"/>
    <numFmt numFmtId="170" formatCode="&quot;₹&quot;\ #,##0.00"/>
    <numFmt numFmtId="171" formatCode="&quot;₹&quot;\ #,##0"/>
    <numFmt numFmtId="172" formatCode="_ [$₹-4009]\ * #,##0.00_ ;_ [$₹-4009]\ * \-#,##0.00_ ;_ [$₹-4009]\ * &quot;-&quot;??_ ;_ @_ 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64">
    <xf numFmtId="0" fontId="0" fillId="0" borderId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0" fillId="0" borderId="0"/>
    <xf numFmtId="164" fontId="5" fillId="0" borderId="0" applyFont="0" applyFill="0" applyBorder="0" applyAlignment="0" applyProtection="0"/>
    <xf numFmtId="0" fontId="5" fillId="0" borderId="0"/>
    <xf numFmtId="0" fontId="6" fillId="3" borderId="0" applyNumberFormat="0" applyBorder="0" applyAlignment="0" applyProtection="0">
      <alignment vertical="center"/>
    </xf>
    <xf numFmtId="167" fontId="10" fillId="0" borderId="0" applyFont="0" applyFill="0" applyBorder="0" applyAlignment="0" applyProtection="0"/>
    <xf numFmtId="167" fontId="5" fillId="0" borderId="0" applyFont="0" applyFill="0" applyBorder="0" applyAlignment="0" applyProtection="0">
      <alignment vertical="center"/>
    </xf>
    <xf numFmtId="167" fontId="5" fillId="0" borderId="0" applyFont="0" applyFill="0" applyBorder="0" applyAlignment="0" applyProtection="0"/>
    <xf numFmtId="166" fontId="10" fillId="0" borderId="0" applyFont="0" applyFill="0" applyBorder="0" applyAlignment="0" applyProtection="0">
      <alignment vertical="center"/>
    </xf>
    <xf numFmtId="0" fontId="5" fillId="0" borderId="0"/>
    <xf numFmtId="165" fontId="5" fillId="0" borderId="0" applyFont="0" applyFill="0" applyBorder="0" applyAlignment="0" applyProtection="0"/>
    <xf numFmtId="168" fontId="5" fillId="0" borderId="0" applyFill="0" applyBorder="0" applyAlignment="0" applyProtection="0"/>
    <xf numFmtId="167" fontId="10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ill="0" applyBorder="0" applyProtection="0"/>
    <xf numFmtId="0" fontId="5" fillId="0" borderId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2" fillId="0" borderId="0"/>
    <xf numFmtId="0" fontId="5" fillId="0" borderId="0"/>
    <xf numFmtId="0" fontId="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8" fillId="0" borderId="0"/>
    <xf numFmtId="0" fontId="4" fillId="0" borderId="0" applyNumberFormat="0" applyFill="0" applyBorder="0" applyProtection="0"/>
    <xf numFmtId="0" fontId="5" fillId="0" borderId="0"/>
    <xf numFmtId="0" fontId="10" fillId="0" borderId="0"/>
    <xf numFmtId="0" fontId="10" fillId="0" borderId="0">
      <alignment vertical="center"/>
    </xf>
    <xf numFmtId="0" fontId="5" fillId="0" borderId="0"/>
    <xf numFmtId="0" fontId="7" fillId="0" borderId="0" applyNumberFormat="0" applyFill="0" applyBorder="0" applyProtection="0"/>
    <xf numFmtId="0" fontId="9" fillId="0" borderId="0" applyNumberFormat="0" applyFill="0" applyBorder="0" applyProtection="0"/>
    <xf numFmtId="0" fontId="5" fillId="0" borderId="0"/>
    <xf numFmtId="0" fontId="5" fillId="0" borderId="0"/>
    <xf numFmtId="0" fontId="8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4" fillId="0" borderId="0" applyNumberFormat="0" applyFill="0" applyBorder="0" applyProtection="0"/>
    <xf numFmtId="0" fontId="10" fillId="0" borderId="0"/>
    <xf numFmtId="0" fontId="11" fillId="0" borderId="0"/>
    <xf numFmtId="0" fontId="12" fillId="0" borderId="0" applyNumberFormat="0" applyFill="0" applyBorder="0" applyProtection="0"/>
    <xf numFmtId="0" fontId="1" fillId="0" borderId="0"/>
    <xf numFmtId="0" fontId="13" fillId="0" borderId="0" applyNumberFormat="0" applyFill="0" applyBorder="0" applyProtection="0"/>
    <xf numFmtId="0" fontId="5" fillId="0" borderId="0"/>
    <xf numFmtId="43" fontId="23" fillId="0" borderId="0" applyFont="0" applyFill="0" applyBorder="0" applyAlignment="0" applyProtection="0"/>
  </cellStyleXfs>
  <cellXfs count="56">
    <xf numFmtId="0" fontId="0" fillId="0" borderId="0" xfId="0"/>
    <xf numFmtId="0" fontId="17" fillId="0" borderId="0" xfId="47" applyFont="1" applyFill="1" applyBorder="1" applyAlignment="1">
      <alignment vertical="center"/>
    </xf>
    <xf numFmtId="0" fontId="17" fillId="0" borderId="0" xfId="47" applyNumberFormat="1" applyFont="1" applyFill="1" applyBorder="1" applyAlignment="1">
      <alignment vertical="center"/>
    </xf>
    <xf numFmtId="49" fontId="16" fillId="4" borderId="1" xfId="59" applyNumberFormat="1" applyFont="1" applyFill="1" applyBorder="1" applyAlignment="1">
      <alignment horizontal="center" vertical="center" wrapText="1"/>
    </xf>
    <xf numFmtId="0" fontId="15" fillId="0" borderId="0" xfId="40" applyFont="1" applyAlignment="1">
      <alignment vertical="center"/>
    </xf>
    <xf numFmtId="0" fontId="15" fillId="0" borderId="1" xfId="4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40" applyFont="1" applyAlignment="1">
      <alignment horizontal="center" vertical="center"/>
    </xf>
    <xf numFmtId="169" fontId="15" fillId="0" borderId="0" xfId="7" applyNumberFormat="1" applyFont="1" applyAlignment="1">
      <alignment vertical="center"/>
    </xf>
    <xf numFmtId="0" fontId="15" fillId="0" borderId="1" xfId="49" applyFont="1" applyBorder="1" applyAlignment="1">
      <alignment horizontal="center" vertical="center" wrapText="1"/>
    </xf>
    <xf numFmtId="0" fontId="19" fillId="2" borderId="1" xfId="49" applyFont="1" applyFill="1" applyBorder="1" applyAlignment="1">
      <alignment horizontal="center" vertical="center" wrapText="1"/>
    </xf>
    <xf numFmtId="0" fontId="19" fillId="2" borderId="1" xfId="49" applyFont="1" applyFill="1" applyBorder="1" applyAlignment="1">
      <alignment horizontal="left" vertical="center" wrapText="1"/>
    </xf>
    <xf numFmtId="1" fontId="15" fillId="0" borderId="1" xfId="40" applyNumberFormat="1" applyFont="1" applyBorder="1" applyAlignment="1">
      <alignment horizontal="center" vertical="center" wrapText="1"/>
    </xf>
    <xf numFmtId="0" fontId="16" fillId="0" borderId="2" xfId="47" applyFont="1" applyFill="1" applyBorder="1" applyAlignment="1">
      <alignment vertical="center"/>
    </xf>
    <xf numFmtId="171" fontId="17" fillId="0" borderId="1" xfId="15" applyNumberFormat="1" applyFont="1" applyFill="1" applyBorder="1" applyAlignment="1">
      <alignment horizontal="center" vertical="center" wrapText="1"/>
    </xf>
    <xf numFmtId="171" fontId="15" fillId="0" borderId="1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49" fontId="16" fillId="6" borderId="1" xfId="59" applyNumberFormat="1" applyFont="1" applyFill="1" applyBorder="1" applyAlignment="1">
      <alignment horizontal="center" vertical="center" wrapText="1"/>
    </xf>
    <xf numFmtId="49" fontId="16" fillId="7" borderId="1" xfId="59" applyNumberFormat="1" applyFont="1" applyFill="1" applyBorder="1" applyAlignment="1">
      <alignment horizontal="center" vertical="center" wrapText="1"/>
    </xf>
    <xf numFmtId="171" fontId="17" fillId="0" borderId="0" xfId="15" applyNumberFormat="1" applyFont="1" applyFill="1" applyBorder="1" applyAlignment="1">
      <alignment horizontal="center" vertical="center" wrapText="1"/>
    </xf>
    <xf numFmtId="0" fontId="16" fillId="0" borderId="1" xfId="47" applyFont="1" applyFill="1" applyBorder="1" applyAlignment="1">
      <alignment vertical="center"/>
    </xf>
    <xf numFmtId="0" fontId="17" fillId="0" borderId="1" xfId="47" applyFont="1" applyFill="1" applyBorder="1" applyAlignment="1">
      <alignment vertical="center"/>
    </xf>
    <xf numFmtId="49" fontId="16" fillId="6" borderId="1" xfId="59" applyNumberFormat="1" applyFont="1" applyFill="1" applyBorder="1" applyAlignment="1">
      <alignment horizontal="center" vertical="center" wrapText="1"/>
    </xf>
    <xf numFmtId="0" fontId="17" fillId="0" borderId="1" xfId="15" applyNumberFormat="1" applyFont="1" applyFill="1" applyBorder="1" applyAlignment="1">
      <alignment horizontal="center" vertical="center" wrapText="1"/>
    </xf>
    <xf numFmtId="171" fontId="17" fillId="0" borderId="5" xfId="15" applyNumberFormat="1" applyFont="1" applyFill="1" applyBorder="1" applyAlignment="1">
      <alignment horizontal="center" vertical="center" wrapText="1"/>
    </xf>
    <xf numFmtId="0" fontId="15" fillId="0" borderId="0" xfId="40" applyFont="1" applyBorder="1" applyAlignment="1">
      <alignment vertical="center"/>
    </xf>
    <xf numFmtId="0" fontId="17" fillId="0" borderId="5" xfId="15" applyNumberFormat="1" applyFont="1" applyFill="1" applyBorder="1" applyAlignment="1">
      <alignment horizontal="center" vertical="center" wrapText="1"/>
    </xf>
    <xf numFmtId="170" fontId="17" fillId="0" borderId="5" xfId="15" applyNumberFormat="1" applyFont="1" applyFill="1" applyBorder="1" applyAlignment="1">
      <alignment horizontal="center" vertical="center" wrapText="1"/>
    </xf>
    <xf numFmtId="170" fontId="17" fillId="0" borderId="1" xfId="15" applyNumberFormat="1" applyFont="1" applyFill="1" applyBorder="1" applyAlignment="1">
      <alignment horizontal="center" vertical="center" wrapText="1"/>
    </xf>
    <xf numFmtId="169" fontId="15" fillId="0" borderId="8" xfId="7" applyNumberFormat="1" applyFont="1" applyBorder="1" applyAlignment="1">
      <alignment vertical="center"/>
    </xf>
    <xf numFmtId="169" fontId="15" fillId="0" borderId="9" xfId="7" applyNumberFormat="1" applyFont="1" applyBorder="1" applyAlignment="1">
      <alignment vertical="center"/>
    </xf>
    <xf numFmtId="169" fontId="15" fillId="0" borderId="10" xfId="7" applyNumberFormat="1" applyFont="1" applyBorder="1" applyAlignment="1">
      <alignment vertical="center"/>
    </xf>
    <xf numFmtId="169" fontId="15" fillId="0" borderId="11" xfId="7" applyNumberFormat="1" applyFont="1" applyBorder="1" applyAlignment="1">
      <alignment vertical="center"/>
    </xf>
    <xf numFmtId="171" fontId="17" fillId="5" borderId="12" xfId="15" applyNumberFormat="1" applyFont="1" applyFill="1" applyBorder="1" applyAlignment="1">
      <alignment horizontal="center" vertical="center" wrapText="1"/>
    </xf>
    <xf numFmtId="171" fontId="17" fillId="5" borderId="13" xfId="15" applyNumberFormat="1" applyFont="1" applyFill="1" applyBorder="1" applyAlignment="1">
      <alignment horizontal="center" vertical="center" wrapText="1"/>
    </xf>
    <xf numFmtId="169" fontId="15" fillId="5" borderId="14" xfId="7" applyNumberFormat="1" applyFont="1" applyFill="1" applyBorder="1" applyAlignment="1">
      <alignment vertical="center"/>
    </xf>
    <xf numFmtId="171" fontId="17" fillId="0" borderId="15" xfId="15" applyNumberFormat="1" applyFont="1" applyFill="1" applyBorder="1" applyAlignment="1">
      <alignment horizontal="left" vertical="center" wrapText="1"/>
    </xf>
    <xf numFmtId="171" fontId="17" fillId="0" borderId="16" xfId="15" applyNumberFormat="1" applyFont="1" applyFill="1" applyBorder="1" applyAlignment="1">
      <alignment horizontal="center" vertical="center" wrapText="1"/>
    </xf>
    <xf numFmtId="171" fontId="17" fillId="0" borderId="17" xfId="15" applyNumberFormat="1" applyFont="1" applyFill="1" applyBorder="1" applyAlignment="1">
      <alignment horizontal="center" vertical="center" wrapText="1"/>
    </xf>
    <xf numFmtId="169" fontId="15" fillId="0" borderId="18" xfId="7" applyNumberFormat="1" applyFont="1" applyBorder="1" applyAlignment="1">
      <alignment vertical="center"/>
    </xf>
    <xf numFmtId="49" fontId="16" fillId="6" borderId="1" xfId="59" applyNumberFormat="1" applyFont="1" applyFill="1" applyBorder="1" applyAlignment="1">
      <alignment horizontal="center" vertical="center" wrapText="1"/>
    </xf>
    <xf numFmtId="0" fontId="22" fillId="0" borderId="0" xfId="47" applyNumberFormat="1" applyFont="1" applyFill="1" applyBorder="1" applyAlignment="1">
      <alignment horizontal="center" vertical="center"/>
    </xf>
    <xf numFmtId="0" fontId="22" fillId="0" borderId="7" xfId="47" applyNumberFormat="1" applyFont="1" applyFill="1" applyBorder="1" applyAlignment="1">
      <alignment horizontal="center" vertical="center"/>
    </xf>
    <xf numFmtId="49" fontId="16" fillId="7" borderId="1" xfId="59" applyNumberFormat="1" applyFont="1" applyFill="1" applyBorder="1" applyAlignment="1">
      <alignment horizontal="center" vertical="center" wrapText="1"/>
    </xf>
    <xf numFmtId="165" fontId="18" fillId="4" borderId="1" xfId="15" applyNumberFormat="1" applyFont="1" applyFill="1" applyBorder="1" applyAlignment="1">
      <alignment horizontal="center" vertical="center" wrapText="1"/>
    </xf>
    <xf numFmtId="0" fontId="18" fillId="4" borderId="1" xfId="49" applyFont="1" applyFill="1" applyBorder="1" applyAlignment="1">
      <alignment horizontal="center" vertical="center" wrapText="1"/>
    </xf>
    <xf numFmtId="169" fontId="18" fillId="4" borderId="3" xfId="7" applyNumberFormat="1" applyFont="1" applyFill="1" applyBorder="1" applyAlignment="1">
      <alignment horizontal="center" vertical="center" wrapText="1"/>
    </xf>
    <xf numFmtId="169" fontId="18" fillId="4" borderId="4" xfId="7" applyNumberFormat="1" applyFont="1" applyFill="1" applyBorder="1" applyAlignment="1">
      <alignment horizontal="center" vertical="center" wrapText="1"/>
    </xf>
    <xf numFmtId="165" fontId="18" fillId="4" borderId="5" xfId="15" applyNumberFormat="1" applyFont="1" applyFill="1" applyBorder="1" applyAlignment="1">
      <alignment horizontal="center" vertical="center" wrapText="1"/>
    </xf>
    <xf numFmtId="165" fontId="18" fillId="4" borderId="6" xfId="15" applyNumberFormat="1" applyFont="1" applyFill="1" applyBorder="1" applyAlignment="1">
      <alignment horizontal="center" vertical="center" wrapText="1"/>
    </xf>
    <xf numFmtId="49" fontId="16" fillId="4" borderId="8" xfId="59" applyNumberFormat="1" applyFont="1" applyFill="1" applyBorder="1" applyAlignment="1">
      <alignment horizontal="center" vertical="center" wrapText="1"/>
    </xf>
    <xf numFmtId="49" fontId="16" fillId="4" borderId="2" xfId="59" applyNumberFormat="1" applyFont="1" applyFill="1" applyBorder="1" applyAlignment="1">
      <alignment horizontal="center" vertical="center" wrapText="1"/>
    </xf>
    <xf numFmtId="170" fontId="16" fillId="6" borderId="1" xfId="59" applyNumberFormat="1" applyFont="1" applyFill="1" applyBorder="1" applyAlignment="1">
      <alignment horizontal="center" vertical="center" wrapText="1"/>
    </xf>
    <xf numFmtId="172" fontId="16" fillId="4" borderId="1" xfId="63" applyNumberFormat="1" applyFont="1" applyFill="1" applyBorder="1" applyAlignment="1">
      <alignment horizontal="center" vertical="center" wrapText="1"/>
    </xf>
    <xf numFmtId="172" fontId="16" fillId="7" borderId="1" xfId="63" applyNumberFormat="1" applyFont="1" applyFill="1" applyBorder="1" applyAlignment="1">
      <alignment horizontal="center" vertical="center" wrapText="1"/>
    </xf>
  </cellXfs>
  <cellStyles count="64">
    <cellStyle name="Comma" xfId="63" builtinId="3"/>
    <cellStyle name="Comma 2" xfId="14"/>
    <cellStyle name="Comma 2 14" xfId="15"/>
    <cellStyle name="Comma 2 14 2" xfId="2"/>
    <cellStyle name="Comma 2 2" xfId="12"/>
    <cellStyle name="Comma 2 2 2" xfId="16"/>
    <cellStyle name="Comma 2 2 2 2" xfId="17"/>
    <cellStyle name="Comma 2 2 2 2 3" xfId="9"/>
    <cellStyle name="Comma 2 2 2 8" xfId="8"/>
    <cellStyle name="Comma 2 3" xfId="13"/>
    <cellStyle name="Comma 4" xfId="18"/>
    <cellStyle name="Comma 5" xfId="19"/>
    <cellStyle name="Comma 6" xfId="7"/>
    <cellStyle name="Currency 2" xfId="10"/>
    <cellStyle name="Currency 2 2" xfId="4"/>
    <cellStyle name="Currency 2 2 2" xfId="1"/>
    <cellStyle name="Excel Built-in Normal 1" xfId="20"/>
    <cellStyle name="Good 2" xfId="6"/>
    <cellStyle name="Normal" xfId="0" builtinId="0"/>
    <cellStyle name="Normal - Style1 2 2 2" xfId="21"/>
    <cellStyle name="Normal - Style1 2 2 2 2" xfId="22"/>
    <cellStyle name="Normal 10" xfId="23"/>
    <cellStyle name="Normal 10 2 2" xfId="60"/>
    <cellStyle name="Normal 10 6 4" xfId="24"/>
    <cellStyle name="Normal 11 2 2" xfId="25"/>
    <cellStyle name="Normal 11 2 2 2" xfId="26"/>
    <cellStyle name="Normal 116" xfId="58"/>
    <cellStyle name="Normal 12" xfId="27"/>
    <cellStyle name="Normal 12 2" xfId="28"/>
    <cellStyle name="Normal 12 2 2 2" xfId="61"/>
    <cellStyle name="Normal 13" xfId="29"/>
    <cellStyle name="Normal 14" xfId="30"/>
    <cellStyle name="Normal 15 2 6" xfId="31"/>
    <cellStyle name="Normal 16 2" xfId="32"/>
    <cellStyle name="Normal 16 2 3" xfId="59"/>
    <cellStyle name="Normal 17" xfId="33"/>
    <cellStyle name="Normal 19" xfId="34"/>
    <cellStyle name="Normal 2" xfId="35"/>
    <cellStyle name="Normal 2 14" xfId="62"/>
    <cellStyle name="Normal 2 2" xfId="36"/>
    <cellStyle name="Normal 2 2 2" xfId="37"/>
    <cellStyle name="Normal 2 2 2 2" xfId="11"/>
    <cellStyle name="Normal 2 2 2 2 2" xfId="5"/>
    <cellStyle name="Normal 2 2 2 3 2 3" xfId="38"/>
    <cellStyle name="Normal 2 2 2 3 4 2" xfId="39"/>
    <cellStyle name="Normal 2 2 2 5 2 2" xfId="40"/>
    <cellStyle name="Normal 2 2 2 5 2 3 2" xfId="3"/>
    <cellStyle name="Normal 2 7" xfId="41"/>
    <cellStyle name="Normal 23" xfId="42"/>
    <cellStyle name="Normal 3" xfId="43"/>
    <cellStyle name="Normal 3 2" xfId="44"/>
    <cellStyle name="Normal 3 3" xfId="45"/>
    <cellStyle name="Normal 3 4" xfId="46"/>
    <cellStyle name="Normal 3 5" xfId="47"/>
    <cellStyle name="Normal 3 6 2" xfId="48"/>
    <cellStyle name="Normal 4" xfId="49"/>
    <cellStyle name="Normal 4 2" xfId="50"/>
    <cellStyle name="Normal 4 4" xfId="51"/>
    <cellStyle name="Normal 5" xfId="52"/>
    <cellStyle name="Normal 6" xfId="53"/>
    <cellStyle name="Normal 7" xfId="54"/>
    <cellStyle name="Normal 8" xfId="55"/>
    <cellStyle name="Normal 9" xfId="56"/>
    <cellStyle name="Normal 9 5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512619</xdr:colOff>
      <xdr:row>4</xdr:row>
      <xdr:rowOff>221672</xdr:rowOff>
    </xdr:from>
    <xdr:to>
      <xdr:col>2</xdr:col>
      <xdr:colOff>1465252</xdr:colOff>
      <xdr:row>4</xdr:row>
      <xdr:rowOff>3851204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30983" y="3629890"/>
          <a:ext cx="952633" cy="3629532"/>
        </a:xfrm>
        <a:prstGeom prst="rect">
          <a:avLst/>
        </a:prstGeom>
      </xdr:spPr>
    </xdr:pic>
    <xdr:clientData/>
  </xdr:twoCellAnchor>
  <xdr:twoCellAnchor editAs="oneCell">
    <xdr:from>
      <xdr:col>4</xdr:col>
      <xdr:colOff>770660</xdr:colOff>
      <xdr:row>4</xdr:row>
      <xdr:rowOff>116031</xdr:rowOff>
    </xdr:from>
    <xdr:to>
      <xdr:col>4</xdr:col>
      <xdr:colOff>1905000</xdr:colOff>
      <xdr:row>4</xdr:row>
      <xdr:rowOff>4437867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10260" y="3506931"/>
          <a:ext cx="1134340" cy="4321836"/>
        </a:xfrm>
        <a:prstGeom prst="rect">
          <a:avLst/>
        </a:prstGeom>
      </xdr:spPr>
    </xdr:pic>
    <xdr:clientData/>
  </xdr:twoCellAnchor>
  <xdr:twoCellAnchor editAs="oneCell">
    <xdr:from>
      <xdr:col>2</xdr:col>
      <xdr:colOff>207818</xdr:colOff>
      <xdr:row>5</xdr:row>
      <xdr:rowOff>581891</xdr:rowOff>
    </xdr:from>
    <xdr:to>
      <xdr:col>2</xdr:col>
      <xdr:colOff>2332189</xdr:colOff>
      <xdr:row>5</xdr:row>
      <xdr:rowOff>3878001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6182" y="8437418"/>
          <a:ext cx="2124371" cy="3296110"/>
        </a:xfrm>
        <a:prstGeom prst="rect">
          <a:avLst/>
        </a:prstGeom>
      </xdr:spPr>
    </xdr:pic>
    <xdr:clientData/>
  </xdr:twoCellAnchor>
  <xdr:twoCellAnchor editAs="oneCell">
    <xdr:from>
      <xdr:col>4</xdr:col>
      <xdr:colOff>206086</xdr:colOff>
      <xdr:row>5</xdr:row>
      <xdr:rowOff>497032</xdr:rowOff>
    </xdr:from>
    <xdr:to>
      <xdr:col>4</xdr:col>
      <xdr:colOff>2152649</xdr:colOff>
      <xdr:row>5</xdr:row>
      <xdr:rowOff>3792800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245686" y="8345632"/>
          <a:ext cx="1946563" cy="3295768"/>
        </a:xfrm>
        <a:prstGeom prst="rect">
          <a:avLst/>
        </a:prstGeom>
      </xdr:spPr>
    </xdr:pic>
    <xdr:clientData/>
  </xdr:twoCellAnchor>
  <xdr:twoCellAnchor editAs="oneCell">
    <xdr:from>
      <xdr:col>2</xdr:col>
      <xdr:colOff>387927</xdr:colOff>
      <xdr:row>6</xdr:row>
      <xdr:rowOff>928255</xdr:rowOff>
    </xdr:from>
    <xdr:to>
      <xdr:col>2</xdr:col>
      <xdr:colOff>2159824</xdr:colOff>
      <xdr:row>6</xdr:row>
      <xdr:rowOff>3586101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06291" y="13231091"/>
          <a:ext cx="1771897" cy="2657846"/>
        </a:xfrm>
        <a:prstGeom prst="rect">
          <a:avLst/>
        </a:prstGeom>
      </xdr:spPr>
    </xdr:pic>
    <xdr:clientData/>
  </xdr:twoCellAnchor>
  <xdr:twoCellAnchor editAs="oneCell">
    <xdr:from>
      <xdr:col>4</xdr:col>
      <xdr:colOff>320387</xdr:colOff>
      <xdr:row>6</xdr:row>
      <xdr:rowOff>723900</xdr:rowOff>
    </xdr:from>
    <xdr:to>
      <xdr:col>4</xdr:col>
      <xdr:colOff>2406321</xdr:colOff>
      <xdr:row>6</xdr:row>
      <xdr:rowOff>3852801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359987" y="13030200"/>
          <a:ext cx="2085934" cy="3128901"/>
        </a:xfrm>
        <a:prstGeom prst="rect">
          <a:avLst/>
        </a:prstGeom>
      </xdr:spPr>
    </xdr:pic>
    <xdr:clientData/>
  </xdr:twoCellAnchor>
  <xdr:twoCellAnchor editAs="oneCell">
    <xdr:from>
      <xdr:col>10</xdr:col>
      <xdr:colOff>81409</xdr:colOff>
      <xdr:row>5</xdr:row>
      <xdr:rowOff>1237435</xdr:rowOff>
    </xdr:from>
    <xdr:to>
      <xdr:col>11</xdr:col>
      <xdr:colOff>5211</xdr:colOff>
      <xdr:row>5</xdr:row>
      <xdr:rowOff>3761152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29614" y="9655256"/>
          <a:ext cx="2708033" cy="252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32564</xdr:colOff>
      <xdr:row>4</xdr:row>
      <xdr:rowOff>439615</xdr:rowOff>
    </xdr:from>
    <xdr:to>
      <xdr:col>10</xdr:col>
      <xdr:colOff>2746677</xdr:colOff>
      <xdr:row>4</xdr:row>
      <xdr:rowOff>3614615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0769" y="4412436"/>
          <a:ext cx="2714113" cy="317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51486</xdr:colOff>
      <xdr:row>4</xdr:row>
      <xdr:rowOff>514863</xdr:rowOff>
    </xdr:from>
    <xdr:to>
      <xdr:col>15</xdr:col>
      <xdr:colOff>2765599</xdr:colOff>
      <xdr:row>4</xdr:row>
      <xdr:rowOff>3689863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58243" y="4496485"/>
          <a:ext cx="2714113" cy="317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153276</xdr:colOff>
      <xdr:row>5</xdr:row>
      <xdr:rowOff>87587</xdr:rowOff>
    </xdr:from>
    <xdr:ext cx="2614673" cy="4204138"/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70955" y="11154730"/>
          <a:ext cx="2614673" cy="4204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136074</xdr:colOff>
      <xdr:row>6</xdr:row>
      <xdr:rowOff>839113</xdr:rowOff>
    </xdr:from>
    <xdr:ext cx="2340660" cy="2177141"/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53753" y="11906256"/>
          <a:ext cx="2340660" cy="2177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223107</xdr:colOff>
      <xdr:row>5</xdr:row>
      <xdr:rowOff>276096</xdr:rowOff>
    </xdr:from>
    <xdr:ext cx="2454189" cy="3751627"/>
    <xdr:pic>
      <xdr:nvPicPr>
        <xdr:cNvPr id="20" name="Picture 19">
          <a:extLst>
            <a:ext uri="{FF2B5EF4-FFF2-40B4-BE49-F238E27FC236}">
              <a16:creationId xmlns:a16="http://schemas.microsoft.com/office/drawing/2014/main" id="{6FA21352-F2C4-6A1B-62FB-00C610137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60607" y="6898239"/>
          <a:ext cx="2454189" cy="3751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66567</xdr:colOff>
      <xdr:row>6</xdr:row>
      <xdr:rowOff>1171702</xdr:rowOff>
    </xdr:from>
    <xdr:ext cx="2667153" cy="2351216"/>
    <xdr:pic>
      <xdr:nvPicPr>
        <xdr:cNvPr id="21" name="Picture 20">
          <a:extLst>
            <a:ext uri="{FF2B5EF4-FFF2-40B4-BE49-F238E27FC236}">
              <a16:creationId xmlns:a16="http://schemas.microsoft.com/office/drawing/2014/main" id="{595AE53E-474D-F495-397E-FD0D582866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773" b="5854"/>
        <a:stretch/>
      </xdr:blipFill>
      <xdr:spPr>
        <a:xfrm>
          <a:off x="33404067" y="7793845"/>
          <a:ext cx="2667153" cy="235121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18"/>
  <sheetViews>
    <sheetView showGridLines="0" tabSelected="1" topLeftCell="A6" zoomScale="28" zoomScaleNormal="40" workbookViewId="0">
      <selection activeCell="M14" sqref="M14"/>
    </sheetView>
  </sheetViews>
  <sheetFormatPr defaultColWidth="9.08984375" defaultRowHeight="23.5"/>
  <cols>
    <col min="1" max="1" width="10.54296875" style="4" customWidth="1"/>
    <col min="2" max="2" width="61.1796875" style="4" customWidth="1"/>
    <col min="3" max="3" width="40.1796875" style="4" customWidth="1"/>
    <col min="4" max="4" width="63.6328125" style="4" customWidth="1"/>
    <col min="5" max="5" width="39.81640625" style="4" customWidth="1"/>
    <col min="6" max="6" width="10.54296875" style="6" customWidth="1"/>
    <col min="7" max="7" width="21.6328125" style="7" bestFit="1" customWidth="1"/>
    <col min="8" max="8" width="25.90625" style="8" customWidth="1"/>
    <col min="9" max="9" width="37.453125" style="8" bestFit="1" customWidth="1"/>
    <col min="10" max="10" width="25.90625" style="8" customWidth="1"/>
    <col min="11" max="11" width="39.81640625" style="8" customWidth="1"/>
    <col min="12" max="12" width="18.1796875" style="8" customWidth="1"/>
    <col min="13" max="13" width="25.90625" style="4" customWidth="1"/>
    <col min="14" max="14" width="30.6328125" style="4" bestFit="1" customWidth="1"/>
    <col min="15" max="15" width="25.90625" style="4" customWidth="1"/>
    <col min="16" max="16" width="39.81640625" style="4" customWidth="1"/>
    <col min="17" max="17" width="23.08984375" style="4" customWidth="1"/>
    <col min="18" max="18" width="25.90625" style="4" customWidth="1"/>
    <col min="19" max="19" width="28" style="4" bestFit="1" customWidth="1"/>
    <col min="20" max="20" width="9.08984375" style="4" customWidth="1"/>
    <col min="21" max="16384" width="9.08984375" style="4"/>
  </cols>
  <sheetData>
    <row r="1" spans="1:20" s="2" customFormat="1" ht="45" customHeight="1">
      <c r="A1" s="42" t="s">
        <v>12</v>
      </c>
      <c r="B1" s="42"/>
      <c r="C1" s="42"/>
      <c r="D1" s="42"/>
      <c r="E1" s="42"/>
      <c r="F1" s="42"/>
      <c r="G1" s="42"/>
      <c r="H1" s="1"/>
      <c r="I1" s="13" t="s">
        <v>13</v>
      </c>
      <c r="J1" s="21"/>
      <c r="K1" s="21"/>
      <c r="L1" s="21"/>
      <c r="M1" s="22"/>
      <c r="N1" s="22"/>
      <c r="O1" s="22"/>
      <c r="P1" s="22"/>
      <c r="Q1" s="22"/>
      <c r="R1" s="22"/>
      <c r="S1" s="22"/>
      <c r="T1" s="1"/>
    </row>
    <row r="2" spans="1:20" s="2" customFormat="1" ht="45" customHeight="1">
      <c r="A2" s="43"/>
      <c r="B2" s="43"/>
      <c r="C2" s="43"/>
      <c r="D2" s="43"/>
      <c r="E2" s="43"/>
      <c r="F2" s="43"/>
      <c r="G2" s="43"/>
      <c r="H2" s="51" t="s">
        <v>2</v>
      </c>
      <c r="I2" s="52"/>
      <c r="J2" s="44" t="s">
        <v>20</v>
      </c>
      <c r="K2" s="44"/>
      <c r="L2" s="44"/>
      <c r="M2" s="44"/>
      <c r="N2" s="44"/>
      <c r="O2" s="41" t="s">
        <v>24</v>
      </c>
      <c r="P2" s="41"/>
      <c r="Q2" s="41"/>
      <c r="R2" s="41"/>
      <c r="S2" s="41"/>
      <c r="T2" s="1"/>
    </row>
    <row r="3" spans="1:20" ht="32.25" customHeight="1">
      <c r="A3" s="46" t="s">
        <v>3</v>
      </c>
      <c r="B3" s="45" t="s">
        <v>8</v>
      </c>
      <c r="C3" s="49" t="s">
        <v>9</v>
      </c>
      <c r="D3" s="49" t="s">
        <v>10</v>
      </c>
      <c r="E3" s="49" t="s">
        <v>11</v>
      </c>
      <c r="F3" s="45" t="s">
        <v>5</v>
      </c>
      <c r="G3" s="47" t="s">
        <v>6</v>
      </c>
      <c r="H3" s="3" t="s">
        <v>0</v>
      </c>
      <c r="I3" s="3" t="s">
        <v>1</v>
      </c>
      <c r="J3" s="44" t="s">
        <v>33</v>
      </c>
      <c r="K3" s="44" t="s">
        <v>11</v>
      </c>
      <c r="L3" s="44" t="s">
        <v>5</v>
      </c>
      <c r="M3" s="19" t="s">
        <v>0</v>
      </c>
      <c r="N3" s="19" t="s">
        <v>1</v>
      </c>
      <c r="O3" s="41" t="s">
        <v>10</v>
      </c>
      <c r="P3" s="41" t="s">
        <v>11</v>
      </c>
      <c r="Q3" s="41" t="s">
        <v>5</v>
      </c>
      <c r="R3" s="18" t="s">
        <v>0</v>
      </c>
      <c r="S3" s="18" t="s">
        <v>1</v>
      </c>
    </row>
    <row r="4" spans="1:20" ht="50.15" customHeight="1">
      <c r="A4" s="46"/>
      <c r="B4" s="45"/>
      <c r="C4" s="50"/>
      <c r="D4" s="50"/>
      <c r="E4" s="50"/>
      <c r="F4" s="45"/>
      <c r="G4" s="48"/>
      <c r="H4" s="3" t="s">
        <v>4</v>
      </c>
      <c r="I4" s="3" t="s">
        <v>4</v>
      </c>
      <c r="J4" s="44"/>
      <c r="K4" s="44"/>
      <c r="L4" s="44"/>
      <c r="M4" s="19" t="s">
        <v>4</v>
      </c>
      <c r="N4" s="19" t="s">
        <v>4</v>
      </c>
      <c r="O4" s="41"/>
      <c r="P4" s="41"/>
      <c r="Q4" s="41"/>
      <c r="R4" s="18" t="s">
        <v>4</v>
      </c>
      <c r="S4" s="18" t="s">
        <v>4</v>
      </c>
    </row>
    <row r="5" spans="1:20" ht="350.4" customHeight="1">
      <c r="A5" s="9">
        <v>1</v>
      </c>
      <c r="B5" s="17" t="s">
        <v>14</v>
      </c>
      <c r="C5" s="5"/>
      <c r="D5" s="17" t="s">
        <v>15</v>
      </c>
      <c r="E5" s="5"/>
      <c r="F5" s="16">
        <v>12</v>
      </c>
      <c r="G5" s="12" t="s">
        <v>7</v>
      </c>
      <c r="H5" s="15">
        <v>12200</v>
      </c>
      <c r="I5" s="14">
        <f>H5*F5</f>
        <v>146400</v>
      </c>
      <c r="J5" s="14" t="s">
        <v>23</v>
      </c>
      <c r="K5" s="14"/>
      <c r="L5" s="24">
        <v>12</v>
      </c>
      <c r="M5" s="14">
        <v>13430</v>
      </c>
      <c r="N5" s="14">
        <f>M5*L5</f>
        <v>161160</v>
      </c>
      <c r="O5" s="14" t="s">
        <v>25</v>
      </c>
      <c r="P5" s="14"/>
      <c r="Q5" s="25">
        <v>12</v>
      </c>
      <c r="R5" s="25">
        <v>9600</v>
      </c>
      <c r="S5" s="28">
        <f>Q5*R5</f>
        <v>115200</v>
      </c>
    </row>
    <row r="6" spans="1:20" ht="350.4" customHeight="1">
      <c r="A6" s="9"/>
      <c r="B6" s="17" t="s">
        <v>16</v>
      </c>
      <c r="C6" s="5"/>
      <c r="D6" s="17" t="s">
        <v>17</v>
      </c>
      <c r="E6" s="5"/>
      <c r="F6" s="16">
        <v>1</v>
      </c>
      <c r="G6" s="12" t="s">
        <v>7</v>
      </c>
      <c r="H6" s="15">
        <v>5000</v>
      </c>
      <c r="I6" s="14">
        <f t="shared" ref="I6:I7" si="0">H6*F6</f>
        <v>5000</v>
      </c>
      <c r="J6" s="25" t="s">
        <v>21</v>
      </c>
      <c r="K6" s="25"/>
      <c r="L6" s="27">
        <v>1</v>
      </c>
      <c r="M6" s="25">
        <v>14280</v>
      </c>
      <c r="N6" s="25">
        <f t="shared" ref="N6:N7" si="1">M6*L6</f>
        <v>14280</v>
      </c>
      <c r="O6" s="25" t="s">
        <v>26</v>
      </c>
      <c r="P6" s="25"/>
      <c r="Q6" s="14">
        <v>1</v>
      </c>
      <c r="R6" s="14">
        <v>6300</v>
      </c>
      <c r="S6" s="29">
        <f>Q6*R6</f>
        <v>6300</v>
      </c>
    </row>
    <row r="7" spans="1:20" ht="350.4" customHeight="1">
      <c r="A7" s="9"/>
      <c r="B7" s="17" t="s">
        <v>18</v>
      </c>
      <c r="C7" s="5"/>
      <c r="D7" s="17" t="s">
        <v>19</v>
      </c>
      <c r="E7" s="5"/>
      <c r="F7" s="16">
        <v>4</v>
      </c>
      <c r="G7" s="12" t="s">
        <v>7</v>
      </c>
      <c r="H7" s="15">
        <v>13000</v>
      </c>
      <c r="I7" s="14">
        <f t="shared" si="0"/>
        <v>52000</v>
      </c>
      <c r="J7" s="14" t="s">
        <v>22</v>
      </c>
      <c r="K7" s="14"/>
      <c r="L7" s="24">
        <v>4</v>
      </c>
      <c r="M7" s="14">
        <v>15130</v>
      </c>
      <c r="N7" s="14">
        <f t="shared" si="1"/>
        <v>60520</v>
      </c>
      <c r="O7" s="14" t="s">
        <v>27</v>
      </c>
      <c r="P7" s="25"/>
      <c r="Q7" s="25">
        <v>4</v>
      </c>
      <c r="R7" s="25">
        <v>18000</v>
      </c>
      <c r="S7" s="28">
        <f>Q7*R7</f>
        <v>72000</v>
      </c>
    </row>
    <row r="8" spans="1:20" ht="39" customHeight="1">
      <c r="A8" s="10"/>
      <c r="B8" s="11"/>
      <c r="C8" s="11"/>
      <c r="D8" s="11"/>
      <c r="E8" s="3"/>
      <c r="F8" s="3"/>
      <c r="G8" s="3"/>
      <c r="H8" s="3"/>
      <c r="I8" s="54">
        <f>SUM(I5:I7)</f>
        <v>203400</v>
      </c>
      <c r="J8" s="55"/>
      <c r="K8" s="55"/>
      <c r="L8" s="55"/>
      <c r="M8" s="55"/>
      <c r="N8" s="55">
        <f>SUM(N5:N7)</f>
        <v>235960</v>
      </c>
      <c r="O8" s="18"/>
      <c r="P8" s="18"/>
      <c r="Q8" s="18"/>
      <c r="R8" s="18"/>
      <c r="S8" s="53">
        <f>SUM(S5:S7)</f>
        <v>193500</v>
      </c>
    </row>
    <row r="12" spans="1:20" ht="24" thickBot="1">
      <c r="D12" s="26"/>
    </row>
    <row r="13" spans="1:20">
      <c r="D13" s="20"/>
      <c r="E13" s="34" t="s">
        <v>28</v>
      </c>
      <c r="F13" s="35"/>
      <c r="G13" s="35" t="s">
        <v>29</v>
      </c>
      <c r="H13" s="35" t="s">
        <v>30</v>
      </c>
      <c r="I13" s="36" t="s">
        <v>31</v>
      </c>
      <c r="J13" s="31"/>
    </row>
    <row r="14" spans="1:20">
      <c r="D14" s="20"/>
      <c r="E14" s="37" t="str">
        <f>H2</f>
        <v>DIVINITY LIGHTS</v>
      </c>
      <c r="F14" s="14"/>
      <c r="G14" s="14">
        <f>I8</f>
        <v>203400</v>
      </c>
      <c r="H14" s="14">
        <f>G14*18%</f>
        <v>36612</v>
      </c>
      <c r="I14" s="30">
        <f>H14+G14</f>
        <v>240012</v>
      </c>
      <c r="J14" s="32"/>
    </row>
    <row r="15" spans="1:20">
      <c r="D15" s="20"/>
      <c r="E15" s="37" t="str">
        <f>J2</f>
        <v>KALEDIEO</v>
      </c>
      <c r="F15" s="14"/>
      <c r="G15" s="14">
        <f>N8</f>
        <v>235960</v>
      </c>
      <c r="H15" s="14">
        <f>G15*18%</f>
        <v>42472.799999999996</v>
      </c>
      <c r="I15" s="30">
        <f>H15+G15</f>
        <v>278432.8</v>
      </c>
      <c r="J15" s="32"/>
    </row>
    <row r="16" spans="1:20">
      <c r="D16" s="20"/>
      <c r="E16" s="37" t="str">
        <f>O2</f>
        <v>TRIVENI LIGHTS. PVT. LTD</v>
      </c>
      <c r="F16" s="14"/>
      <c r="G16" s="14">
        <f>S8</f>
        <v>193500</v>
      </c>
      <c r="H16" s="14">
        <f>G16*18%</f>
        <v>34830</v>
      </c>
      <c r="I16" s="30">
        <f>H16+G16</f>
        <v>228330</v>
      </c>
      <c r="J16" s="23" t="s">
        <v>32</v>
      </c>
    </row>
    <row r="17" spans="4:10">
      <c r="D17" s="20"/>
      <c r="E17" s="37"/>
      <c r="F17" s="14"/>
      <c r="G17" s="14"/>
      <c r="H17" s="14"/>
      <c r="I17" s="30"/>
      <c r="J17" s="32"/>
    </row>
    <row r="18" spans="4:10" ht="24" thickBot="1">
      <c r="D18" s="20"/>
      <c r="E18" s="38"/>
      <c r="F18" s="39"/>
      <c r="G18" s="39"/>
      <c r="H18" s="39"/>
      <c r="I18" s="40"/>
      <c r="J18" s="33"/>
    </row>
  </sheetData>
  <mergeCells count="17">
    <mergeCell ref="H2:I2"/>
    <mergeCell ref="Q3:Q4"/>
    <mergeCell ref="A1:G2"/>
    <mergeCell ref="P3:P4"/>
    <mergeCell ref="L3:L4"/>
    <mergeCell ref="J3:J4"/>
    <mergeCell ref="K3:K4"/>
    <mergeCell ref="O2:S2"/>
    <mergeCell ref="J2:N2"/>
    <mergeCell ref="O3:O4"/>
    <mergeCell ref="F3:F4"/>
    <mergeCell ref="A3:A4"/>
    <mergeCell ref="B3:B4"/>
    <mergeCell ref="G3:G4"/>
    <mergeCell ref="C3:C4"/>
    <mergeCell ref="D3:D4"/>
    <mergeCell ref="E3:E4"/>
  </mergeCells>
  <phoneticPr fontId="14" type="noConversion"/>
  <printOptions horizontalCentered="1"/>
  <pageMargins left="0.23622047244094499" right="0.23622047244094499" top="0.74803149606299202" bottom="0.74803149606299202" header="0.31496062992126" footer="0.31496062992126"/>
  <pageSetup paperSize="9" scale="37" fitToHeight="0" orientation="landscape" r:id="rId1"/>
  <headerFooter>
    <oddFooter>&amp;C&amp;"Tahoma,Bold"&amp;8Page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Lighting Comparative </vt:lpstr>
      <vt:lpstr>'Lighting Comparative '!Print_Area</vt:lpstr>
      <vt:lpstr>'Lighting Comparative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Admin;Regobert</dc:creator>
  <cp:lastModifiedBy>Mrunal Joshi</cp:lastModifiedBy>
  <cp:lastPrinted>2022-06-24T04:23:33Z</cp:lastPrinted>
  <dcterms:created xsi:type="dcterms:W3CDTF">2021-08-07T12:00:00Z</dcterms:created>
  <dcterms:modified xsi:type="dcterms:W3CDTF">2024-09-14T16:27:03Z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9E78E36D394148118CA232EA96A94B6D</vt:lpwstr>
  </property>
  <property fmtid="{D5CDD505-2E9C-101B-9397-08002B2CF9AE}" pid="3" name="KSOProductBuildVer">
    <vt:lpwstr>1033-11.2.0.11156</vt:lpwstr>
  </property>
</Properties>
</file>