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arvesh Patil\OneDrive - Travel food Services\Downloads\"/>
    </mc:Choice>
  </mc:AlternateContent>
  <bookViews>
    <workbookView xWindow="0" yWindow="0" windowWidth="20490" windowHeight="7620"/>
  </bookViews>
  <sheets>
    <sheet name="Sheet1" sheetId="1" r:id="rId1"/>
    <sheet name="Sheet1 (2)" sheetId="2" r:id="rId2"/>
  </sheets>
  <definedNames>
    <definedName name="_xlnm.Print_Area" localSheetId="0">Sheet1!$A$1:$P$7</definedName>
    <definedName name="_xlnm.Print_Area" localSheetId="1">'Sheet1 (2)'!$A$1:$P$7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2" l="1"/>
  <c r="K15" i="2" s="1"/>
  <c r="J14" i="2"/>
  <c r="K14" i="2" s="1"/>
  <c r="E7" i="2"/>
  <c r="L5" i="2"/>
  <c r="M5" i="2" s="1"/>
  <c r="N5" i="2" s="1"/>
  <c r="J5" i="2"/>
  <c r="H5" i="2"/>
  <c r="L4" i="2"/>
  <c r="M4" i="2" s="1"/>
  <c r="N4" i="2" s="1"/>
  <c r="J4" i="2"/>
  <c r="H4" i="2"/>
  <c r="L3" i="2"/>
  <c r="M3" i="2" s="1"/>
  <c r="N3" i="2" s="1"/>
  <c r="J3" i="2"/>
  <c r="J7" i="2" s="1"/>
  <c r="H3" i="2"/>
  <c r="H7" i="2" s="1"/>
  <c r="N7" i="2" l="1"/>
  <c r="K15" i="1"/>
  <c r="J15" i="1"/>
  <c r="K14" i="1"/>
  <c r="J14" i="1"/>
  <c r="H5" i="1"/>
  <c r="H4" i="1"/>
  <c r="H3" i="1"/>
  <c r="H7" i="1" l="1"/>
  <c r="J5" i="1" l="1"/>
  <c r="J4" i="1"/>
  <c r="J3" i="1"/>
  <c r="E7" i="1" l="1"/>
  <c r="L5" i="1" l="1"/>
  <c r="M5" i="1" s="1"/>
  <c r="N5" i="1" s="1"/>
  <c r="L4" i="1"/>
  <c r="M4" i="1" s="1"/>
  <c r="N4" i="1" s="1"/>
  <c r="L3" i="1"/>
  <c r="M3" i="1" s="1"/>
  <c r="N3" i="1" s="1"/>
  <c r="N7" i="1" l="1"/>
  <c r="J7" i="1"/>
</calcChain>
</file>

<file path=xl/sharedStrings.xml><?xml version="1.0" encoding="utf-8"?>
<sst xmlns="http://schemas.openxmlformats.org/spreadsheetml/2006/main" count="58" uniqueCount="24">
  <si>
    <t>SL.NO</t>
  </si>
  <si>
    <t xml:space="preserve">IMAGE </t>
  </si>
  <si>
    <t>BERURU PRODUCT CODE</t>
  </si>
  <si>
    <t>QTY</t>
  </si>
  <si>
    <t>Size</t>
  </si>
  <si>
    <t xml:space="preserve">GST % </t>
  </si>
  <si>
    <t>GST amnt</t>
  </si>
  <si>
    <t>MRP</t>
  </si>
  <si>
    <t>Total MRP</t>
  </si>
  <si>
    <t xml:space="preserve">LEAD TIME </t>
  </si>
  <si>
    <t>HSN CODE</t>
  </si>
  <si>
    <t>Remarks</t>
  </si>
  <si>
    <t>06022090</t>
  </si>
  <si>
    <t>Plants in 8 inch peace lilly</t>
  </si>
  <si>
    <t>1.5 - 2' length approx</t>
  </si>
  <si>
    <t xml:space="preserve">TRANSPORTATION, LABOUR </t>
  </si>
  <si>
    <t>BASE PRICE EXCLUDING GST</t>
  </si>
  <si>
    <t>TOTAL BASE PRICE (EXCLUSIVE OF GST)</t>
  </si>
  <si>
    <t>IVY Varigated Creeper 1.5 to 2 feet length  in 5.5 inch  in black pots layered with cocopeat with tray</t>
  </si>
  <si>
    <t>4  DAYS (Exluding the days considered for pass as it takes time to take things inside the airport after security check)</t>
  </si>
  <si>
    <t>Plants in 6 inch peace lilly in black pot layered with cocopeat and with tray will be supplied with faux grass to cover the pot</t>
  </si>
  <si>
    <t>R0</t>
  </si>
  <si>
    <t>R1</t>
  </si>
  <si>
    <t>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</si>
</sst>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quotePrefix="1" applyFont="1" applyFill="1" applyBorder="1" applyAlignment="1">
      <alignment horizontal="center" vertical="center" wrapText="1"/>
    </xf>
    <xf numFmtId="9" fontId="8" fillId="3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/>
    <xf numFmtId="1" fontId="2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9" fontId="3" fillId="0" borderId="1" xfId="1" applyFont="1" applyFill="1" applyBorder="1" applyAlignment="1">
      <alignment horizontal="center" vertical="center" wrapText="1"/>
    </xf>
    <xf numFmtId="9" fontId="0" fillId="2" borderId="0" xfId="1" applyFont="1" applyFill="1"/>
    <xf numFmtId="0" fontId="9" fillId="0" borderId="1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38100</xdr:rowOff>
    </xdr:from>
    <xdr:to>
      <xdr:col>1</xdr:col>
      <xdr:colOff>788875</xdr:colOff>
      <xdr:row>2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289D99-5753-4251-8A10-33D748A42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1095375"/>
          <a:ext cx="722200" cy="82867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3</xdr:row>
      <xdr:rowOff>76200</xdr:rowOff>
    </xdr:from>
    <xdr:to>
      <xdr:col>1</xdr:col>
      <xdr:colOff>870650</xdr:colOff>
      <xdr:row>3</xdr:row>
      <xdr:rowOff>866775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F2BABF-A310-4D69-A7B4-43632A96C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" y="2019300"/>
          <a:ext cx="803975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2</xdr:row>
      <xdr:rowOff>38100</xdr:rowOff>
    </xdr:from>
    <xdr:to>
      <xdr:col>1</xdr:col>
      <xdr:colOff>788875</xdr:colOff>
      <xdr:row>2</xdr:row>
      <xdr:rowOff>866775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289D99-5753-4251-8A10-33D748A42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5" y="1095375"/>
          <a:ext cx="722200" cy="828675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3</xdr:row>
      <xdr:rowOff>76200</xdr:rowOff>
    </xdr:from>
    <xdr:to>
      <xdr:col>1</xdr:col>
      <xdr:colOff>870650</xdr:colOff>
      <xdr:row>3</xdr:row>
      <xdr:rowOff>866775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FF2BABF-A310-4D69-A7B4-43632A96C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6275" y="2019300"/>
          <a:ext cx="803975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Normal="100" workbookViewId="0">
      <pane ySplit="2" topLeftCell="A3" activePane="bottomLeft" state="frozen"/>
      <selection pane="bottomLeft" activeCell="G2" sqref="G2:H2"/>
    </sheetView>
  </sheetViews>
  <sheetFormatPr defaultRowHeight="15" x14ac:dyDescent="0.25"/>
  <cols>
    <col min="1" max="1" width="9.140625" style="13"/>
    <col min="2" max="2" width="21.7109375" style="13" customWidth="1"/>
    <col min="3" max="3" width="15.85546875" style="13" hidden="1" customWidth="1"/>
    <col min="4" max="4" width="27.7109375" style="13" customWidth="1"/>
    <col min="5" max="5" width="9.140625" style="13"/>
    <col min="6" max="6" width="12.42578125" style="13" customWidth="1"/>
    <col min="7" max="8" width="17.42578125" style="13" customWidth="1"/>
    <col min="9" max="9" width="14.28515625" style="13" customWidth="1"/>
    <col min="10" max="10" width="17.42578125" style="13" customWidth="1"/>
    <col min="11" max="14" width="9.140625" style="13"/>
    <col min="15" max="15" width="32.42578125" style="13" customWidth="1"/>
    <col min="16" max="16" width="15.28515625" style="13" customWidth="1"/>
    <col min="17" max="17" width="18.7109375" style="13" customWidth="1"/>
    <col min="18" max="16384" width="9.140625" style="13"/>
  </cols>
  <sheetData>
    <row r="1" spans="1:17" ht="18.75" x14ac:dyDescent="0.3">
      <c r="G1" s="27" t="s">
        <v>21</v>
      </c>
      <c r="H1" s="27"/>
      <c r="I1" s="27" t="s">
        <v>22</v>
      </c>
      <c r="J1" s="27"/>
    </row>
    <row r="2" spans="1:17" s="10" customFormat="1" ht="64.5" customHeight="1" x14ac:dyDescent="0.25">
      <c r="A2" s="3" t="s">
        <v>0</v>
      </c>
      <c r="B2" s="3" t="s">
        <v>1</v>
      </c>
      <c r="C2" s="3" t="s">
        <v>2</v>
      </c>
      <c r="D2" s="3" t="s">
        <v>23</v>
      </c>
      <c r="E2" s="3" t="s">
        <v>3</v>
      </c>
      <c r="F2" s="3" t="s">
        <v>4</v>
      </c>
      <c r="G2" s="17" t="s">
        <v>16</v>
      </c>
      <c r="H2" s="17" t="s">
        <v>17</v>
      </c>
      <c r="I2" s="17" t="s">
        <v>16</v>
      </c>
      <c r="J2" s="17" t="s">
        <v>17</v>
      </c>
      <c r="K2" s="4" t="s">
        <v>5</v>
      </c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1" t="s">
        <v>11</v>
      </c>
    </row>
    <row r="3" spans="1:17" s="15" customFormat="1" ht="69.75" customHeight="1" x14ac:dyDescent="0.25">
      <c r="A3" s="5">
        <v>1</v>
      </c>
      <c r="B3" s="5"/>
      <c r="C3" s="16"/>
      <c r="D3" s="5" t="s">
        <v>18</v>
      </c>
      <c r="E3" s="5">
        <v>59</v>
      </c>
      <c r="F3" s="5" t="s">
        <v>14</v>
      </c>
      <c r="G3" s="9">
        <v>912</v>
      </c>
      <c r="H3" s="19">
        <f t="shared" ref="H3:H5" si="0">$E3*G3</f>
        <v>53808</v>
      </c>
      <c r="I3" s="18">
        <v>855</v>
      </c>
      <c r="J3" s="19">
        <f>$E3*I3</f>
        <v>50445</v>
      </c>
      <c r="K3" s="8">
        <v>0</v>
      </c>
      <c r="L3" s="6">
        <f>I3*K3</f>
        <v>0</v>
      </c>
      <c r="M3" s="9">
        <f>I3+L3</f>
        <v>855</v>
      </c>
      <c r="N3" s="6">
        <f>E3*M3</f>
        <v>50445</v>
      </c>
      <c r="O3" s="6" t="s">
        <v>19</v>
      </c>
      <c r="P3" s="7" t="s">
        <v>12</v>
      </c>
      <c r="Q3" s="2"/>
    </row>
    <row r="4" spans="1:17" ht="73.5" customHeight="1" x14ac:dyDescent="0.25">
      <c r="A4" s="11">
        <v>2</v>
      </c>
      <c r="B4" s="11"/>
      <c r="C4" s="11"/>
      <c r="D4" s="5" t="s">
        <v>20</v>
      </c>
      <c r="E4" s="11">
        <v>64</v>
      </c>
      <c r="F4" s="5" t="s">
        <v>13</v>
      </c>
      <c r="G4" s="9">
        <v>1296</v>
      </c>
      <c r="H4" s="19">
        <f t="shared" si="0"/>
        <v>82944</v>
      </c>
      <c r="I4" s="18">
        <v>1215</v>
      </c>
      <c r="J4" s="19">
        <f>$E4*I4</f>
        <v>77760</v>
      </c>
      <c r="K4" s="8">
        <v>0</v>
      </c>
      <c r="L4" s="6">
        <f>I4*K4</f>
        <v>0</v>
      </c>
      <c r="M4" s="9">
        <f>I4+L4</f>
        <v>1215</v>
      </c>
      <c r="N4" s="6">
        <f>E4*M4</f>
        <v>77760</v>
      </c>
      <c r="O4" s="6" t="s">
        <v>19</v>
      </c>
      <c r="P4" s="7" t="s">
        <v>12</v>
      </c>
      <c r="Q4" s="12"/>
    </row>
    <row r="5" spans="1:17" ht="61.5" customHeight="1" x14ac:dyDescent="0.25">
      <c r="A5" s="11">
        <v>3</v>
      </c>
      <c r="B5" s="11"/>
      <c r="C5" s="11"/>
      <c r="D5" s="5" t="s">
        <v>15</v>
      </c>
      <c r="E5" s="11">
        <v>1</v>
      </c>
      <c r="F5" s="11"/>
      <c r="G5" s="18">
        <v>32199.999999999996</v>
      </c>
      <c r="H5" s="19">
        <f t="shared" si="0"/>
        <v>32199.999999999996</v>
      </c>
      <c r="I5" s="18">
        <v>32199.999999999996</v>
      </c>
      <c r="J5" s="19">
        <f>$E5*I5</f>
        <v>32199.999999999996</v>
      </c>
      <c r="K5" s="8">
        <v>0.18</v>
      </c>
      <c r="L5" s="6">
        <f>I5*K5</f>
        <v>5795.9999999999991</v>
      </c>
      <c r="M5" s="9">
        <f>I5+L5</f>
        <v>37995.999999999993</v>
      </c>
      <c r="N5" s="6">
        <f>E5*M5</f>
        <v>37995.999999999993</v>
      </c>
      <c r="O5" s="6" t="s">
        <v>19</v>
      </c>
      <c r="P5" s="7">
        <v>998540</v>
      </c>
      <c r="Q5" s="12"/>
    </row>
    <row r="6" spans="1:17" x14ac:dyDescent="0.25">
      <c r="A6" s="12"/>
      <c r="B6" s="12"/>
      <c r="C6" s="12"/>
      <c r="D6" s="12"/>
      <c r="E6" s="12"/>
      <c r="F6" s="12"/>
      <c r="G6" s="20"/>
      <c r="H6" s="20"/>
      <c r="I6" s="20"/>
      <c r="J6" s="20"/>
      <c r="K6" s="12"/>
      <c r="L6" s="12"/>
      <c r="M6" s="12"/>
      <c r="N6" s="12"/>
      <c r="O6" s="12"/>
      <c r="P6" s="12"/>
      <c r="Q6" s="12"/>
    </row>
    <row r="7" spans="1:17" ht="15.75" x14ac:dyDescent="0.25">
      <c r="A7" s="12"/>
      <c r="B7" s="12"/>
      <c r="C7" s="12"/>
      <c r="D7" s="12"/>
      <c r="E7" s="14">
        <f>SUM(E3:E5)</f>
        <v>124</v>
      </c>
      <c r="F7" s="12"/>
      <c r="G7" s="21"/>
      <c r="H7" s="21">
        <f>SUM(H3:H5)</f>
        <v>168952</v>
      </c>
      <c r="I7" s="22"/>
      <c r="J7" s="21">
        <f>SUM(J3:J5)</f>
        <v>160405</v>
      </c>
      <c r="K7" s="12"/>
      <c r="L7" s="12"/>
      <c r="M7" s="12"/>
      <c r="N7" s="14">
        <f>SUM(N3:N5)</f>
        <v>166201</v>
      </c>
      <c r="O7" s="12"/>
      <c r="P7" s="12"/>
      <c r="Q7" s="12"/>
    </row>
    <row r="8" spans="1:17" ht="30" customHeight="1" x14ac:dyDescent="0.25">
      <c r="A8" s="12"/>
      <c r="B8" s="12"/>
      <c r="C8" s="12"/>
      <c r="D8" s="12"/>
      <c r="E8" s="12"/>
      <c r="F8" s="2"/>
      <c r="G8" s="22"/>
      <c r="H8" s="22"/>
      <c r="I8" s="22"/>
      <c r="J8" s="22"/>
      <c r="K8" s="12"/>
      <c r="L8" s="12"/>
      <c r="M8" s="12"/>
      <c r="N8" s="12"/>
      <c r="O8" s="12"/>
      <c r="P8" s="12"/>
      <c r="Q8" s="12"/>
    </row>
    <row r="9" spans="1:17" ht="15.75" customHeight="1" x14ac:dyDescent="0.25">
      <c r="A9" s="12"/>
      <c r="B9" s="12"/>
      <c r="C9" s="12"/>
      <c r="D9" s="12"/>
      <c r="E9" s="12"/>
      <c r="F9" s="2"/>
      <c r="G9" s="23"/>
      <c r="H9" s="23"/>
      <c r="I9" s="24"/>
      <c r="J9" s="23"/>
      <c r="K9" s="12"/>
      <c r="L9" s="12"/>
      <c r="M9" s="12"/>
      <c r="N9" s="12"/>
      <c r="O9" s="12"/>
      <c r="P9" s="12"/>
      <c r="Q9" s="12"/>
    </row>
    <row r="10" spans="1:17" ht="15.75" x14ac:dyDescent="0.25">
      <c r="A10" s="12"/>
      <c r="B10" s="12"/>
      <c r="C10" s="12"/>
      <c r="D10" s="12"/>
      <c r="E10" s="12"/>
      <c r="F10" s="1"/>
      <c r="G10" s="25"/>
      <c r="H10" s="25"/>
      <c r="I10" s="24"/>
      <c r="J10" s="25"/>
      <c r="K10" s="12"/>
      <c r="L10" s="12"/>
      <c r="M10" s="12"/>
      <c r="N10" s="12"/>
      <c r="O10" s="12"/>
      <c r="P10" s="12"/>
      <c r="Q10" s="12"/>
    </row>
    <row r="14" spans="1:17" x14ac:dyDescent="0.25">
      <c r="H14" s="13">
        <v>100</v>
      </c>
      <c r="I14" s="13">
        <v>80</v>
      </c>
      <c r="J14" s="13">
        <f>H14-I14</f>
        <v>20</v>
      </c>
      <c r="K14" s="26">
        <f>J14/H14</f>
        <v>0.2</v>
      </c>
    </row>
    <row r="15" spans="1:17" x14ac:dyDescent="0.25">
      <c r="H15" s="13">
        <v>168952</v>
      </c>
      <c r="I15" s="13">
        <v>160405</v>
      </c>
      <c r="J15" s="13">
        <f>H15-I15</f>
        <v>8547</v>
      </c>
      <c r="K15" s="26">
        <f>J15/H15</f>
        <v>5.0588332780908185E-2</v>
      </c>
    </row>
  </sheetData>
  <mergeCells count="2">
    <mergeCell ref="G1:H1"/>
    <mergeCell ref="I1:J1"/>
  </mergeCells>
  <pageMargins left="0.11811023622047245" right="7.874015748031496E-2" top="0.11811023622047245" bottom="0.11811023622047245" header="0.31496062992125984" footer="0.31496062992125984"/>
  <pageSetup paperSize="9" scale="6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zoomScaleNormal="100" workbookViewId="0">
      <pane ySplit="2" topLeftCell="A3" activePane="bottomLeft" state="frozen"/>
      <selection pane="bottomLeft" activeCell="B3" sqref="B3"/>
    </sheetView>
  </sheetViews>
  <sheetFormatPr defaultRowHeight="15" x14ac:dyDescent="0.25"/>
  <cols>
    <col min="1" max="1" width="9.140625" style="13"/>
    <col min="2" max="2" width="21.7109375" style="13" customWidth="1"/>
    <col min="3" max="3" width="15.85546875" style="13" hidden="1" customWidth="1"/>
    <col min="4" max="4" width="27.7109375" style="13" customWidth="1"/>
    <col min="5" max="5" width="9.140625" style="13"/>
    <col min="6" max="6" width="12.42578125" style="13" customWidth="1"/>
    <col min="7" max="8" width="17.42578125" style="13" customWidth="1"/>
    <col min="9" max="9" width="14.28515625" style="13" customWidth="1"/>
    <col min="10" max="10" width="17.42578125" style="13" customWidth="1"/>
    <col min="11" max="14" width="9.140625" style="13"/>
    <col min="15" max="15" width="32.42578125" style="13" customWidth="1"/>
    <col min="16" max="16" width="15.28515625" style="13" customWidth="1"/>
    <col min="17" max="17" width="18.7109375" style="13" customWidth="1"/>
    <col min="18" max="16384" width="9.140625" style="13"/>
  </cols>
  <sheetData>
    <row r="1" spans="1:17" ht="18.75" x14ac:dyDescent="0.3">
      <c r="G1" s="27" t="s">
        <v>21</v>
      </c>
      <c r="H1" s="27"/>
      <c r="I1" s="27" t="s">
        <v>22</v>
      </c>
      <c r="J1" s="27"/>
    </row>
    <row r="2" spans="1:17" s="10" customFormat="1" ht="64.5" customHeight="1" x14ac:dyDescent="0.25">
      <c r="A2" s="3" t="s">
        <v>0</v>
      </c>
      <c r="B2" s="3" t="s">
        <v>1</v>
      </c>
      <c r="C2" s="3" t="s">
        <v>2</v>
      </c>
      <c r="D2" s="3" t="s">
        <v>23</v>
      </c>
      <c r="E2" s="3" t="s">
        <v>3</v>
      </c>
      <c r="F2" s="3" t="s">
        <v>4</v>
      </c>
      <c r="G2" s="17" t="s">
        <v>16</v>
      </c>
      <c r="H2" s="17" t="s">
        <v>17</v>
      </c>
      <c r="I2" s="17" t="s">
        <v>16</v>
      </c>
      <c r="J2" s="17" t="s">
        <v>17</v>
      </c>
      <c r="K2" s="4" t="s">
        <v>5</v>
      </c>
      <c r="L2" s="4" t="s">
        <v>6</v>
      </c>
      <c r="M2" s="4" t="s">
        <v>7</v>
      </c>
      <c r="N2" s="4" t="s">
        <v>8</v>
      </c>
      <c r="O2" s="4" t="s">
        <v>9</v>
      </c>
      <c r="P2" s="4" t="s">
        <v>10</v>
      </c>
      <c r="Q2" s="1" t="s">
        <v>11</v>
      </c>
    </row>
    <row r="3" spans="1:17" s="15" customFormat="1" ht="69.75" customHeight="1" x14ac:dyDescent="0.25">
      <c r="A3" s="5">
        <v>1</v>
      </c>
      <c r="B3" s="5"/>
      <c r="C3" s="16"/>
      <c r="D3" s="5" t="s">
        <v>18</v>
      </c>
      <c r="E3" s="5">
        <v>59</v>
      </c>
      <c r="F3" s="5" t="s">
        <v>14</v>
      </c>
      <c r="G3" s="9">
        <v>912</v>
      </c>
      <c r="H3" s="19">
        <f t="shared" ref="H3:H5" si="0">$E3*G3</f>
        <v>53808</v>
      </c>
      <c r="I3" s="18">
        <v>855</v>
      </c>
      <c r="J3" s="19">
        <f>$E3*I3</f>
        <v>50445</v>
      </c>
      <c r="K3" s="8">
        <v>0</v>
      </c>
      <c r="L3" s="6">
        <f>I3*K3</f>
        <v>0</v>
      </c>
      <c r="M3" s="9">
        <f>I3+L3</f>
        <v>855</v>
      </c>
      <c r="N3" s="6">
        <f>E3*M3</f>
        <v>50445</v>
      </c>
      <c r="O3" s="6" t="s">
        <v>19</v>
      </c>
      <c r="P3" s="7" t="s">
        <v>12</v>
      </c>
      <c r="Q3" s="2"/>
    </row>
    <row r="4" spans="1:17" ht="73.5" customHeight="1" x14ac:dyDescent="0.25">
      <c r="A4" s="11">
        <v>2</v>
      </c>
      <c r="B4" s="11"/>
      <c r="C4" s="11"/>
      <c r="D4" s="5" t="s">
        <v>20</v>
      </c>
      <c r="E4" s="11">
        <v>64</v>
      </c>
      <c r="F4" s="5" t="s">
        <v>13</v>
      </c>
      <c r="G4" s="9">
        <v>1296</v>
      </c>
      <c r="H4" s="19">
        <f t="shared" si="0"/>
        <v>82944</v>
      </c>
      <c r="I4" s="18">
        <v>1215</v>
      </c>
      <c r="J4" s="19">
        <f>$E4*I4</f>
        <v>77760</v>
      </c>
      <c r="K4" s="8">
        <v>0</v>
      </c>
      <c r="L4" s="6">
        <f>I4*K4</f>
        <v>0</v>
      </c>
      <c r="M4" s="9">
        <f>I4+L4</f>
        <v>1215</v>
      </c>
      <c r="N4" s="6">
        <f>E4*M4</f>
        <v>77760</v>
      </c>
      <c r="O4" s="6" t="s">
        <v>19</v>
      </c>
      <c r="P4" s="7" t="s">
        <v>12</v>
      </c>
      <c r="Q4" s="12"/>
    </row>
    <row r="5" spans="1:17" ht="61.5" customHeight="1" x14ac:dyDescent="0.25">
      <c r="A5" s="11">
        <v>3</v>
      </c>
      <c r="B5" s="11"/>
      <c r="C5" s="11"/>
      <c r="D5" s="5" t="s">
        <v>15</v>
      </c>
      <c r="E5" s="11">
        <v>1</v>
      </c>
      <c r="F5" s="11"/>
      <c r="G5" s="18">
        <v>32199.999999999996</v>
      </c>
      <c r="H5" s="19">
        <f t="shared" si="0"/>
        <v>32199.999999999996</v>
      </c>
      <c r="I5" s="18">
        <v>32199.999999999996</v>
      </c>
      <c r="J5" s="19">
        <f>$E5*I5</f>
        <v>32199.999999999996</v>
      </c>
      <c r="K5" s="8">
        <v>0.18</v>
      </c>
      <c r="L5" s="6">
        <f>I5*K5</f>
        <v>5795.9999999999991</v>
      </c>
      <c r="M5" s="9">
        <f>I5+L5</f>
        <v>37995.999999999993</v>
      </c>
      <c r="N5" s="6">
        <f>E5*M5</f>
        <v>37995.999999999993</v>
      </c>
      <c r="O5" s="6" t="s">
        <v>19</v>
      </c>
      <c r="P5" s="7">
        <v>998540</v>
      </c>
      <c r="Q5" s="12"/>
    </row>
    <row r="6" spans="1:17" x14ac:dyDescent="0.25">
      <c r="A6" s="12"/>
      <c r="B6" s="12"/>
      <c r="C6" s="12"/>
      <c r="D6" s="12"/>
      <c r="E6" s="12"/>
      <c r="F6" s="12"/>
      <c r="G6" s="20"/>
      <c r="H6" s="20"/>
      <c r="I6" s="20"/>
      <c r="J6" s="20"/>
      <c r="K6" s="12"/>
      <c r="L6" s="12"/>
      <c r="M6" s="12"/>
      <c r="N6" s="12"/>
      <c r="O6" s="12"/>
      <c r="P6" s="12"/>
      <c r="Q6" s="12"/>
    </row>
    <row r="7" spans="1:17" ht="15.75" x14ac:dyDescent="0.25">
      <c r="A7" s="12"/>
      <c r="B7" s="12"/>
      <c r="C7" s="12"/>
      <c r="D7" s="12"/>
      <c r="E7" s="14">
        <f>SUM(E3:E5)</f>
        <v>124</v>
      </c>
      <c r="F7" s="12"/>
      <c r="G7" s="21"/>
      <c r="H7" s="21">
        <f>SUM(H3:H5)</f>
        <v>168952</v>
      </c>
      <c r="I7" s="22"/>
      <c r="J7" s="21">
        <f>SUM(J3:J5)</f>
        <v>160405</v>
      </c>
      <c r="K7" s="12"/>
      <c r="L7" s="12"/>
      <c r="M7" s="12"/>
      <c r="N7" s="14">
        <f>SUM(N3:N5)</f>
        <v>166201</v>
      </c>
      <c r="O7" s="12"/>
      <c r="P7" s="12"/>
      <c r="Q7" s="12"/>
    </row>
    <row r="8" spans="1:17" ht="30" customHeight="1" x14ac:dyDescent="0.25">
      <c r="A8" s="12"/>
      <c r="B8" s="12"/>
      <c r="C8" s="12"/>
      <c r="D8" s="12"/>
      <c r="E8" s="12"/>
      <c r="F8" s="2"/>
      <c r="G8" s="22"/>
      <c r="H8" s="22"/>
      <c r="I8" s="22"/>
      <c r="J8" s="22"/>
      <c r="K8" s="12"/>
      <c r="L8" s="12"/>
      <c r="M8" s="12"/>
      <c r="N8" s="12"/>
      <c r="O8" s="12"/>
      <c r="P8" s="12"/>
      <c r="Q8" s="12"/>
    </row>
    <row r="9" spans="1:17" ht="15.75" customHeight="1" x14ac:dyDescent="0.25">
      <c r="A9" s="12"/>
      <c r="B9" s="12"/>
      <c r="C9" s="12"/>
      <c r="D9" s="12"/>
      <c r="E9" s="12"/>
      <c r="F9" s="2"/>
      <c r="G9" s="23"/>
      <c r="H9" s="23"/>
      <c r="I9" s="24"/>
      <c r="J9" s="23"/>
      <c r="K9" s="12"/>
      <c r="L9" s="12"/>
      <c r="M9" s="12"/>
      <c r="N9" s="12"/>
      <c r="O9" s="12"/>
      <c r="P9" s="12"/>
      <c r="Q9" s="12"/>
    </row>
    <row r="10" spans="1:17" ht="15.75" x14ac:dyDescent="0.25">
      <c r="A10" s="12"/>
      <c r="B10" s="12"/>
      <c r="C10" s="12"/>
      <c r="D10" s="12"/>
      <c r="E10" s="12"/>
      <c r="F10" s="1"/>
      <c r="G10" s="25"/>
      <c r="H10" s="25"/>
      <c r="I10" s="24"/>
      <c r="J10" s="25"/>
      <c r="K10" s="12"/>
      <c r="L10" s="12"/>
      <c r="M10" s="12"/>
      <c r="N10" s="12"/>
      <c r="O10" s="12"/>
      <c r="P10" s="12"/>
      <c r="Q10" s="12"/>
    </row>
    <row r="14" spans="1:17" x14ac:dyDescent="0.25">
      <c r="H14" s="13">
        <v>100</v>
      </c>
      <c r="I14" s="13">
        <v>80</v>
      </c>
      <c r="J14" s="13">
        <f>H14-I14</f>
        <v>20</v>
      </c>
      <c r="K14" s="26">
        <f>J14/H14</f>
        <v>0.2</v>
      </c>
    </row>
    <row r="15" spans="1:17" x14ac:dyDescent="0.25">
      <c r="H15" s="13">
        <v>168952</v>
      </c>
      <c r="I15" s="13">
        <v>160405</v>
      </c>
      <c r="J15" s="13">
        <f>H15-I15</f>
        <v>8547</v>
      </c>
      <c r="K15" s="26">
        <f>J15/H15</f>
        <v>5.0588332780908185E-2</v>
      </c>
    </row>
  </sheetData>
  <mergeCells count="2">
    <mergeCell ref="G1:H1"/>
    <mergeCell ref="I1:J1"/>
  </mergeCells>
  <pageMargins left="0.11811023622047245" right="7.874015748031496E-2" top="0.11811023622047245" bottom="0.11811023622047245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Sheet1 (2)</vt:lpstr>
      <vt:lpstr>Sheet1!Print_Area</vt:lpstr>
      <vt:lpstr>'Sheet1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Harish1</dc:creator>
  <cp:lastModifiedBy>Sarvesh Patil</cp:lastModifiedBy>
  <cp:lastPrinted>2024-01-25T06:16:42Z</cp:lastPrinted>
  <dcterms:created xsi:type="dcterms:W3CDTF">2024-01-10T05:43:56Z</dcterms:created>
  <dcterms:modified xsi:type="dcterms:W3CDTF">2024-01-30T13:10:05Z</dcterms:modified>
</cp:coreProperties>
</file>