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Sarvesh Patil\OneDrive - Travel food Services\Downloads\"/>
    </mc:Choice>
  </mc:AlternateContent>
  <bookViews>
    <workbookView xWindow="0" yWindow="0" windowWidth="20490" windowHeight="7200" activeTab="1"/>
  </bookViews>
  <sheets>
    <sheet name="Sheet1" sheetId="1" r:id="rId1"/>
    <sheet name="Sheet1 (2)" sheetId="2" r:id="rId2"/>
  </sheets>
  <definedNames>
    <definedName name="_xlnm.Print_Area" localSheetId="1">'Sheet1 (2)'!$A$1:$O$35</definedName>
  </definedNames>
  <calcPr calcId="162913"/>
  <fileRecoveryPr repairLoad="1"/>
</workbook>
</file>

<file path=xl/calcChain.xml><?xml version="1.0" encoding="utf-8"?>
<calcChain xmlns="http://schemas.openxmlformats.org/spreadsheetml/2006/main">
  <c r="G25" i="2" l="1"/>
  <c r="G26" i="2"/>
  <c r="G27" i="2"/>
  <c r="G28" i="2"/>
  <c r="G15" i="2" l="1"/>
  <c r="G24" i="2"/>
  <c r="G23" i="2"/>
  <c r="G22" i="2"/>
  <c r="G21" i="2"/>
  <c r="G20" i="2"/>
  <c r="G19" i="2"/>
  <c r="G13" i="2"/>
  <c r="G12" i="2"/>
  <c r="G11" i="2"/>
  <c r="G10" i="2"/>
  <c r="G9" i="2"/>
  <c r="G8" i="2"/>
  <c r="G7" i="2"/>
  <c r="O24" i="2"/>
  <c r="M24" i="2"/>
  <c r="O23" i="2"/>
  <c r="M23" i="2"/>
  <c r="O22" i="2"/>
  <c r="M22" i="2"/>
  <c r="O21" i="2"/>
  <c r="M21" i="2"/>
  <c r="O20" i="2"/>
  <c r="M20" i="2"/>
  <c r="O19" i="2"/>
  <c r="M19" i="2"/>
  <c r="O18" i="2"/>
  <c r="M18" i="2"/>
  <c r="O17" i="2"/>
  <c r="M17" i="2"/>
  <c r="O16" i="2"/>
  <c r="M16" i="2"/>
  <c r="O15" i="2"/>
  <c r="M15" i="2"/>
  <c r="O14" i="2"/>
  <c r="M14" i="2"/>
  <c r="O13" i="2"/>
  <c r="M13" i="2"/>
  <c r="O12" i="2"/>
  <c r="M12" i="2"/>
  <c r="O11" i="2"/>
  <c r="M11" i="2"/>
  <c r="O10" i="2"/>
  <c r="M10" i="2"/>
  <c r="O9" i="2"/>
  <c r="M9" i="2"/>
  <c r="O8" i="2"/>
  <c r="M8" i="2"/>
  <c r="O7" i="2"/>
  <c r="M7" i="2"/>
  <c r="G31" i="2" l="1"/>
  <c r="O31" i="2"/>
  <c r="O33" i="2" s="1"/>
  <c r="M31" i="2"/>
  <c r="M32" i="2" s="1"/>
  <c r="K17" i="1"/>
  <c r="K18" i="1"/>
  <c r="K19" i="1"/>
  <c r="K20" i="1"/>
  <c r="K21" i="1"/>
  <c r="K22" i="1"/>
  <c r="K23" i="1"/>
  <c r="K24" i="1"/>
  <c r="K25" i="1"/>
  <c r="K26" i="1"/>
  <c r="K27" i="1"/>
  <c r="K28" i="1"/>
  <c r="K29" i="1"/>
  <c r="K30" i="1"/>
  <c r="K31" i="1"/>
  <c r="K32" i="1"/>
  <c r="K33" i="1"/>
  <c r="K35" i="1" s="1"/>
  <c r="K16" i="1"/>
  <c r="I33" i="1"/>
  <c r="I32" i="1"/>
  <c r="I31" i="1"/>
  <c r="I30" i="1"/>
  <c r="I29" i="1"/>
  <c r="I28" i="1"/>
  <c r="I27" i="1"/>
  <c r="I26" i="1"/>
  <c r="I25" i="1"/>
  <c r="I24" i="1"/>
  <c r="I23" i="1"/>
  <c r="I22" i="1"/>
  <c r="I21" i="1"/>
  <c r="I20" i="1"/>
  <c r="I19" i="1"/>
  <c r="I18" i="1"/>
  <c r="I17" i="1"/>
  <c r="I16" i="1"/>
  <c r="G33" i="1"/>
  <c r="G32" i="1"/>
  <c r="G31" i="1"/>
  <c r="G30" i="1"/>
  <c r="G29" i="1"/>
  <c r="G28" i="1"/>
  <c r="G27" i="1"/>
  <c r="G26" i="1"/>
  <c r="G25" i="1"/>
  <c r="G24" i="1"/>
  <c r="G23" i="1"/>
  <c r="G22" i="1"/>
  <c r="G21" i="1"/>
  <c r="G20" i="1"/>
  <c r="G19" i="1"/>
  <c r="G18" i="1"/>
  <c r="G17" i="1"/>
  <c r="G16" i="1"/>
  <c r="G32" i="2" l="1"/>
  <c r="G33" i="2"/>
  <c r="M33" i="2"/>
  <c r="M34" i="2" s="1"/>
  <c r="O32" i="2"/>
  <c r="O34" i="2" s="1"/>
  <c r="K37" i="1"/>
  <c r="K36" i="1"/>
  <c r="K38" i="1" s="1"/>
  <c r="I35" i="1"/>
  <c r="I36" i="1" s="1"/>
  <c r="G35" i="1"/>
  <c r="G37" i="1" s="1"/>
  <c r="G34" i="2" l="1"/>
  <c r="I37" i="1"/>
  <c r="I38" i="1" s="1"/>
  <c r="G36" i="1"/>
  <c r="G38" i="1" s="1"/>
</calcChain>
</file>

<file path=xl/sharedStrings.xml><?xml version="1.0" encoding="utf-8"?>
<sst xmlns="http://schemas.openxmlformats.org/spreadsheetml/2006/main" count="164" uniqueCount="68">
  <si>
    <t>Prakash C Amarnani</t>
    <phoneticPr fontId="0" type="noConversion"/>
  </si>
  <si>
    <t>Description</t>
  </si>
  <si>
    <t>Unit</t>
  </si>
  <si>
    <t>Qty</t>
  </si>
  <si>
    <t>Rate</t>
  </si>
  <si>
    <t>Amount</t>
  </si>
  <si>
    <t>No.</t>
  </si>
  <si>
    <t>SL.</t>
  </si>
  <si>
    <t>Grand total</t>
    <phoneticPr fontId="0" type="noConversion"/>
  </si>
  <si>
    <t>Total</t>
    <phoneticPr fontId="0" type="noConversion"/>
  </si>
  <si>
    <t>To,</t>
  </si>
  <si>
    <t xml:space="preserve">                                            QUOTATION</t>
  </si>
  <si>
    <t>VAT No. 27450626854 V w.e.f 13 Sep, 2007</t>
  </si>
  <si>
    <t>TIN No. 27450626854 C w.e.f 13 Sep, 2007</t>
  </si>
  <si>
    <t>PAN No: AAAHP0578G</t>
  </si>
  <si>
    <t>ST No :  AAAHP0578GST001</t>
    <phoneticPr fontId="1" type="noConversion"/>
  </si>
  <si>
    <t>For Lok-Pratik  Construction</t>
  </si>
  <si>
    <t>Cell- 9869031396  -  9821425054</t>
  </si>
  <si>
    <t>CGST@9%</t>
  </si>
  <si>
    <t>SGST@9%</t>
  </si>
  <si>
    <t>GSTIN   :  27AAAHP0578G1Z6</t>
  </si>
  <si>
    <t>Payment condition</t>
  </si>
  <si>
    <t>1 Rashid Mansion</t>
  </si>
  <si>
    <t>Dr A.B. Road, Worli Point</t>
  </si>
  <si>
    <t>Mumbai 400 018, India</t>
  </si>
  <si>
    <t>LS</t>
  </si>
  <si>
    <t>Sft</t>
  </si>
  <si>
    <t>Dismantling Work - Damaged Kota stoe tile carefully without damaging edges of all around tiles, damaged plaster, washing area otlas,Removing Doors,Removing old damaged Electrical fittings, plates ,sockets , Starters etc Complete as directed by In charge.</t>
  </si>
  <si>
    <t>Trip</t>
  </si>
  <si>
    <t>Providing &amp; Fixing PVC Water storage tank with all fittings.</t>
  </si>
  <si>
    <t>Liters</t>
  </si>
  <si>
    <t>Rft</t>
  </si>
  <si>
    <t>Rmt</t>
  </si>
  <si>
    <t>Providing &amp; Fixing  20mm dia CPVC pipe for Water supply line .</t>
  </si>
  <si>
    <t>Nos</t>
  </si>
  <si>
    <t>Providing &amp; Fixing  ISI mark 20mm dia Butter fly valves.</t>
  </si>
  <si>
    <t>Removing Debris by Truck.</t>
  </si>
  <si>
    <t>Providing &amp; Fixing CP Brass Bib cock.</t>
  </si>
  <si>
    <t>Providing &amp; Fixing CP Brass Angle cock.</t>
  </si>
  <si>
    <t>Supplying &amp; Fixing PVC Clear Strip curtain with all necessary hardware etc complete.</t>
  </si>
  <si>
    <t>Providing &amp; Fixing SS Anti roach Nanhi Trap Jali.</t>
  </si>
  <si>
    <t>Providing &amp; Fixing 8mm Bison board on walls.</t>
  </si>
  <si>
    <t>Civil Work</t>
  </si>
  <si>
    <t>Repairing and cleaning of internal open drains.</t>
  </si>
  <si>
    <t xml:space="preserve">50%  advance with the work order </t>
  </si>
  <si>
    <t>Sub- Civil , Electrical &amp; HVAC Works at TFS Main Kitchen at Marol Andheri East.</t>
  </si>
  <si>
    <t>Providing &amp; Fixing  50mm dia CPVC pipe for Water Disposal line .</t>
  </si>
  <si>
    <t>Providing 100mm block work with Cement moator</t>
  </si>
  <si>
    <t>Sq ft</t>
  </si>
  <si>
    <t xml:space="preserve">12mm thick plaster with cement water  </t>
  </si>
  <si>
    <t xml:space="preserve">Pop of wall </t>
  </si>
  <si>
    <t>Providing &amp; Fixing MS pipe Hand rail.</t>
  </si>
  <si>
    <t>Providing &amp; Fixing Powder coated Aluminium Fixed Partition with Doors using Aluminium pipe section 21 by 2 inch x 13by4inch, snap beading ,12mm Precoated MDF board,Glass,Angle clits etc Complete.</t>
  </si>
  <si>
    <t>Providing and Applying 2 coats of Luster paint I or c scraping ,filling holes etc.</t>
  </si>
  <si>
    <t xml:space="preserve">Semolina Kitchen pvt ltd </t>
  </si>
  <si>
    <t>TARGET PRICE</t>
  </si>
  <si>
    <t>LPC Final offer</t>
  </si>
  <si>
    <t>Providing &amp; Fixing SS pipe Hand rail.</t>
  </si>
  <si>
    <t>Providing and Applying 2 coats of Luster paint i/c scraping ,filling holes etc.</t>
  </si>
  <si>
    <t>Pest Control Treatment By Drilling holes in the walls and pumping PEXTON chemical with the help of Mesto pump, blocking the same with chalk and cement all including labours, materials, tools  etc complete.</t>
  </si>
  <si>
    <t>Providing &amp; Fixing Sheen polish Kota stone in flooring with cement morter.</t>
  </si>
  <si>
    <t>Providing &amp; Fixing Ceramic wall tiles with cement morter.</t>
  </si>
  <si>
    <t>Providing &amp; Fixing Powder coated Aluminium Fixed Partition with Doors using Aluminium pipe section 21/2" x 13/4", snap beading ,12mm Precoated MDF board,Glass,Angle clits etc Complete.</t>
  </si>
  <si>
    <t>Flaming ( Making Anti skid ) Kota stone flooring .</t>
  </si>
  <si>
    <t>RO</t>
  </si>
  <si>
    <t>R1</t>
  </si>
  <si>
    <t>R2</t>
  </si>
  <si>
    <t>R0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</si>
</sst>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_(* #,##0_);_(* \(#,##0\);_(* &quot;-&quot;_);_(@_)"/>
    <numFmt numFmtId="165" formatCode="_(* #,##0.00_);_(* \(#,##0.00\);_(* &quot;-&quot;??_);_(@_)"/>
    <numFmt numFmtId="166" formatCode="0.0"/>
    <numFmt numFmtId="167" formatCode="0.00_)"/>
  </numFmts>
  <fonts count="28" x14ac:knownFonts="1">
    <font>
      <sz val="11"/>
      <color theme="1"/>
      <name val="Calibri"/>
      <family val="2"/>
      <scheme val="minor"/>
    </font>
    <font>
      <sz val="11"/>
      <color indexed="8"/>
      <name val="Calibri"/>
      <family val="2"/>
    </font>
    <font>
      <sz val="11"/>
      <color indexed="8"/>
      <name val="Calibri"/>
      <family val="2"/>
    </font>
    <font>
      <b/>
      <sz val="11"/>
      <color indexed="8"/>
      <name val="Calibri"/>
      <family val="2"/>
    </font>
    <font>
      <sz val="12"/>
      <name val="Cambria"/>
      <family val="1"/>
    </font>
    <font>
      <b/>
      <sz val="16"/>
      <color indexed="8"/>
      <name val="Calibri"/>
      <family val="2"/>
    </font>
    <font>
      <sz val="12"/>
      <color indexed="8"/>
      <name val="Calibri"/>
      <family val="2"/>
    </font>
    <font>
      <b/>
      <sz val="12"/>
      <name val="Times New Roman"/>
      <family val="1"/>
    </font>
    <font>
      <b/>
      <u/>
      <sz val="12"/>
      <name val="Times New Roman"/>
      <family val="1"/>
    </font>
    <font>
      <sz val="10"/>
      <name val="Calibri"/>
      <family val="2"/>
    </font>
    <font>
      <b/>
      <sz val="12"/>
      <color indexed="8"/>
      <name val="Calibri"/>
      <family val="2"/>
    </font>
    <font>
      <b/>
      <sz val="12"/>
      <color indexed="8"/>
      <name val="Times New Roman"/>
      <family val="1"/>
      <charset val="204"/>
    </font>
    <font>
      <b/>
      <sz val="14"/>
      <color indexed="8"/>
      <name val="Calibri"/>
      <family val="2"/>
    </font>
    <font>
      <sz val="10"/>
      <name val="Helv"/>
    </font>
    <font>
      <b/>
      <sz val="12"/>
      <color indexed="8"/>
      <name val="Arial"/>
      <family val="2"/>
    </font>
    <font>
      <sz val="11"/>
      <name val="Times New Roman"/>
      <family val="1"/>
    </font>
    <font>
      <sz val="11"/>
      <name val="Calibri"/>
      <family val="2"/>
    </font>
    <font>
      <b/>
      <sz val="11"/>
      <name val="Times New Roman"/>
      <family val="1"/>
    </font>
    <font>
      <b/>
      <i/>
      <sz val="16"/>
      <name val="Helv"/>
    </font>
    <font>
      <b/>
      <sz val="11"/>
      <color theme="1"/>
      <name val="Calibri"/>
      <family val="2"/>
      <scheme val="minor"/>
    </font>
    <font>
      <sz val="10"/>
      <name val="Cambria"/>
      <family val="1"/>
      <scheme val="major"/>
    </font>
    <font>
      <sz val="12"/>
      <name val="Cambria"/>
      <family val="1"/>
      <scheme val="major"/>
    </font>
    <font>
      <b/>
      <sz val="12"/>
      <name val="Cambria"/>
      <family val="1"/>
      <scheme val="major"/>
    </font>
    <font>
      <sz val="12"/>
      <color indexed="8"/>
      <name val="Cambria"/>
      <family val="1"/>
      <scheme val="major"/>
    </font>
    <font>
      <b/>
      <sz val="12"/>
      <color indexed="8"/>
      <name val="Cambria"/>
      <family val="1"/>
      <scheme val="major"/>
    </font>
    <font>
      <sz val="11"/>
      <name val="Cambria"/>
      <family val="1"/>
      <scheme val="major"/>
    </font>
    <font>
      <sz val="10"/>
      <color theme="1"/>
      <name val="Helvetica"/>
      <family val="2"/>
    </font>
    <font>
      <b/>
      <sz val="14"/>
      <color theme="1"/>
      <name val="Calibri"/>
      <family val="2"/>
      <scheme val="minor"/>
    </font>
  </fonts>
  <fills count="10">
    <fill>
      <patternFill patternType="none"/>
    </fill>
    <fill>
      <patternFill patternType="gray125"/>
    </fill>
    <fill>
      <patternFill patternType="solid">
        <fgColor indexed="43"/>
        <bgColor indexed="64"/>
      </patternFill>
    </fill>
    <fill>
      <patternFill patternType="solid">
        <fgColor theme="0"/>
        <bgColor indexed="64"/>
      </patternFill>
    </fill>
    <fill>
      <patternFill patternType="solid">
        <fgColor rgb="FFFFC000"/>
        <bgColor indexed="64"/>
      </patternFill>
    </fill>
    <fill>
      <patternFill patternType="solid">
        <fgColor rgb="FFFFC000"/>
        <bgColor indexed="26"/>
      </patternFill>
    </fill>
    <fill>
      <patternFill patternType="solid">
        <fgColor theme="0"/>
        <bgColor indexed="26"/>
      </patternFill>
    </fill>
    <fill>
      <patternFill patternType="solid">
        <fgColor rgb="FFFFFF00"/>
        <bgColor indexed="64"/>
      </patternFill>
    </fill>
    <fill>
      <patternFill patternType="solid">
        <fgColor rgb="FFFFFF00"/>
        <bgColor indexed="26"/>
      </patternFill>
    </fill>
    <fill>
      <patternFill patternType="solid">
        <fgColor indexed="9"/>
        <bgColor indexed="26"/>
      </patternFill>
    </fill>
  </fills>
  <borders count="1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8"/>
      </left>
      <right style="thin">
        <color indexed="8"/>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165" fontId="2" fillId="0" borderId="0" applyFont="0" applyFill="0" applyBorder="0" applyAlignment="0" applyProtection="0"/>
    <xf numFmtId="167" fontId="18" fillId="0" borderId="0"/>
    <xf numFmtId="0" fontId="13" fillId="0" borderId="0"/>
  </cellStyleXfs>
  <cellXfs count="119">
    <xf numFmtId="0" fontId="0" fillId="0" borderId="0" xfId="0"/>
    <xf numFmtId="0" fontId="5" fillId="0" borderId="0" xfId="0" applyFont="1" applyAlignment="1">
      <alignment horizontal="center"/>
    </xf>
    <xf numFmtId="0" fontId="6" fillId="0" borderId="0" xfId="0" applyFont="1"/>
    <xf numFmtId="0" fontId="7" fillId="0" borderId="0" xfId="0" applyFont="1"/>
    <xf numFmtId="0" fontId="8" fillId="0" borderId="0" xfId="0" applyFont="1"/>
    <xf numFmtId="0" fontId="8" fillId="2" borderId="1" xfId="0" applyFont="1" applyFill="1" applyBorder="1"/>
    <xf numFmtId="0" fontId="7" fillId="2" borderId="2" xfId="0" applyFont="1" applyFill="1" applyBorder="1"/>
    <xf numFmtId="0" fontId="7" fillId="2" borderId="3" xfId="0" applyFont="1" applyFill="1" applyBorder="1"/>
    <xf numFmtId="0" fontId="4" fillId="2" borderId="4" xfId="0" applyFont="1" applyFill="1" applyBorder="1" applyAlignment="1">
      <alignment horizontal="left" indent="1"/>
    </xf>
    <xf numFmtId="0" fontId="4" fillId="2" borderId="0" xfId="0" applyFont="1" applyFill="1" applyAlignment="1">
      <alignment horizontal="center"/>
    </xf>
    <xf numFmtId="0" fontId="4" fillId="2" borderId="5" xfId="0" applyFont="1" applyFill="1" applyBorder="1" applyAlignment="1">
      <alignment horizontal="left" indent="1"/>
    </xf>
    <xf numFmtId="0" fontId="4" fillId="2" borderId="6" xfId="0" applyFont="1" applyFill="1" applyBorder="1" applyAlignment="1">
      <alignment horizontal="center"/>
    </xf>
    <xf numFmtId="14" fontId="6" fillId="0" borderId="0" xfId="0" applyNumberFormat="1" applyFont="1"/>
    <xf numFmtId="0" fontId="11" fillId="0" borderId="0" xfId="0" applyFont="1"/>
    <xf numFmtId="0" fontId="10" fillId="0" borderId="0" xfId="0" applyFont="1"/>
    <xf numFmtId="0" fontId="3" fillId="0" borderId="0" xfId="0" applyFont="1"/>
    <xf numFmtId="0" fontId="12" fillId="0" borderId="0" xfId="0" applyFont="1"/>
    <xf numFmtId="0" fontId="14" fillId="0" borderId="0" xfId="0" applyFont="1" applyAlignment="1">
      <alignment horizontal="left" vertical="top"/>
    </xf>
    <xf numFmtId="0" fontId="7" fillId="0" borderId="0" xfId="0" applyFont="1" applyAlignment="1">
      <alignment wrapText="1"/>
    </xf>
    <xf numFmtId="0" fontId="7" fillId="0" borderId="0" xfId="0" applyFont="1" applyAlignment="1">
      <alignment vertical="center" wrapText="1"/>
    </xf>
    <xf numFmtId="0" fontId="20" fillId="0" borderId="7" xfId="0" applyFont="1" applyBorder="1" applyAlignment="1">
      <alignment horizontal="center" vertical="top"/>
    </xf>
    <xf numFmtId="0" fontId="21" fillId="0" borderId="7" xfId="0" applyFont="1" applyBorder="1" applyAlignment="1">
      <alignment horizontal="center" vertical="top"/>
    </xf>
    <xf numFmtId="0" fontId="23" fillId="0" borderId="7" xfId="0" applyFont="1" applyBorder="1"/>
    <xf numFmtId="0" fontId="19" fillId="0" borderId="0" xfId="0" applyFont="1"/>
    <xf numFmtId="0" fontId="19" fillId="0" borderId="0" xfId="0" applyFont="1" applyAlignment="1">
      <alignment horizontal="center" vertical="center"/>
    </xf>
    <xf numFmtId="0" fontId="9" fillId="4" borderId="7" xfId="0" applyFont="1" applyFill="1" applyBorder="1" applyAlignment="1">
      <alignment horizontal="center" vertical="top"/>
    </xf>
    <xf numFmtId="0" fontId="17" fillId="4" borderId="8" xfId="3" applyFont="1" applyFill="1" applyBorder="1" applyAlignment="1">
      <alignment horizontal="left" vertical="top" wrapText="1"/>
    </xf>
    <xf numFmtId="164" fontId="15" fillId="4" borderId="8" xfId="1" applyNumberFormat="1" applyFont="1" applyFill="1" applyBorder="1" applyAlignment="1" applyProtection="1">
      <alignment horizontal="right" vertical="center"/>
      <protection locked="0"/>
    </xf>
    <xf numFmtId="0" fontId="15" fillId="5" borderId="8" xfId="0" applyFont="1" applyFill="1" applyBorder="1" applyAlignment="1" applyProtection="1">
      <alignment horizontal="right" vertical="center"/>
      <protection locked="0"/>
    </xf>
    <xf numFmtId="165" fontId="15" fillId="5" borderId="9" xfId="1" applyFont="1" applyFill="1" applyBorder="1" applyAlignment="1" applyProtection="1">
      <alignment horizontal="right" vertical="center"/>
      <protection locked="0"/>
    </xf>
    <xf numFmtId="165" fontId="16" fillId="4" borderId="8" xfId="1" applyFont="1" applyFill="1" applyBorder="1" applyAlignment="1">
      <alignment horizontal="right" vertical="center"/>
    </xf>
    <xf numFmtId="165" fontId="20" fillId="3" borderId="7" xfId="1" applyFont="1" applyFill="1" applyBorder="1" applyAlignment="1">
      <alignment horizontal="right" vertical="center"/>
    </xf>
    <xf numFmtId="0" fontId="20" fillId="6" borderId="7" xfId="0" applyFont="1" applyFill="1" applyBorder="1" applyAlignment="1" applyProtection="1">
      <alignment horizontal="right" vertical="center" wrapText="1"/>
      <protection locked="0"/>
    </xf>
    <xf numFmtId="0" fontId="25" fillId="6" borderId="7" xfId="0" applyFont="1" applyFill="1" applyBorder="1" applyAlignment="1" applyProtection="1">
      <alignment horizontal="right" vertical="center"/>
      <protection locked="0"/>
    </xf>
    <xf numFmtId="1" fontId="20" fillId="6" borderId="7" xfId="1" applyNumberFormat="1" applyFont="1" applyFill="1" applyBorder="1" applyAlignment="1" applyProtection="1">
      <alignment horizontal="right" vertical="center"/>
      <protection locked="0"/>
    </xf>
    <xf numFmtId="0" fontId="0" fillId="3" borderId="0" xfId="0" applyFill="1"/>
    <xf numFmtId="0" fontId="20" fillId="6" borderId="7" xfId="0" applyFont="1" applyFill="1" applyBorder="1" applyAlignment="1" applyProtection="1">
      <alignment vertical="top" wrapText="1"/>
      <protection locked="0"/>
    </xf>
    <xf numFmtId="0" fontId="20" fillId="6" borderId="7" xfId="0" applyFont="1" applyFill="1" applyBorder="1" applyAlignment="1" applyProtection="1">
      <alignment horizontal="right" vertical="center"/>
      <protection locked="0"/>
    </xf>
    <xf numFmtId="165" fontId="20" fillId="6" borderId="7" xfId="1" applyFont="1" applyFill="1" applyBorder="1" applyAlignment="1" applyProtection="1">
      <alignment horizontal="right" vertical="center"/>
      <protection locked="0"/>
    </xf>
    <xf numFmtId="0" fontId="22" fillId="3" borderId="7" xfId="0" applyFont="1" applyFill="1" applyBorder="1" applyAlignment="1">
      <alignment horizontal="left" vertical="center" wrapText="1"/>
    </xf>
    <xf numFmtId="166" fontId="22" fillId="3" borderId="7" xfId="1" applyNumberFormat="1" applyFont="1" applyFill="1" applyBorder="1" applyAlignment="1">
      <alignment horizontal="right" vertical="center"/>
    </xf>
    <xf numFmtId="0" fontId="22" fillId="3" borderId="7" xfId="0" applyFont="1" applyFill="1" applyBorder="1" applyAlignment="1">
      <alignment horizontal="right" vertical="center"/>
    </xf>
    <xf numFmtId="165" fontId="22" fillId="3" borderId="7" xfId="1" applyFont="1" applyFill="1" applyBorder="1" applyAlignment="1">
      <alignment horizontal="right" vertical="center"/>
    </xf>
    <xf numFmtId="165" fontId="22" fillId="3" borderId="7" xfId="1" applyFont="1" applyFill="1" applyBorder="1" applyAlignment="1">
      <alignment vertical="center"/>
    </xf>
    <xf numFmtId="0" fontId="24" fillId="3" borderId="7" xfId="0" applyFont="1" applyFill="1" applyBorder="1"/>
    <xf numFmtId="0" fontId="24" fillId="3" borderId="7" xfId="0" applyFont="1" applyFill="1" applyBorder="1" applyAlignment="1">
      <alignment horizontal="right" vertical="center"/>
    </xf>
    <xf numFmtId="0" fontId="24" fillId="3" borderId="7" xfId="0" applyFont="1" applyFill="1" applyBorder="1" applyAlignment="1">
      <alignment horizontal="center" vertical="center"/>
    </xf>
    <xf numFmtId="165" fontId="24" fillId="3" borderId="7" xfId="0" applyNumberFormat="1" applyFont="1" applyFill="1" applyBorder="1" applyAlignment="1">
      <alignment horizontal="center" vertical="center"/>
    </xf>
    <xf numFmtId="0" fontId="10" fillId="3" borderId="0" xfId="0" applyFont="1" applyFill="1"/>
    <xf numFmtId="0" fontId="10" fillId="3" borderId="0" xfId="0" applyFont="1" applyFill="1" applyAlignment="1">
      <alignment horizontal="center" vertical="center"/>
    </xf>
    <xf numFmtId="165" fontId="10" fillId="3" borderId="0" xfId="0" applyNumberFormat="1" applyFont="1" applyFill="1" applyAlignment="1">
      <alignment horizontal="center" vertical="center"/>
    </xf>
    <xf numFmtId="0" fontId="20" fillId="3" borderId="7" xfId="0" applyFont="1" applyFill="1" applyBorder="1" applyAlignment="1">
      <alignment horizontal="center" vertical="top"/>
    </xf>
    <xf numFmtId="0" fontId="20" fillId="3" borderId="7" xfId="0" applyFont="1" applyFill="1" applyBorder="1" applyAlignment="1" applyProtection="1">
      <alignment vertical="top" wrapText="1"/>
      <protection locked="0"/>
    </xf>
    <xf numFmtId="0" fontId="20" fillId="3" borderId="7" xfId="0" applyFont="1" applyFill="1" applyBorder="1" applyAlignment="1" applyProtection="1">
      <alignment horizontal="right" vertical="center" wrapText="1"/>
      <protection locked="0"/>
    </xf>
    <xf numFmtId="0" fontId="25" fillId="3" borderId="7" xfId="0" applyFont="1" applyFill="1" applyBorder="1" applyAlignment="1" applyProtection="1">
      <alignment horizontal="right" vertical="center"/>
      <protection locked="0"/>
    </xf>
    <xf numFmtId="1" fontId="20" fillId="3" borderId="7" xfId="1" applyNumberFormat="1" applyFont="1" applyFill="1" applyBorder="1" applyAlignment="1" applyProtection="1">
      <alignment horizontal="right" vertical="center"/>
      <protection locked="0"/>
    </xf>
    <xf numFmtId="0" fontId="26" fillId="3" borderId="7" xfId="0" applyFont="1" applyFill="1" applyBorder="1" applyAlignment="1">
      <alignment wrapText="1"/>
    </xf>
    <xf numFmtId="0" fontId="7" fillId="7" borderId="2" xfId="0" applyFont="1" applyFill="1" applyBorder="1"/>
    <xf numFmtId="0" fontId="7" fillId="7" borderId="3" xfId="0" applyFont="1" applyFill="1" applyBorder="1"/>
    <xf numFmtId="0" fontId="4" fillId="7" borderId="0" xfId="0" applyFont="1" applyFill="1" applyAlignment="1">
      <alignment horizontal="center"/>
    </xf>
    <xf numFmtId="0" fontId="4" fillId="7" borderId="6" xfId="0" applyFont="1" applyFill="1" applyBorder="1" applyAlignment="1">
      <alignment horizontal="center"/>
    </xf>
    <xf numFmtId="165" fontId="15" fillId="8" borderId="9" xfId="1" applyFont="1" applyFill="1" applyBorder="1" applyAlignment="1" applyProtection="1">
      <alignment horizontal="right" vertical="center"/>
      <protection locked="0"/>
    </xf>
    <xf numFmtId="165" fontId="16" fillId="7" borderId="8" xfId="1" applyFont="1" applyFill="1" applyBorder="1" applyAlignment="1">
      <alignment horizontal="right" vertical="center"/>
    </xf>
    <xf numFmtId="1" fontId="20" fillId="8" borderId="7" xfId="1" applyNumberFormat="1" applyFont="1" applyFill="1" applyBorder="1" applyAlignment="1" applyProtection="1">
      <alignment horizontal="right" vertical="center"/>
      <protection locked="0"/>
    </xf>
    <xf numFmtId="165" fontId="20" fillId="7" borderId="7" xfId="1" applyFont="1" applyFill="1" applyBorder="1" applyAlignment="1">
      <alignment horizontal="right" vertical="center"/>
    </xf>
    <xf numFmtId="1" fontId="20" fillId="7" borderId="7" xfId="1" applyNumberFormat="1" applyFont="1" applyFill="1" applyBorder="1" applyAlignment="1" applyProtection="1">
      <alignment horizontal="right" vertical="center"/>
      <protection locked="0"/>
    </xf>
    <xf numFmtId="165" fontId="20" fillId="8" borderId="7" xfId="1" applyFont="1" applyFill="1" applyBorder="1" applyAlignment="1" applyProtection="1">
      <alignment horizontal="right" vertical="center"/>
      <protection locked="0"/>
    </xf>
    <xf numFmtId="165" fontId="22" fillId="7" borderId="7" xfId="1" applyFont="1" applyFill="1" applyBorder="1" applyAlignment="1">
      <alignment horizontal="right" vertical="center"/>
    </xf>
    <xf numFmtId="165" fontId="22" fillId="7" borderId="7" xfId="1" applyFont="1" applyFill="1" applyBorder="1" applyAlignment="1">
      <alignment vertical="center"/>
    </xf>
    <xf numFmtId="0" fontId="0" fillId="0" borderId="7" xfId="0" applyBorder="1"/>
    <xf numFmtId="0" fontId="0" fillId="0" borderId="7" xfId="0" applyBorder="1" applyAlignment="1">
      <alignment vertical="center"/>
    </xf>
    <xf numFmtId="0" fontId="0" fillId="3" borderId="7" xfId="0" applyFill="1" applyBorder="1" applyAlignment="1">
      <alignment vertical="center"/>
    </xf>
    <xf numFmtId="0" fontId="27" fillId="4" borderId="0" xfId="0" applyFont="1" applyFill="1"/>
    <xf numFmtId="0" fontId="0" fillId="4" borderId="0" xfId="0" applyFill="1"/>
    <xf numFmtId="0" fontId="7" fillId="7" borderId="6" xfId="0" applyFont="1" applyFill="1" applyBorder="1" applyAlignment="1">
      <alignment horizontal="center"/>
    </xf>
    <xf numFmtId="0" fontId="7" fillId="0" borderId="6" xfId="0" applyFont="1" applyBorder="1" applyAlignment="1">
      <alignment horizontal="center"/>
    </xf>
    <xf numFmtId="0" fontId="4" fillId="2" borderId="0" xfId="0" applyFont="1" applyFill="1" applyAlignment="1">
      <alignment horizontal="center" vertical="center"/>
    </xf>
    <xf numFmtId="0" fontId="4" fillId="2" borderId="6"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11" xfId="0" applyFont="1" applyFill="1" applyBorder="1" applyAlignment="1">
      <alignment horizontal="center" vertical="center"/>
    </xf>
    <xf numFmtId="0" fontId="4" fillId="7" borderId="10" xfId="0" applyFont="1" applyFill="1" applyBorder="1" applyAlignment="1">
      <alignment horizontal="center" vertical="center"/>
    </xf>
    <xf numFmtId="0" fontId="4" fillId="7" borderId="11" xfId="0" applyFont="1" applyFill="1" applyBorder="1" applyAlignment="1">
      <alignment horizontal="center" vertical="center"/>
    </xf>
    <xf numFmtId="0" fontId="20" fillId="9" borderId="7" xfId="0" applyFont="1" applyFill="1" applyBorder="1" applyAlignment="1" applyProtection="1">
      <alignment vertical="top" wrapText="1"/>
      <protection locked="0"/>
    </xf>
    <xf numFmtId="0" fontId="20" fillId="9" borderId="7" xfId="0" applyFont="1" applyFill="1" applyBorder="1" applyAlignment="1" applyProtection="1">
      <alignment horizontal="right" vertical="center" wrapText="1"/>
      <protection locked="0"/>
    </xf>
    <xf numFmtId="0" fontId="25" fillId="9" borderId="7" xfId="0" applyFont="1" applyFill="1" applyBorder="1" applyAlignment="1" applyProtection="1">
      <alignment horizontal="right" vertical="center"/>
      <protection locked="0"/>
    </xf>
    <xf numFmtId="1" fontId="20" fillId="9" borderId="7" xfId="1" applyNumberFormat="1" applyFont="1" applyFill="1" applyBorder="1" applyAlignment="1" applyProtection="1">
      <alignment horizontal="right" vertical="center"/>
      <protection locked="0"/>
    </xf>
    <xf numFmtId="165" fontId="20" fillId="0" borderId="7" xfId="1" applyNumberFormat="1" applyFont="1" applyBorder="1" applyAlignment="1">
      <alignment horizontal="right" vertical="center"/>
    </xf>
    <xf numFmtId="0" fontId="20" fillId="7" borderId="7" xfId="0" applyFont="1" applyFill="1" applyBorder="1" applyAlignment="1" applyProtection="1">
      <alignment vertical="top" wrapText="1"/>
      <protection locked="0"/>
    </xf>
    <xf numFmtId="0" fontId="20" fillId="0" borderId="7" xfId="0" applyFont="1" applyFill="1" applyBorder="1" applyAlignment="1">
      <alignment horizontal="center" vertical="top"/>
    </xf>
    <xf numFmtId="0" fontId="20" fillId="0" borderId="7" xfId="0" applyFont="1" applyFill="1" applyBorder="1" applyAlignment="1" applyProtection="1">
      <alignment vertical="top" wrapText="1"/>
      <protection locked="0"/>
    </xf>
    <xf numFmtId="0" fontId="20" fillId="0" borderId="7" xfId="0" applyFont="1" applyFill="1" applyBorder="1" applyAlignment="1" applyProtection="1">
      <alignment horizontal="right" vertical="center" wrapText="1"/>
      <protection locked="0"/>
    </xf>
    <xf numFmtId="0" fontId="25" fillId="0" borderId="7" xfId="0" applyFont="1" applyFill="1" applyBorder="1" applyAlignment="1" applyProtection="1">
      <alignment horizontal="right" vertical="center"/>
      <protection locked="0"/>
    </xf>
    <xf numFmtId="1" fontId="20" fillId="0" borderId="7" xfId="1" applyNumberFormat="1" applyFont="1" applyFill="1" applyBorder="1" applyAlignment="1" applyProtection="1">
      <alignment horizontal="right" vertical="center"/>
      <protection locked="0"/>
    </xf>
    <xf numFmtId="165" fontId="20" fillId="0" borderId="7" xfId="1" applyFont="1" applyFill="1" applyBorder="1" applyAlignment="1">
      <alignment horizontal="right" vertical="center"/>
    </xf>
    <xf numFmtId="0" fontId="0" fillId="0" borderId="7" xfId="0" applyFill="1" applyBorder="1" applyAlignment="1">
      <alignment vertical="center"/>
    </xf>
    <xf numFmtId="165" fontId="20" fillId="0" borderId="7" xfId="1" applyNumberFormat="1" applyFont="1" applyFill="1" applyBorder="1" applyAlignment="1">
      <alignment horizontal="right" vertical="center"/>
    </xf>
    <xf numFmtId="0" fontId="26" fillId="0" borderId="7" xfId="0" applyFont="1" applyFill="1" applyBorder="1" applyAlignment="1">
      <alignment wrapText="1"/>
    </xf>
    <xf numFmtId="0" fontId="0" fillId="3" borderId="7" xfId="0" applyFill="1" applyBorder="1"/>
    <xf numFmtId="0" fontId="0" fillId="0" borderId="8" xfId="0" applyBorder="1"/>
    <xf numFmtId="0" fontId="20" fillId="0" borderId="8" xfId="0" applyFont="1" applyFill="1" applyBorder="1" applyAlignment="1" applyProtection="1">
      <alignment vertical="top" wrapText="1"/>
      <protection locked="0"/>
    </xf>
    <xf numFmtId="0" fontId="20" fillId="0" borderId="8" xfId="0" applyFont="1" applyFill="1" applyBorder="1" applyAlignment="1" applyProtection="1">
      <alignment horizontal="right" vertical="center" wrapText="1"/>
      <protection locked="0"/>
    </xf>
    <xf numFmtId="0" fontId="25" fillId="0" borderId="8" xfId="0" applyFont="1" applyFill="1" applyBorder="1" applyAlignment="1" applyProtection="1">
      <alignment horizontal="right" vertical="center"/>
      <protection locked="0"/>
    </xf>
    <xf numFmtId="1" fontId="20" fillId="0" borderId="8" xfId="1" applyNumberFormat="1" applyFont="1" applyFill="1" applyBorder="1" applyAlignment="1" applyProtection="1">
      <alignment horizontal="right" vertical="center"/>
      <protection locked="0"/>
    </xf>
    <xf numFmtId="165" fontId="20" fillId="0" borderId="8" xfId="1" applyNumberFormat="1" applyFont="1" applyFill="1" applyBorder="1" applyAlignment="1">
      <alignment horizontal="right" vertical="center"/>
    </xf>
    <xf numFmtId="0" fontId="20" fillId="0" borderId="8" xfId="0" applyFont="1" applyFill="1" applyBorder="1" applyAlignment="1">
      <alignment horizontal="center" vertical="top"/>
    </xf>
    <xf numFmtId="165" fontId="20" fillId="0" borderId="8" xfId="1" applyFont="1" applyFill="1" applyBorder="1" applyAlignment="1">
      <alignment horizontal="right" vertical="center"/>
    </xf>
    <xf numFmtId="0" fontId="0" fillId="0" borderId="8" xfId="0" applyFill="1" applyBorder="1" applyAlignment="1">
      <alignment vertical="center"/>
    </xf>
    <xf numFmtId="0" fontId="15" fillId="5" borderId="1" xfId="0" applyFont="1" applyFill="1" applyBorder="1" applyAlignment="1" applyProtection="1">
      <alignment horizontal="right" vertical="center"/>
      <protection locked="0"/>
    </xf>
    <xf numFmtId="0" fontId="25" fillId="0" borderId="12" xfId="0" applyFont="1" applyFill="1" applyBorder="1" applyAlignment="1" applyProtection="1">
      <alignment horizontal="right" vertical="center"/>
      <protection locked="0"/>
    </xf>
    <xf numFmtId="0" fontId="25" fillId="0" borderId="1" xfId="0" applyFont="1" applyFill="1" applyBorder="1" applyAlignment="1" applyProtection="1">
      <alignment horizontal="right" vertical="center"/>
      <protection locked="0"/>
    </xf>
    <xf numFmtId="0" fontId="7" fillId="0" borderId="7" xfId="0" applyFont="1" applyBorder="1" applyAlignment="1">
      <alignment horizontal="center"/>
    </xf>
    <xf numFmtId="0" fontId="7" fillId="2" borderId="7" xfId="0" applyFont="1" applyFill="1" applyBorder="1"/>
    <xf numFmtId="0" fontId="4" fillId="2" borderId="7" xfId="0" applyFont="1" applyFill="1" applyBorder="1" applyAlignment="1">
      <alignment horizontal="center"/>
    </xf>
    <xf numFmtId="0" fontId="4" fillId="2" borderId="7" xfId="0" applyFont="1" applyFill="1" applyBorder="1" applyAlignment="1">
      <alignment horizontal="center" vertical="center"/>
    </xf>
    <xf numFmtId="165" fontId="15" fillId="5" borderId="7" xfId="1" applyFont="1" applyFill="1" applyBorder="1" applyAlignment="1" applyProtection="1">
      <alignment horizontal="right" vertical="center"/>
      <protection locked="0"/>
    </xf>
    <xf numFmtId="165" fontId="16" fillId="4" borderId="7" xfId="1" applyFont="1" applyFill="1" applyBorder="1" applyAlignment="1">
      <alignment horizontal="right" vertical="center"/>
    </xf>
    <xf numFmtId="0" fontId="0" fillId="0" borderId="0" xfId="0" applyAlignment="1"/>
    <xf numFmtId="0" fontId="27" fillId="4" borderId="12" xfId="0" applyFont="1" applyFill="1" applyBorder="1" applyAlignment="1">
      <alignment horizontal="center"/>
    </xf>
    <xf numFmtId="0" fontId="27" fillId="4" borderId="13" xfId="0" applyFont="1" applyFill="1" applyBorder="1" applyAlignment="1">
      <alignment horizontal="center"/>
    </xf>
  </cellXfs>
  <cellStyles count="4">
    <cellStyle name="Comma" xfId="1" builtinId="3"/>
    <cellStyle name="Normal" xfId="0" builtinId="0"/>
    <cellStyle name="Normal - Style1" xfId="2"/>
    <cellStyle name="Normal_1016 All BOQ Peenya 20 11 10" xfId="3"/>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48"/>
  <sheetViews>
    <sheetView topLeftCell="B4" zoomScaleNormal="100" workbookViewId="0">
      <selection activeCell="G38" sqref="G38"/>
    </sheetView>
  </sheetViews>
  <sheetFormatPr defaultColWidth="18.42578125" defaultRowHeight="15" x14ac:dyDescent="0.25"/>
  <cols>
    <col min="1" max="1" width="9.140625" customWidth="1"/>
    <col min="2" max="2" width="6.85546875" customWidth="1"/>
    <col min="3" max="3" width="50.7109375" customWidth="1"/>
    <col min="4" max="4" width="8" customWidth="1"/>
    <col min="5" max="5" width="7" customWidth="1"/>
    <col min="6" max="6" width="9.85546875" customWidth="1"/>
    <col min="7" max="7" width="15.42578125" bestFit="1" customWidth="1"/>
    <col min="8" max="8" width="9.85546875" customWidth="1"/>
    <col min="9" max="9" width="15.42578125" bestFit="1" customWidth="1"/>
    <col min="10" max="10" width="12" customWidth="1"/>
    <col min="11" max="11" width="15.42578125" bestFit="1" customWidth="1"/>
  </cols>
  <sheetData>
    <row r="2" spans="2:11" ht="21" x14ac:dyDescent="0.35">
      <c r="C2" s="1" t="s">
        <v>11</v>
      </c>
    </row>
    <row r="3" spans="2:11" ht="15.75" x14ac:dyDescent="0.25">
      <c r="B3" s="2"/>
      <c r="C3" s="2"/>
      <c r="D3" s="2"/>
      <c r="E3" s="2"/>
      <c r="F3" s="12">
        <v>45446</v>
      </c>
      <c r="G3" s="2"/>
      <c r="H3" s="12"/>
      <c r="I3" s="2"/>
    </row>
    <row r="4" spans="2:11" ht="15.75" x14ac:dyDescent="0.25">
      <c r="B4" s="2"/>
      <c r="C4" s="17" t="s">
        <v>10</v>
      </c>
      <c r="D4" s="2"/>
      <c r="E4" s="2"/>
      <c r="F4" s="2"/>
      <c r="G4" s="2"/>
      <c r="H4" s="2"/>
      <c r="I4" s="2"/>
    </row>
    <row r="5" spans="2:11" ht="15.75" x14ac:dyDescent="0.25">
      <c r="B5" s="2"/>
      <c r="C5" s="17" t="s">
        <v>54</v>
      </c>
      <c r="D5" s="2"/>
      <c r="E5" s="2"/>
      <c r="F5" s="2"/>
      <c r="G5" s="2"/>
      <c r="H5" s="2"/>
      <c r="I5" s="2"/>
    </row>
    <row r="6" spans="2:11" ht="15.75" x14ac:dyDescent="0.25">
      <c r="B6" s="2"/>
      <c r="C6" s="17" t="s">
        <v>22</v>
      </c>
      <c r="D6" s="2"/>
      <c r="E6" s="2"/>
      <c r="F6" s="2"/>
      <c r="G6" s="2"/>
      <c r="H6" s="2"/>
      <c r="I6" s="2"/>
    </row>
    <row r="7" spans="2:11" ht="15.75" x14ac:dyDescent="0.25">
      <c r="B7" s="2"/>
      <c r="C7" s="14" t="s">
        <v>23</v>
      </c>
      <c r="D7" s="2"/>
      <c r="E7" s="2"/>
      <c r="F7" s="2"/>
      <c r="G7" s="2"/>
      <c r="H7" s="2"/>
      <c r="I7" s="2"/>
    </row>
    <row r="8" spans="2:11" ht="15.75" x14ac:dyDescent="0.25">
      <c r="B8" s="4"/>
      <c r="C8" s="3" t="s">
        <v>24</v>
      </c>
      <c r="D8" s="3"/>
      <c r="E8" s="3"/>
      <c r="F8" s="3"/>
      <c r="G8" s="3"/>
      <c r="H8" s="3"/>
      <c r="I8" s="3"/>
    </row>
    <row r="9" spans="2:11" ht="15.75" x14ac:dyDescent="0.25">
      <c r="B9" s="4"/>
      <c r="C9" s="3"/>
      <c r="D9" s="3"/>
      <c r="E9" s="3"/>
      <c r="F9" s="3"/>
      <c r="G9" s="3"/>
      <c r="H9" s="3"/>
      <c r="I9" s="3"/>
    </row>
    <row r="10" spans="2:11" ht="15.75" x14ac:dyDescent="0.25">
      <c r="B10" s="4"/>
      <c r="C10" s="3" t="s">
        <v>45</v>
      </c>
      <c r="D10" s="3"/>
      <c r="E10" s="3"/>
      <c r="F10" s="3"/>
      <c r="G10" s="3"/>
      <c r="H10" s="3"/>
      <c r="I10" s="3"/>
    </row>
    <row r="11" spans="2:11" ht="18.75" x14ac:dyDescent="0.3">
      <c r="B11" s="4"/>
      <c r="C11" s="3"/>
      <c r="D11" s="3"/>
      <c r="E11" s="3"/>
      <c r="F11" s="75"/>
      <c r="G11" s="75"/>
      <c r="H11" s="74" t="s">
        <v>55</v>
      </c>
      <c r="I11" s="74"/>
      <c r="J11" s="72" t="s">
        <v>56</v>
      </c>
      <c r="K11" s="73"/>
    </row>
    <row r="12" spans="2:11" ht="15.75" x14ac:dyDescent="0.25">
      <c r="B12" s="5"/>
      <c r="C12" s="6"/>
      <c r="D12" s="6"/>
      <c r="E12" s="6"/>
      <c r="F12" s="6"/>
      <c r="G12" s="7"/>
      <c r="H12" s="57"/>
      <c r="I12" s="58"/>
      <c r="J12" s="70"/>
      <c r="K12" s="70"/>
    </row>
    <row r="13" spans="2:11" ht="15.75" x14ac:dyDescent="0.25">
      <c r="B13" s="8" t="s">
        <v>7</v>
      </c>
      <c r="C13" s="76" t="s">
        <v>1</v>
      </c>
      <c r="D13" s="76" t="s">
        <v>3</v>
      </c>
      <c r="E13" s="76" t="s">
        <v>2</v>
      </c>
      <c r="F13" s="9" t="s">
        <v>4</v>
      </c>
      <c r="G13" s="78" t="s">
        <v>5</v>
      </c>
      <c r="H13" s="59" t="s">
        <v>4</v>
      </c>
      <c r="I13" s="80" t="s">
        <v>5</v>
      </c>
      <c r="J13" s="70"/>
      <c r="K13" s="70"/>
    </row>
    <row r="14" spans="2:11" ht="0.95" customHeight="1" x14ac:dyDescent="0.25">
      <c r="B14" s="10" t="s">
        <v>6</v>
      </c>
      <c r="C14" s="77"/>
      <c r="D14" s="77"/>
      <c r="E14" s="77"/>
      <c r="F14" s="11"/>
      <c r="G14" s="79"/>
      <c r="H14" s="60"/>
      <c r="I14" s="81"/>
      <c r="J14" s="70"/>
      <c r="K14" s="70"/>
    </row>
    <row r="15" spans="2:11" ht="15.95" customHeight="1" x14ac:dyDescent="0.25">
      <c r="B15" s="25"/>
      <c r="C15" s="26" t="s">
        <v>42</v>
      </c>
      <c r="D15" s="27"/>
      <c r="E15" s="28"/>
      <c r="F15" s="29"/>
      <c r="G15" s="30"/>
      <c r="H15" s="61"/>
      <c r="I15" s="62"/>
      <c r="J15" s="70"/>
      <c r="K15" s="70"/>
    </row>
    <row r="16" spans="2:11" s="35" customFormat="1" ht="65.099999999999994" customHeight="1" x14ac:dyDescent="0.25">
      <c r="B16" s="51">
        <v>1</v>
      </c>
      <c r="C16" s="36" t="s">
        <v>27</v>
      </c>
      <c r="D16" s="32">
        <v>1</v>
      </c>
      <c r="E16" s="33" t="s">
        <v>25</v>
      </c>
      <c r="F16" s="34">
        <v>30000</v>
      </c>
      <c r="G16" s="31">
        <f>F16*$D16</f>
        <v>30000</v>
      </c>
      <c r="H16" s="63">
        <v>21000</v>
      </c>
      <c r="I16" s="64">
        <f>H16*$D16</f>
        <v>21000</v>
      </c>
      <c r="J16" s="71">
        <v>28000</v>
      </c>
      <c r="K16" s="71">
        <f>J16*D16</f>
        <v>28000</v>
      </c>
    </row>
    <row r="17" spans="2:11" s="35" customFormat="1" x14ac:dyDescent="0.25">
      <c r="B17" s="51">
        <v>2</v>
      </c>
      <c r="C17" s="52" t="s">
        <v>36</v>
      </c>
      <c r="D17" s="53">
        <v>1</v>
      </c>
      <c r="E17" s="54" t="s">
        <v>28</v>
      </c>
      <c r="F17" s="55">
        <v>8000</v>
      </c>
      <c r="G17" s="31">
        <f t="shared" ref="G17:I33" si="0">F17*$D17</f>
        <v>8000</v>
      </c>
      <c r="H17" s="65">
        <v>5600</v>
      </c>
      <c r="I17" s="64">
        <f t="shared" si="0"/>
        <v>5600</v>
      </c>
      <c r="J17" s="71">
        <v>7000</v>
      </c>
      <c r="K17" s="71">
        <f t="shared" ref="K17:K33" si="1">J17*D17</f>
        <v>7000</v>
      </c>
    </row>
    <row r="18" spans="2:11" s="35" customFormat="1" ht="15" customHeight="1" x14ac:dyDescent="0.25">
      <c r="B18" s="51">
        <v>3</v>
      </c>
      <c r="C18" s="52" t="s">
        <v>29</v>
      </c>
      <c r="D18" s="53">
        <v>7000</v>
      </c>
      <c r="E18" s="54" t="s">
        <v>30</v>
      </c>
      <c r="F18" s="55">
        <v>15</v>
      </c>
      <c r="G18" s="31">
        <f t="shared" si="0"/>
        <v>105000</v>
      </c>
      <c r="H18" s="65">
        <v>10</v>
      </c>
      <c r="I18" s="64">
        <f t="shared" si="0"/>
        <v>70000</v>
      </c>
      <c r="J18" s="71">
        <v>14</v>
      </c>
      <c r="K18" s="71">
        <f t="shared" si="1"/>
        <v>98000</v>
      </c>
    </row>
    <row r="19" spans="2:11" s="35" customFormat="1" ht="15.95" customHeight="1" x14ac:dyDescent="0.25">
      <c r="B19" s="51">
        <v>4</v>
      </c>
      <c r="C19" s="36" t="s">
        <v>33</v>
      </c>
      <c r="D19" s="32">
        <v>200</v>
      </c>
      <c r="E19" s="33" t="s">
        <v>32</v>
      </c>
      <c r="F19" s="34">
        <v>350</v>
      </c>
      <c r="G19" s="31">
        <f t="shared" si="0"/>
        <v>70000</v>
      </c>
      <c r="H19" s="63">
        <v>244.99999999999997</v>
      </c>
      <c r="I19" s="64">
        <f t="shared" si="0"/>
        <v>48999.999999999993</v>
      </c>
      <c r="J19" s="34">
        <v>350</v>
      </c>
      <c r="K19" s="71">
        <f t="shared" si="1"/>
        <v>70000</v>
      </c>
    </row>
    <row r="20" spans="2:11" s="35" customFormat="1" x14ac:dyDescent="0.25">
      <c r="B20" s="51">
        <v>5</v>
      </c>
      <c r="C20" s="36" t="s">
        <v>35</v>
      </c>
      <c r="D20" s="32">
        <v>10</v>
      </c>
      <c r="E20" s="33" t="s">
        <v>34</v>
      </c>
      <c r="F20" s="34">
        <v>1500</v>
      </c>
      <c r="G20" s="31">
        <f t="shared" si="0"/>
        <v>15000</v>
      </c>
      <c r="H20" s="63">
        <v>1000</v>
      </c>
      <c r="I20" s="64">
        <f t="shared" si="0"/>
        <v>10000</v>
      </c>
      <c r="J20" s="34">
        <v>1500</v>
      </c>
      <c r="K20" s="71">
        <f t="shared" si="1"/>
        <v>15000</v>
      </c>
    </row>
    <row r="21" spans="2:11" s="35" customFormat="1" x14ac:dyDescent="0.25">
      <c r="B21" s="51">
        <v>6</v>
      </c>
      <c r="C21" s="36" t="s">
        <v>37</v>
      </c>
      <c r="D21" s="32">
        <v>10</v>
      </c>
      <c r="E21" s="33" t="s">
        <v>34</v>
      </c>
      <c r="F21" s="34">
        <v>1700</v>
      </c>
      <c r="G21" s="31">
        <f t="shared" si="0"/>
        <v>17000</v>
      </c>
      <c r="H21" s="63">
        <v>1100</v>
      </c>
      <c r="I21" s="64">
        <f t="shared" si="0"/>
        <v>11000</v>
      </c>
      <c r="J21" s="34">
        <v>1700</v>
      </c>
      <c r="K21" s="71">
        <f t="shared" si="1"/>
        <v>17000</v>
      </c>
    </row>
    <row r="22" spans="2:11" s="35" customFormat="1" x14ac:dyDescent="0.25">
      <c r="B22" s="51">
        <v>7</v>
      </c>
      <c r="C22" s="36" t="s">
        <v>38</v>
      </c>
      <c r="D22" s="32">
        <v>6</v>
      </c>
      <c r="E22" s="33" t="s">
        <v>34</v>
      </c>
      <c r="F22" s="34">
        <v>1700</v>
      </c>
      <c r="G22" s="31">
        <f t="shared" si="0"/>
        <v>10200</v>
      </c>
      <c r="H22" s="63">
        <v>1100</v>
      </c>
      <c r="I22" s="64">
        <f t="shared" si="0"/>
        <v>6600</v>
      </c>
      <c r="J22" s="34">
        <v>1700</v>
      </c>
      <c r="K22" s="71">
        <f t="shared" si="1"/>
        <v>10200</v>
      </c>
    </row>
    <row r="23" spans="2:11" s="35" customFormat="1" ht="26.1" customHeight="1" x14ac:dyDescent="0.25">
      <c r="B23" s="51">
        <v>8</v>
      </c>
      <c r="C23" s="36" t="s">
        <v>46</v>
      </c>
      <c r="D23" s="32">
        <v>25</v>
      </c>
      <c r="E23" s="33" t="s">
        <v>32</v>
      </c>
      <c r="F23" s="34">
        <v>200</v>
      </c>
      <c r="G23" s="31">
        <f t="shared" si="0"/>
        <v>5000</v>
      </c>
      <c r="H23" s="63">
        <v>140</v>
      </c>
      <c r="I23" s="64">
        <f t="shared" si="0"/>
        <v>3500</v>
      </c>
      <c r="J23" s="34">
        <v>200</v>
      </c>
      <c r="K23" s="71">
        <f t="shared" si="1"/>
        <v>5000</v>
      </c>
    </row>
    <row r="24" spans="2:11" s="35" customFormat="1" ht="58.5" customHeight="1" x14ac:dyDescent="0.25">
      <c r="B24" s="51">
        <v>9</v>
      </c>
      <c r="C24" s="56" t="s">
        <v>52</v>
      </c>
      <c r="D24" s="32">
        <v>140</v>
      </c>
      <c r="E24" s="33" t="s">
        <v>26</v>
      </c>
      <c r="F24" s="34">
        <v>350</v>
      </c>
      <c r="G24" s="31">
        <f t="shared" si="0"/>
        <v>49000</v>
      </c>
      <c r="H24" s="63">
        <v>244.99999999999997</v>
      </c>
      <c r="I24" s="64">
        <f t="shared" si="0"/>
        <v>34299.999999999993</v>
      </c>
      <c r="J24" s="34">
        <v>350</v>
      </c>
      <c r="K24" s="71">
        <f t="shared" si="1"/>
        <v>49000</v>
      </c>
    </row>
    <row r="25" spans="2:11" s="35" customFormat="1" ht="15.6" customHeight="1" x14ac:dyDescent="0.25">
      <c r="B25" s="51">
        <v>10</v>
      </c>
      <c r="C25" s="56" t="s">
        <v>47</v>
      </c>
      <c r="D25" s="32">
        <v>120</v>
      </c>
      <c r="E25" s="33" t="s">
        <v>48</v>
      </c>
      <c r="F25" s="34">
        <v>180</v>
      </c>
      <c r="G25" s="31">
        <f t="shared" si="0"/>
        <v>21600</v>
      </c>
      <c r="H25" s="63">
        <v>125</v>
      </c>
      <c r="I25" s="64">
        <f t="shared" si="0"/>
        <v>15000</v>
      </c>
      <c r="J25" s="34">
        <v>180</v>
      </c>
      <c r="K25" s="71">
        <f t="shared" si="1"/>
        <v>21600</v>
      </c>
    </row>
    <row r="26" spans="2:11" s="35" customFormat="1" ht="22.5" customHeight="1" x14ac:dyDescent="0.25">
      <c r="B26" s="51">
        <v>11</v>
      </c>
      <c r="C26" s="56" t="s">
        <v>49</v>
      </c>
      <c r="D26" s="32">
        <v>240</v>
      </c>
      <c r="E26" s="33" t="s">
        <v>48</v>
      </c>
      <c r="F26" s="34">
        <v>75</v>
      </c>
      <c r="G26" s="31">
        <f t="shared" si="0"/>
        <v>18000</v>
      </c>
      <c r="H26" s="63">
        <v>52</v>
      </c>
      <c r="I26" s="64">
        <f t="shared" si="0"/>
        <v>12480</v>
      </c>
      <c r="J26" s="34">
        <v>75</v>
      </c>
      <c r="K26" s="71">
        <f t="shared" si="1"/>
        <v>18000</v>
      </c>
    </row>
    <row r="27" spans="2:11" s="35" customFormat="1" ht="18.95" customHeight="1" x14ac:dyDescent="0.25">
      <c r="B27" s="51">
        <v>12</v>
      </c>
      <c r="C27" s="56" t="s">
        <v>50</v>
      </c>
      <c r="D27" s="32">
        <v>240</v>
      </c>
      <c r="E27" s="33" t="s">
        <v>48</v>
      </c>
      <c r="F27" s="34">
        <v>35</v>
      </c>
      <c r="G27" s="31">
        <f t="shared" si="0"/>
        <v>8400</v>
      </c>
      <c r="H27" s="63">
        <v>25</v>
      </c>
      <c r="I27" s="64">
        <f t="shared" si="0"/>
        <v>6000</v>
      </c>
      <c r="J27" s="34">
        <v>35</v>
      </c>
      <c r="K27" s="71">
        <f t="shared" si="1"/>
        <v>8400</v>
      </c>
    </row>
    <row r="28" spans="2:11" s="35" customFormat="1" ht="26.1" customHeight="1" x14ac:dyDescent="0.25">
      <c r="B28" s="51">
        <v>13</v>
      </c>
      <c r="C28" s="36" t="s">
        <v>39</v>
      </c>
      <c r="D28" s="32">
        <v>60</v>
      </c>
      <c r="E28" s="33" t="s">
        <v>26</v>
      </c>
      <c r="F28" s="34">
        <v>275</v>
      </c>
      <c r="G28" s="31">
        <f t="shared" si="0"/>
        <v>16500</v>
      </c>
      <c r="H28" s="63">
        <v>190</v>
      </c>
      <c r="I28" s="64">
        <f t="shared" si="0"/>
        <v>11400</v>
      </c>
      <c r="J28" s="34">
        <v>275</v>
      </c>
      <c r="K28" s="71">
        <f t="shared" si="1"/>
        <v>16500</v>
      </c>
    </row>
    <row r="29" spans="2:11" s="35" customFormat="1" ht="15.95" customHeight="1" x14ac:dyDescent="0.25">
      <c r="B29" s="51">
        <v>14</v>
      </c>
      <c r="C29" s="36" t="s">
        <v>40</v>
      </c>
      <c r="D29" s="32">
        <v>10</v>
      </c>
      <c r="E29" s="33" t="s">
        <v>34</v>
      </c>
      <c r="F29" s="34">
        <v>1200</v>
      </c>
      <c r="G29" s="31">
        <f t="shared" si="0"/>
        <v>12000</v>
      </c>
      <c r="H29" s="63">
        <v>840</v>
      </c>
      <c r="I29" s="64">
        <f t="shared" si="0"/>
        <v>8400</v>
      </c>
      <c r="J29" s="34">
        <v>1200</v>
      </c>
      <c r="K29" s="71">
        <f t="shared" si="1"/>
        <v>12000</v>
      </c>
    </row>
    <row r="30" spans="2:11" s="35" customFormat="1" ht="17.100000000000001" customHeight="1" x14ac:dyDescent="0.25">
      <c r="B30" s="51">
        <v>15</v>
      </c>
      <c r="C30" s="36" t="s">
        <v>41</v>
      </c>
      <c r="D30" s="32">
        <v>100</v>
      </c>
      <c r="E30" s="33" t="s">
        <v>26</v>
      </c>
      <c r="F30" s="34">
        <v>175</v>
      </c>
      <c r="G30" s="31">
        <f t="shared" si="0"/>
        <v>17500</v>
      </c>
      <c r="H30" s="63">
        <v>120</v>
      </c>
      <c r="I30" s="64">
        <f t="shared" si="0"/>
        <v>12000</v>
      </c>
      <c r="J30" s="34">
        <v>175</v>
      </c>
      <c r="K30" s="71">
        <f t="shared" si="1"/>
        <v>17500</v>
      </c>
    </row>
    <row r="31" spans="2:11" s="35" customFormat="1" ht="15.95" customHeight="1" x14ac:dyDescent="0.25">
      <c r="B31" s="51">
        <v>16</v>
      </c>
      <c r="C31" s="36" t="s">
        <v>51</v>
      </c>
      <c r="D31" s="32">
        <v>20</v>
      </c>
      <c r="E31" s="33" t="s">
        <v>31</v>
      </c>
      <c r="F31" s="34">
        <v>1200</v>
      </c>
      <c r="G31" s="31">
        <f t="shared" si="0"/>
        <v>24000</v>
      </c>
      <c r="H31" s="63">
        <v>840</v>
      </c>
      <c r="I31" s="64">
        <f t="shared" si="0"/>
        <v>16800</v>
      </c>
      <c r="J31" s="34">
        <v>1200</v>
      </c>
      <c r="K31" s="71">
        <f t="shared" si="1"/>
        <v>24000</v>
      </c>
    </row>
    <row r="32" spans="2:11" s="35" customFormat="1" ht="26.1" customHeight="1" x14ac:dyDescent="0.25">
      <c r="B32" s="51">
        <v>17</v>
      </c>
      <c r="C32" s="36" t="s">
        <v>53</v>
      </c>
      <c r="D32" s="32">
        <v>300</v>
      </c>
      <c r="E32" s="33" t="s">
        <v>26</v>
      </c>
      <c r="F32" s="34">
        <v>35</v>
      </c>
      <c r="G32" s="31">
        <f t="shared" si="0"/>
        <v>10500</v>
      </c>
      <c r="H32" s="63">
        <v>25</v>
      </c>
      <c r="I32" s="64">
        <f t="shared" si="0"/>
        <v>7500</v>
      </c>
      <c r="J32" s="34">
        <v>35</v>
      </c>
      <c r="K32" s="71">
        <f t="shared" si="1"/>
        <v>10500</v>
      </c>
    </row>
    <row r="33" spans="2:11" s="35" customFormat="1" ht="17.100000000000001" customHeight="1" x14ac:dyDescent="0.25">
      <c r="B33" s="51">
        <v>18</v>
      </c>
      <c r="C33" s="36" t="s">
        <v>43</v>
      </c>
      <c r="D33" s="32">
        <v>1</v>
      </c>
      <c r="E33" s="33" t="s">
        <v>25</v>
      </c>
      <c r="F33" s="34">
        <v>20000</v>
      </c>
      <c r="G33" s="31">
        <f t="shared" si="0"/>
        <v>20000</v>
      </c>
      <c r="H33" s="63">
        <v>14000</v>
      </c>
      <c r="I33" s="64">
        <f t="shared" si="0"/>
        <v>14000</v>
      </c>
      <c r="J33" s="34">
        <v>18000</v>
      </c>
      <c r="K33" s="71">
        <f t="shared" si="1"/>
        <v>18000</v>
      </c>
    </row>
    <row r="34" spans="2:11" ht="15" customHeight="1" x14ac:dyDescent="0.25">
      <c r="B34" s="20"/>
      <c r="C34" s="36"/>
      <c r="D34" s="32"/>
      <c r="E34" s="37"/>
      <c r="F34" s="38"/>
      <c r="G34" s="31"/>
      <c r="H34" s="66"/>
      <c r="I34" s="64"/>
      <c r="J34" s="69"/>
      <c r="K34" s="69"/>
    </row>
    <row r="35" spans="2:11" ht="15.75" x14ac:dyDescent="0.25">
      <c r="B35" s="21"/>
      <c r="C35" s="39" t="s">
        <v>9</v>
      </c>
      <c r="D35" s="40"/>
      <c r="E35" s="41"/>
      <c r="F35" s="42"/>
      <c r="G35" s="43">
        <f>SUM(G16:G33)</f>
        <v>457700</v>
      </c>
      <c r="H35" s="67"/>
      <c r="I35" s="68">
        <f>SUM(I16:I33)</f>
        <v>314580</v>
      </c>
      <c r="J35" s="69"/>
      <c r="K35" s="43">
        <f>SUM(K16:K33)</f>
        <v>445700</v>
      </c>
    </row>
    <row r="36" spans="2:11" ht="15.75" x14ac:dyDescent="0.25">
      <c r="B36" s="21"/>
      <c r="C36" s="39" t="s">
        <v>18</v>
      </c>
      <c r="D36" s="42"/>
      <c r="E36" s="41"/>
      <c r="F36" s="42"/>
      <c r="G36" s="43">
        <f>9%*G35</f>
        <v>41193</v>
      </c>
      <c r="H36" s="67"/>
      <c r="I36" s="68">
        <f>9%*I35</f>
        <v>28312.2</v>
      </c>
      <c r="J36" s="69"/>
      <c r="K36" s="43">
        <f>9%*K35</f>
        <v>40113</v>
      </c>
    </row>
    <row r="37" spans="2:11" ht="15.75" x14ac:dyDescent="0.25">
      <c r="B37" s="21"/>
      <c r="C37" s="39" t="s">
        <v>19</v>
      </c>
      <c r="D37" s="42"/>
      <c r="E37" s="41"/>
      <c r="F37" s="42"/>
      <c r="G37" s="43">
        <f>9%*G35</f>
        <v>41193</v>
      </c>
      <c r="H37" s="67"/>
      <c r="I37" s="68">
        <f>9%*I35</f>
        <v>28312.2</v>
      </c>
      <c r="J37" s="69"/>
      <c r="K37" s="43">
        <f>9%*K35</f>
        <v>40113</v>
      </c>
    </row>
    <row r="38" spans="2:11" ht="15.75" x14ac:dyDescent="0.25">
      <c r="B38" s="22"/>
      <c r="C38" s="44" t="s">
        <v>8</v>
      </c>
      <c r="D38" s="45"/>
      <c r="E38" s="45"/>
      <c r="F38" s="42"/>
      <c r="G38" s="43">
        <f>SUM(G35:G37)</f>
        <v>540086</v>
      </c>
      <c r="H38" s="67"/>
      <c r="I38" s="68">
        <f>SUM(I35:I37)</f>
        <v>371204.4</v>
      </c>
      <c r="J38" s="69"/>
      <c r="K38" s="43">
        <f>SUM(K35:K37)</f>
        <v>525926</v>
      </c>
    </row>
    <row r="39" spans="2:11" ht="15.75" x14ac:dyDescent="0.25">
      <c r="B39" s="22"/>
      <c r="C39" s="44"/>
      <c r="D39" s="46"/>
      <c r="E39" s="46"/>
      <c r="F39" s="46"/>
      <c r="G39" s="47"/>
      <c r="H39" s="46"/>
      <c r="I39" s="47"/>
      <c r="J39" s="69"/>
      <c r="K39" s="69"/>
    </row>
    <row r="40" spans="2:11" ht="15.75" x14ac:dyDescent="0.25">
      <c r="B40" s="2"/>
      <c r="C40" s="48"/>
      <c r="D40" s="49"/>
      <c r="E40" s="49"/>
      <c r="F40" s="49"/>
      <c r="G40" s="50"/>
      <c r="H40" s="49"/>
      <c r="I40" s="50"/>
    </row>
    <row r="41" spans="2:11" ht="15.75" x14ac:dyDescent="0.25">
      <c r="B41" s="2"/>
      <c r="C41" s="14" t="s">
        <v>20</v>
      </c>
      <c r="D41" s="2"/>
      <c r="E41" s="2"/>
      <c r="F41" s="2"/>
      <c r="G41" s="2"/>
      <c r="H41" s="2"/>
      <c r="I41" s="2"/>
    </row>
    <row r="42" spans="2:11" ht="18.75" x14ac:dyDescent="0.3">
      <c r="B42" s="2"/>
      <c r="C42" s="18" t="s">
        <v>12</v>
      </c>
      <c r="D42" s="16"/>
      <c r="E42" s="14" t="s">
        <v>16</v>
      </c>
      <c r="F42" s="16"/>
      <c r="G42" s="2"/>
      <c r="H42" s="16"/>
      <c r="I42" s="2"/>
    </row>
    <row r="43" spans="2:11" ht="15.75" x14ac:dyDescent="0.25">
      <c r="C43" s="18" t="s">
        <v>13</v>
      </c>
      <c r="D43" s="14"/>
      <c r="E43" s="14" t="s">
        <v>0</v>
      </c>
      <c r="F43" s="14"/>
      <c r="G43" s="2"/>
      <c r="H43" s="14"/>
      <c r="I43" s="2"/>
    </row>
    <row r="44" spans="2:11" ht="15.75" x14ac:dyDescent="0.25">
      <c r="C44" s="19" t="s">
        <v>14</v>
      </c>
      <c r="D44" s="14"/>
      <c r="E44" s="14" t="s">
        <v>17</v>
      </c>
      <c r="F44" s="14"/>
      <c r="G44" s="15"/>
      <c r="H44" s="14"/>
      <c r="I44" s="15"/>
    </row>
    <row r="45" spans="2:11" ht="15.75" x14ac:dyDescent="0.25">
      <c r="C45" s="13" t="s">
        <v>15</v>
      </c>
      <c r="D45" s="14"/>
      <c r="E45" s="14"/>
      <c r="F45" s="14"/>
      <c r="G45" s="15"/>
      <c r="H45" s="14"/>
      <c r="I45" s="15"/>
    </row>
    <row r="46" spans="2:11" ht="15.75" x14ac:dyDescent="0.25">
      <c r="C46" s="13"/>
      <c r="D46" s="14"/>
      <c r="E46" s="14"/>
      <c r="F46" s="14"/>
      <c r="G46" s="15"/>
      <c r="H46" s="14"/>
      <c r="I46" s="15"/>
    </row>
    <row r="47" spans="2:11" ht="15.95" customHeight="1" x14ac:dyDescent="0.25">
      <c r="B47" s="23"/>
      <c r="C47" s="23" t="s">
        <v>21</v>
      </c>
    </row>
    <row r="48" spans="2:11" x14ac:dyDescent="0.25">
      <c r="B48" s="24">
        <v>1</v>
      </c>
      <c r="C48" s="23" t="s">
        <v>44</v>
      </c>
    </row>
  </sheetData>
  <mergeCells count="7">
    <mergeCell ref="H11:I11"/>
    <mergeCell ref="F11:G11"/>
    <mergeCell ref="C13:C14"/>
    <mergeCell ref="D13:D14"/>
    <mergeCell ref="G13:G14"/>
    <mergeCell ref="E13:E14"/>
    <mergeCell ref="I13:I14"/>
  </mergeCells>
  <phoneticPr fontId="0" type="noConversion"/>
  <pageMargins left="0.75" right="0.75" top="0.41" bottom="0.56000000000000005" header="0.3" footer="0.3"/>
  <pageSetup scale="9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44"/>
  <sheetViews>
    <sheetView tabSelected="1" topLeftCell="I20" zoomScaleNormal="100" workbookViewId="0">
      <selection activeCell="O31" sqref="O31"/>
    </sheetView>
  </sheetViews>
  <sheetFormatPr defaultColWidth="18.42578125" defaultRowHeight="15" x14ac:dyDescent="0.25"/>
  <cols>
    <col min="1" max="1" width="9.140625" hidden="1" customWidth="1"/>
    <col min="2" max="2" width="5.85546875" bestFit="1" customWidth="1"/>
    <col min="3" max="3" width="45.140625" bestFit="1" customWidth="1"/>
    <col min="4" max="4" width="5" customWidth="1"/>
    <col min="5" max="5" width="5.28515625" customWidth="1"/>
    <col min="6" max="6" width="6" customWidth="1"/>
    <col min="7" max="7" width="15.42578125" customWidth="1"/>
    <col min="8" max="8" width="6.85546875" customWidth="1"/>
    <col min="9" max="9" width="50.7109375" customWidth="1"/>
    <col min="10" max="10" width="8" customWidth="1"/>
    <col min="11" max="11" width="7" customWidth="1"/>
    <col min="12" max="12" width="9.85546875" customWidth="1"/>
    <col min="13" max="13" width="15.42578125" customWidth="1"/>
    <col min="14" max="14" width="12" customWidth="1"/>
    <col min="15" max="15" width="15.42578125" customWidth="1"/>
  </cols>
  <sheetData>
    <row r="1" spans="1:15" ht="15.75" x14ac:dyDescent="0.25">
      <c r="H1" s="4"/>
      <c r="I1" s="3"/>
      <c r="J1" s="3"/>
      <c r="K1" s="3"/>
      <c r="L1" s="3"/>
      <c r="M1" s="3"/>
    </row>
    <row r="2" spans="1:15" ht="18.75" x14ac:dyDescent="0.3">
      <c r="A2" s="116" t="s">
        <v>64</v>
      </c>
      <c r="B2" s="116"/>
      <c r="C2" s="116"/>
      <c r="D2" s="116"/>
      <c r="E2" s="116"/>
      <c r="F2" s="110" t="s">
        <v>67</v>
      </c>
      <c r="G2" s="110"/>
      <c r="H2" s="4"/>
      <c r="I2" s="3"/>
      <c r="J2" s="3"/>
      <c r="K2" s="3"/>
      <c r="L2" s="110" t="s">
        <v>65</v>
      </c>
      <c r="M2" s="110"/>
      <c r="N2" s="117" t="s">
        <v>66</v>
      </c>
      <c r="O2" s="118"/>
    </row>
    <row r="3" spans="1:15" ht="15.75" x14ac:dyDescent="0.25">
      <c r="B3" s="5"/>
      <c r="C3" s="6"/>
      <c r="D3" s="6"/>
      <c r="E3" s="6"/>
      <c r="F3" s="6"/>
      <c r="G3" s="7"/>
      <c r="H3" s="5"/>
      <c r="I3" s="6"/>
      <c r="J3" s="6"/>
      <c r="K3" s="6"/>
      <c r="L3" s="111"/>
      <c r="M3" s="111"/>
      <c r="N3" s="70"/>
      <c r="O3" s="70"/>
    </row>
    <row r="4" spans="1:15" ht="15.75" x14ac:dyDescent="0.25">
      <c r="B4" s="8" t="s">
        <v>7</v>
      </c>
      <c r="C4" s="76" t="s">
        <v>1</v>
      </c>
      <c r="D4" s="76" t="s">
        <v>3</v>
      </c>
      <c r="E4" s="76" t="s">
        <v>2</v>
      </c>
      <c r="F4" s="9" t="s">
        <v>4</v>
      </c>
      <c r="G4" s="78" t="s">
        <v>5</v>
      </c>
      <c r="H4" s="8" t="s">
        <v>7</v>
      </c>
      <c r="I4" s="76" t="s">
        <v>1</v>
      </c>
      <c r="J4" s="76" t="s">
        <v>3</v>
      </c>
      <c r="K4" s="76" t="s">
        <v>2</v>
      </c>
      <c r="L4" s="112" t="s">
        <v>4</v>
      </c>
      <c r="M4" s="113" t="s">
        <v>5</v>
      </c>
      <c r="N4" s="70"/>
      <c r="O4" s="70"/>
    </row>
    <row r="5" spans="1:15" ht="15.75" x14ac:dyDescent="0.25">
      <c r="B5" s="10" t="s">
        <v>6</v>
      </c>
      <c r="C5" s="77"/>
      <c r="D5" s="77"/>
      <c r="E5" s="77"/>
      <c r="F5" s="11"/>
      <c r="G5" s="79"/>
      <c r="H5" s="10" t="s">
        <v>6</v>
      </c>
      <c r="I5" s="77"/>
      <c r="J5" s="77"/>
      <c r="K5" s="77"/>
      <c r="L5" s="112"/>
      <c r="M5" s="113"/>
      <c r="N5" s="70"/>
      <c r="O5" s="70"/>
    </row>
    <row r="6" spans="1:15" x14ac:dyDescent="0.25">
      <c r="H6" s="25"/>
      <c r="I6" s="26" t="s">
        <v>42</v>
      </c>
      <c r="J6" s="27"/>
      <c r="K6" s="107"/>
      <c r="L6" s="114"/>
      <c r="M6" s="115"/>
      <c r="N6" s="70"/>
      <c r="O6" s="70"/>
    </row>
    <row r="7" spans="1:15" s="35" customFormat="1" ht="63.75" x14ac:dyDescent="0.25">
      <c r="B7" s="88">
        <v>1</v>
      </c>
      <c r="C7" s="87" t="s">
        <v>27</v>
      </c>
      <c r="D7" s="90">
        <v>1</v>
      </c>
      <c r="E7" s="91" t="s">
        <v>25</v>
      </c>
      <c r="F7" s="92">
        <v>50000</v>
      </c>
      <c r="G7" s="95">
        <f>F7*D7</f>
        <v>50000</v>
      </c>
      <c r="H7" s="88">
        <v>1</v>
      </c>
      <c r="I7" s="89" t="s">
        <v>27</v>
      </c>
      <c r="J7" s="90">
        <v>1</v>
      </c>
      <c r="K7" s="108" t="s">
        <v>25</v>
      </c>
      <c r="L7" s="92">
        <v>30000</v>
      </c>
      <c r="M7" s="93">
        <f>L7*$J7</f>
        <v>30000</v>
      </c>
      <c r="N7" s="94">
        <v>28000</v>
      </c>
      <c r="O7" s="94">
        <f>N7*J7</f>
        <v>28000</v>
      </c>
    </row>
    <row r="8" spans="1:15" s="35" customFormat="1" x14ac:dyDescent="0.25">
      <c r="B8" s="88">
        <v>2</v>
      </c>
      <c r="C8" s="87" t="s">
        <v>36</v>
      </c>
      <c r="D8" s="90">
        <v>2</v>
      </c>
      <c r="E8" s="91" t="s">
        <v>28</v>
      </c>
      <c r="F8" s="92">
        <v>8000</v>
      </c>
      <c r="G8" s="95">
        <f>F8*D8</f>
        <v>16000</v>
      </c>
      <c r="H8" s="88">
        <v>2</v>
      </c>
      <c r="I8" s="89" t="s">
        <v>36</v>
      </c>
      <c r="J8" s="90">
        <v>1</v>
      </c>
      <c r="K8" s="108" t="s">
        <v>28</v>
      </c>
      <c r="L8" s="92">
        <v>8000</v>
      </c>
      <c r="M8" s="93">
        <f>L8*$J8</f>
        <v>8000</v>
      </c>
      <c r="N8" s="94">
        <v>7000</v>
      </c>
      <c r="O8" s="94">
        <f>N8*J8</f>
        <v>7000</v>
      </c>
    </row>
    <row r="9" spans="1:15" s="35" customFormat="1" ht="25.5" x14ac:dyDescent="0.25">
      <c r="B9" s="88">
        <v>4</v>
      </c>
      <c r="C9" s="87" t="s">
        <v>29</v>
      </c>
      <c r="D9" s="90">
        <v>6000</v>
      </c>
      <c r="E9" s="91" t="s">
        <v>30</v>
      </c>
      <c r="F9" s="92">
        <v>15</v>
      </c>
      <c r="G9" s="95">
        <f>F9*D9</f>
        <v>90000</v>
      </c>
      <c r="H9" s="88">
        <v>3</v>
      </c>
      <c r="I9" s="89" t="s">
        <v>29</v>
      </c>
      <c r="J9" s="90">
        <v>7000</v>
      </c>
      <c r="K9" s="108" t="s">
        <v>30</v>
      </c>
      <c r="L9" s="92">
        <v>15</v>
      </c>
      <c r="M9" s="93">
        <f>L9*$J9</f>
        <v>105000</v>
      </c>
      <c r="N9" s="94">
        <v>14</v>
      </c>
      <c r="O9" s="94">
        <f>N9*J9</f>
        <v>98000</v>
      </c>
    </row>
    <row r="10" spans="1:15" s="35" customFormat="1" ht="25.5" x14ac:dyDescent="0.25">
      <c r="B10" s="88">
        <v>5</v>
      </c>
      <c r="C10" s="87" t="s">
        <v>33</v>
      </c>
      <c r="D10" s="90">
        <v>200</v>
      </c>
      <c r="E10" s="91" t="s">
        <v>32</v>
      </c>
      <c r="F10" s="92">
        <v>350</v>
      </c>
      <c r="G10" s="95">
        <f>F10*D10</f>
        <v>70000</v>
      </c>
      <c r="H10" s="88">
        <v>4</v>
      </c>
      <c r="I10" s="89" t="s">
        <v>33</v>
      </c>
      <c r="J10" s="90">
        <v>200</v>
      </c>
      <c r="K10" s="108" t="s">
        <v>32</v>
      </c>
      <c r="L10" s="92">
        <v>350</v>
      </c>
      <c r="M10" s="93">
        <f>L10*$J10</f>
        <v>70000</v>
      </c>
      <c r="N10" s="92">
        <v>350</v>
      </c>
      <c r="O10" s="94">
        <f>N10*J10</f>
        <v>70000</v>
      </c>
    </row>
    <row r="11" spans="1:15" s="35" customFormat="1" ht="25.5" x14ac:dyDescent="0.25">
      <c r="B11" s="88">
        <v>6</v>
      </c>
      <c r="C11" s="87" t="s">
        <v>35</v>
      </c>
      <c r="D11" s="90">
        <v>10</v>
      </c>
      <c r="E11" s="91" t="s">
        <v>34</v>
      </c>
      <c r="F11" s="92">
        <v>1500</v>
      </c>
      <c r="G11" s="95">
        <f>F11*D11</f>
        <v>15000</v>
      </c>
      <c r="H11" s="88">
        <v>5</v>
      </c>
      <c r="I11" s="89" t="s">
        <v>35</v>
      </c>
      <c r="J11" s="90">
        <v>10</v>
      </c>
      <c r="K11" s="108" t="s">
        <v>34</v>
      </c>
      <c r="L11" s="92">
        <v>1500</v>
      </c>
      <c r="M11" s="93">
        <f>L11*$J11</f>
        <v>15000</v>
      </c>
      <c r="N11" s="92">
        <v>1500</v>
      </c>
      <c r="O11" s="94">
        <f>N11*J11</f>
        <v>15000</v>
      </c>
    </row>
    <row r="12" spans="1:15" s="35" customFormat="1" x14ac:dyDescent="0.25">
      <c r="B12" s="88">
        <v>7</v>
      </c>
      <c r="C12" s="87" t="s">
        <v>37</v>
      </c>
      <c r="D12" s="90">
        <v>10</v>
      </c>
      <c r="E12" s="91" t="s">
        <v>34</v>
      </c>
      <c r="F12" s="92">
        <v>1700</v>
      </c>
      <c r="G12" s="95">
        <f>F12*D12</f>
        <v>17000</v>
      </c>
      <c r="H12" s="88">
        <v>6</v>
      </c>
      <c r="I12" s="89" t="s">
        <v>37</v>
      </c>
      <c r="J12" s="90">
        <v>10</v>
      </c>
      <c r="K12" s="108" t="s">
        <v>34</v>
      </c>
      <c r="L12" s="92">
        <v>1700</v>
      </c>
      <c r="M12" s="93">
        <f>L12*$J12</f>
        <v>17000</v>
      </c>
      <c r="N12" s="92">
        <v>1700</v>
      </c>
      <c r="O12" s="94">
        <f>N12*J12</f>
        <v>17000</v>
      </c>
    </row>
    <row r="13" spans="1:15" s="35" customFormat="1" x14ac:dyDescent="0.25">
      <c r="B13" s="88">
        <v>8</v>
      </c>
      <c r="C13" s="87" t="s">
        <v>38</v>
      </c>
      <c r="D13" s="90">
        <v>6</v>
      </c>
      <c r="E13" s="91" t="s">
        <v>34</v>
      </c>
      <c r="F13" s="92">
        <v>1700</v>
      </c>
      <c r="G13" s="95">
        <f>F13*D13</f>
        <v>10200</v>
      </c>
      <c r="H13" s="88">
        <v>7</v>
      </c>
      <c r="I13" s="89" t="s">
        <v>38</v>
      </c>
      <c r="J13" s="90">
        <v>6</v>
      </c>
      <c r="K13" s="108" t="s">
        <v>34</v>
      </c>
      <c r="L13" s="92">
        <v>1700</v>
      </c>
      <c r="M13" s="93">
        <f>L13*$J13</f>
        <v>10200</v>
      </c>
      <c r="N13" s="92">
        <v>1700</v>
      </c>
      <c r="O13" s="94">
        <f>N13*J13</f>
        <v>10200</v>
      </c>
    </row>
    <row r="14" spans="1:15" s="35" customFormat="1" ht="25.5" x14ac:dyDescent="0.25">
      <c r="B14" s="88">
        <v>9</v>
      </c>
      <c r="C14" s="97"/>
      <c r="D14" s="97"/>
      <c r="E14" s="97"/>
      <c r="F14" s="97"/>
      <c r="G14" s="97"/>
      <c r="H14" s="88">
        <v>8</v>
      </c>
      <c r="I14" s="89" t="s">
        <v>46</v>
      </c>
      <c r="J14" s="90">
        <v>25</v>
      </c>
      <c r="K14" s="108" t="s">
        <v>32</v>
      </c>
      <c r="L14" s="92">
        <v>200</v>
      </c>
      <c r="M14" s="93">
        <f>L14*$J14</f>
        <v>5000</v>
      </c>
      <c r="N14" s="92">
        <v>200</v>
      </c>
      <c r="O14" s="94">
        <f>N14*J14</f>
        <v>5000</v>
      </c>
    </row>
    <row r="15" spans="1:15" s="35" customFormat="1" ht="51.75" x14ac:dyDescent="0.25">
      <c r="B15" s="88">
        <v>10</v>
      </c>
      <c r="C15" s="96" t="s">
        <v>62</v>
      </c>
      <c r="D15" s="90">
        <v>600</v>
      </c>
      <c r="E15" s="91" t="s">
        <v>26</v>
      </c>
      <c r="F15" s="92">
        <v>350</v>
      </c>
      <c r="G15" s="95">
        <f>F15*D15</f>
        <v>210000</v>
      </c>
      <c r="H15" s="88">
        <v>9</v>
      </c>
      <c r="I15" s="96" t="s">
        <v>52</v>
      </c>
      <c r="J15" s="90">
        <v>140</v>
      </c>
      <c r="K15" s="108" t="s">
        <v>26</v>
      </c>
      <c r="L15" s="92">
        <v>350</v>
      </c>
      <c r="M15" s="93">
        <f>L15*$J15</f>
        <v>49000</v>
      </c>
      <c r="N15" s="92">
        <v>350</v>
      </c>
      <c r="O15" s="94">
        <f>N15*J15</f>
        <v>49000</v>
      </c>
    </row>
    <row r="16" spans="1:15" s="35" customFormat="1" x14ac:dyDescent="0.25">
      <c r="B16" s="88">
        <v>10</v>
      </c>
      <c r="C16" s="97"/>
      <c r="D16" s="97"/>
      <c r="E16" s="97"/>
      <c r="F16" s="97"/>
      <c r="G16" s="97"/>
      <c r="H16" s="88">
        <v>10</v>
      </c>
      <c r="I16" s="96" t="s">
        <v>47</v>
      </c>
      <c r="J16" s="90">
        <v>120</v>
      </c>
      <c r="K16" s="108" t="s">
        <v>48</v>
      </c>
      <c r="L16" s="92">
        <v>180</v>
      </c>
      <c r="M16" s="93">
        <f>L16*$J16</f>
        <v>21600</v>
      </c>
      <c r="N16" s="92">
        <v>180</v>
      </c>
      <c r="O16" s="94">
        <f>N16*J16</f>
        <v>21600</v>
      </c>
    </row>
    <row r="17" spans="1:15" s="35" customFormat="1" x14ac:dyDescent="0.25">
      <c r="B17" s="88">
        <v>11</v>
      </c>
      <c r="C17" s="97"/>
      <c r="D17" s="97"/>
      <c r="E17" s="97"/>
      <c r="F17" s="97"/>
      <c r="G17" s="97"/>
      <c r="H17" s="88">
        <v>11</v>
      </c>
      <c r="I17" s="96" t="s">
        <v>49</v>
      </c>
      <c r="J17" s="90">
        <v>240</v>
      </c>
      <c r="K17" s="108" t="s">
        <v>48</v>
      </c>
      <c r="L17" s="92">
        <v>75</v>
      </c>
      <c r="M17" s="93">
        <f>L17*$J17</f>
        <v>18000</v>
      </c>
      <c r="N17" s="92">
        <v>75</v>
      </c>
      <c r="O17" s="94">
        <f>N17*J17</f>
        <v>18000</v>
      </c>
    </row>
    <row r="18" spans="1:15" s="35" customFormat="1" x14ac:dyDescent="0.25">
      <c r="B18" s="88">
        <v>12</v>
      </c>
      <c r="C18" s="89"/>
      <c r="D18" s="90"/>
      <c r="E18" s="91"/>
      <c r="F18" s="92"/>
      <c r="G18" s="95"/>
      <c r="H18" s="88">
        <v>12</v>
      </c>
      <c r="I18" s="96" t="s">
        <v>50</v>
      </c>
      <c r="J18" s="90">
        <v>240</v>
      </c>
      <c r="K18" s="108" t="s">
        <v>48</v>
      </c>
      <c r="L18" s="92">
        <v>35</v>
      </c>
      <c r="M18" s="93">
        <f>L18*$J18</f>
        <v>8400</v>
      </c>
      <c r="N18" s="92">
        <v>35</v>
      </c>
      <c r="O18" s="94">
        <f>N18*J18</f>
        <v>8400</v>
      </c>
    </row>
    <row r="19" spans="1:15" s="35" customFormat="1" ht="25.5" x14ac:dyDescent="0.25">
      <c r="B19" s="88">
        <v>12</v>
      </c>
      <c r="C19" s="87" t="s">
        <v>39</v>
      </c>
      <c r="D19" s="90">
        <v>90</v>
      </c>
      <c r="E19" s="91" t="s">
        <v>26</v>
      </c>
      <c r="F19" s="92">
        <v>300</v>
      </c>
      <c r="G19" s="95">
        <f t="shared" ref="G19:G24" si="0">F19*D19</f>
        <v>27000</v>
      </c>
      <c r="H19" s="88">
        <v>13</v>
      </c>
      <c r="I19" s="89" t="s">
        <v>39</v>
      </c>
      <c r="J19" s="90">
        <v>60</v>
      </c>
      <c r="K19" s="108" t="s">
        <v>26</v>
      </c>
      <c r="L19" s="92">
        <v>275</v>
      </c>
      <c r="M19" s="93">
        <f>L19*$J19</f>
        <v>16500</v>
      </c>
      <c r="N19" s="92">
        <v>275</v>
      </c>
      <c r="O19" s="94">
        <f>N19*J19</f>
        <v>16500</v>
      </c>
    </row>
    <row r="20" spans="1:15" s="35" customFormat="1" x14ac:dyDescent="0.25">
      <c r="B20" s="88">
        <v>13</v>
      </c>
      <c r="C20" s="87" t="s">
        <v>40</v>
      </c>
      <c r="D20" s="90">
        <v>10</v>
      </c>
      <c r="E20" s="91" t="s">
        <v>34</v>
      </c>
      <c r="F20" s="92">
        <v>1200</v>
      </c>
      <c r="G20" s="95">
        <f t="shared" si="0"/>
        <v>12000</v>
      </c>
      <c r="H20" s="88">
        <v>14</v>
      </c>
      <c r="I20" s="89" t="s">
        <v>40</v>
      </c>
      <c r="J20" s="90">
        <v>10</v>
      </c>
      <c r="K20" s="108" t="s">
        <v>34</v>
      </c>
      <c r="L20" s="92">
        <v>1200</v>
      </c>
      <c r="M20" s="93">
        <f>L20*$J20</f>
        <v>12000</v>
      </c>
      <c r="N20" s="92">
        <v>1200</v>
      </c>
      <c r="O20" s="94">
        <f>N20*J20</f>
        <v>12000</v>
      </c>
    </row>
    <row r="21" spans="1:15" s="35" customFormat="1" x14ac:dyDescent="0.25">
      <c r="B21" s="88">
        <v>14</v>
      </c>
      <c r="C21" s="87" t="s">
        <v>41</v>
      </c>
      <c r="D21" s="90">
        <v>200</v>
      </c>
      <c r="E21" s="91" t="s">
        <v>26</v>
      </c>
      <c r="F21" s="92">
        <v>175</v>
      </c>
      <c r="G21" s="95">
        <f t="shared" si="0"/>
        <v>35000</v>
      </c>
      <c r="H21" s="88">
        <v>15</v>
      </c>
      <c r="I21" s="89" t="s">
        <v>41</v>
      </c>
      <c r="J21" s="90">
        <v>100</v>
      </c>
      <c r="K21" s="108" t="s">
        <v>26</v>
      </c>
      <c r="L21" s="92">
        <v>175</v>
      </c>
      <c r="M21" s="93">
        <f>L21*$J21</f>
        <v>17500</v>
      </c>
      <c r="N21" s="92">
        <v>175</v>
      </c>
      <c r="O21" s="94">
        <f>N21*J21</f>
        <v>17500</v>
      </c>
    </row>
    <row r="22" spans="1:15" s="35" customFormat="1" x14ac:dyDescent="0.25">
      <c r="B22" s="88">
        <v>15</v>
      </c>
      <c r="C22" s="87" t="s">
        <v>57</v>
      </c>
      <c r="D22" s="90">
        <v>20</v>
      </c>
      <c r="E22" s="91" t="s">
        <v>31</v>
      </c>
      <c r="F22" s="92">
        <v>1500</v>
      </c>
      <c r="G22" s="95">
        <f t="shared" si="0"/>
        <v>30000</v>
      </c>
      <c r="H22" s="88">
        <v>16</v>
      </c>
      <c r="I22" s="89" t="s">
        <v>51</v>
      </c>
      <c r="J22" s="90">
        <v>20</v>
      </c>
      <c r="K22" s="108" t="s">
        <v>31</v>
      </c>
      <c r="L22" s="92">
        <v>1200</v>
      </c>
      <c r="M22" s="93">
        <f>L22*$J22</f>
        <v>24000</v>
      </c>
      <c r="N22" s="92">
        <v>1200</v>
      </c>
      <c r="O22" s="94">
        <f>N22*J22</f>
        <v>24000</v>
      </c>
    </row>
    <row r="23" spans="1:15" s="35" customFormat="1" ht="25.5" x14ac:dyDescent="0.25">
      <c r="B23" s="88">
        <v>16</v>
      </c>
      <c r="C23" s="87" t="s">
        <v>58</v>
      </c>
      <c r="D23" s="90">
        <v>800</v>
      </c>
      <c r="E23" s="91" t="s">
        <v>26</v>
      </c>
      <c r="F23" s="92">
        <v>35</v>
      </c>
      <c r="G23" s="95">
        <f t="shared" si="0"/>
        <v>28000</v>
      </c>
      <c r="H23" s="88">
        <v>17</v>
      </c>
      <c r="I23" s="89" t="s">
        <v>53</v>
      </c>
      <c r="J23" s="90">
        <v>300</v>
      </c>
      <c r="K23" s="108" t="s">
        <v>26</v>
      </c>
      <c r="L23" s="92">
        <v>35</v>
      </c>
      <c r="M23" s="93">
        <f>L23*$J23</f>
        <v>10500</v>
      </c>
      <c r="N23" s="92">
        <v>35</v>
      </c>
      <c r="O23" s="94">
        <f>N23*J23</f>
        <v>10500</v>
      </c>
    </row>
    <row r="24" spans="1:15" s="35" customFormat="1" x14ac:dyDescent="0.25">
      <c r="B24" s="88">
        <v>17</v>
      </c>
      <c r="C24" s="87" t="s">
        <v>43</v>
      </c>
      <c r="D24" s="90">
        <v>1</v>
      </c>
      <c r="E24" s="91" t="s">
        <v>25</v>
      </c>
      <c r="F24" s="92">
        <v>20000</v>
      </c>
      <c r="G24" s="95">
        <f t="shared" si="0"/>
        <v>20000</v>
      </c>
      <c r="H24" s="88">
        <v>18</v>
      </c>
      <c r="I24" s="89" t="s">
        <v>43</v>
      </c>
      <c r="J24" s="90">
        <v>1</v>
      </c>
      <c r="K24" s="108" t="s">
        <v>25</v>
      </c>
      <c r="L24" s="92">
        <v>20000</v>
      </c>
      <c r="M24" s="93">
        <f>L24*$J24</f>
        <v>20000</v>
      </c>
      <c r="N24" s="92">
        <v>18000</v>
      </c>
      <c r="O24" s="94">
        <f>N24*J24</f>
        <v>18000</v>
      </c>
    </row>
    <row r="25" spans="1:15" ht="51" x14ac:dyDescent="0.25">
      <c r="A25" s="35"/>
      <c r="B25" s="98"/>
      <c r="C25" s="99" t="s">
        <v>59</v>
      </c>
      <c r="D25" s="100">
        <v>2100</v>
      </c>
      <c r="E25" s="101" t="s">
        <v>26</v>
      </c>
      <c r="F25" s="102">
        <v>20</v>
      </c>
      <c r="G25" s="103">
        <f>F25*D25</f>
        <v>42000</v>
      </c>
      <c r="H25" s="104"/>
      <c r="I25" s="99"/>
      <c r="J25" s="100"/>
      <c r="K25" s="109"/>
      <c r="L25" s="102"/>
      <c r="M25" s="105"/>
      <c r="N25" s="102"/>
      <c r="O25" s="106"/>
    </row>
    <row r="26" spans="1:15" ht="25.5" x14ac:dyDescent="0.25">
      <c r="A26" s="97"/>
      <c r="B26" s="69"/>
      <c r="C26" s="89" t="s">
        <v>60</v>
      </c>
      <c r="D26" s="90">
        <v>150</v>
      </c>
      <c r="E26" s="91" t="s">
        <v>26</v>
      </c>
      <c r="F26" s="92">
        <v>200</v>
      </c>
      <c r="G26" s="95">
        <f>F26*D26</f>
        <v>30000</v>
      </c>
      <c r="H26" s="88"/>
      <c r="I26" s="36"/>
      <c r="J26" s="90"/>
      <c r="K26" s="91"/>
      <c r="L26" s="92"/>
      <c r="M26" s="93"/>
      <c r="N26" s="92"/>
      <c r="O26" s="94"/>
    </row>
    <row r="27" spans="1:15" ht="25.5" x14ac:dyDescent="0.25">
      <c r="A27" s="97"/>
      <c r="B27" s="69"/>
      <c r="C27" s="89" t="s">
        <v>61</v>
      </c>
      <c r="D27" s="90">
        <v>100</v>
      </c>
      <c r="E27" s="91" t="s">
        <v>26</v>
      </c>
      <c r="F27" s="92">
        <v>200</v>
      </c>
      <c r="G27" s="95">
        <f>F27*D27</f>
        <v>20000</v>
      </c>
      <c r="H27" s="88"/>
      <c r="I27" s="36"/>
      <c r="J27" s="90"/>
      <c r="K27" s="91"/>
      <c r="L27" s="92"/>
      <c r="M27" s="93"/>
      <c r="N27" s="92"/>
      <c r="O27" s="94"/>
    </row>
    <row r="28" spans="1:15" x14ac:dyDescent="0.25">
      <c r="A28" s="97"/>
      <c r="B28" s="69"/>
      <c r="C28" s="82" t="s">
        <v>63</v>
      </c>
      <c r="D28" s="83">
        <v>600</v>
      </c>
      <c r="E28" s="84" t="s">
        <v>26</v>
      </c>
      <c r="F28" s="85">
        <v>75</v>
      </c>
      <c r="G28" s="86">
        <f t="shared" ref="G28" si="1">F28*D28</f>
        <v>45000</v>
      </c>
      <c r="H28" s="88"/>
      <c r="I28" s="36"/>
      <c r="J28" s="90"/>
      <c r="K28" s="91"/>
      <c r="L28" s="92"/>
      <c r="M28" s="93"/>
      <c r="N28" s="92"/>
      <c r="O28" s="94"/>
    </row>
    <row r="29" spans="1:15" ht="15.75" x14ac:dyDescent="0.25">
      <c r="A29" s="97"/>
      <c r="B29" s="69"/>
      <c r="C29" s="69"/>
      <c r="D29" s="69"/>
      <c r="E29" s="69"/>
      <c r="F29" s="69"/>
      <c r="G29" s="43"/>
      <c r="H29" s="88"/>
      <c r="I29" s="36"/>
      <c r="J29" s="90"/>
      <c r="K29" s="91"/>
      <c r="L29" s="92"/>
      <c r="M29" s="93"/>
      <c r="N29" s="92"/>
      <c r="O29" s="94"/>
    </row>
    <row r="30" spans="1:15" x14ac:dyDescent="0.25">
      <c r="A30" s="69"/>
      <c r="B30" s="69"/>
      <c r="C30" s="69"/>
      <c r="D30" s="69"/>
      <c r="E30" s="69"/>
      <c r="F30" s="69"/>
      <c r="G30" s="69"/>
      <c r="H30" s="20"/>
      <c r="I30" s="69"/>
      <c r="J30" s="32"/>
      <c r="K30" s="37"/>
      <c r="L30" s="38"/>
      <c r="M30" s="31"/>
      <c r="N30" s="69"/>
      <c r="O30" s="69"/>
    </row>
    <row r="31" spans="1:15" ht="15.75" x14ac:dyDescent="0.25">
      <c r="A31" s="69"/>
      <c r="B31" s="69"/>
      <c r="C31" s="39" t="s">
        <v>9</v>
      </c>
      <c r="D31" s="69"/>
      <c r="E31" s="69"/>
      <c r="F31" s="69"/>
      <c r="G31" s="43">
        <f>SUM(G7:G30)</f>
        <v>767200</v>
      </c>
      <c r="H31" s="21"/>
      <c r="I31" s="39"/>
      <c r="J31" s="40"/>
      <c r="K31" s="41"/>
      <c r="L31" s="42"/>
      <c r="M31" s="43">
        <f>SUM(M7:M24)</f>
        <v>457700</v>
      </c>
      <c r="N31" s="69"/>
      <c r="O31" s="43">
        <f>SUM(O7:O24)</f>
        <v>445700</v>
      </c>
    </row>
    <row r="32" spans="1:15" ht="15.75" x14ac:dyDescent="0.25">
      <c r="A32" s="69"/>
      <c r="B32" s="69"/>
      <c r="C32" s="39" t="s">
        <v>18</v>
      </c>
      <c r="D32" s="69"/>
      <c r="E32" s="69"/>
      <c r="F32" s="69"/>
      <c r="G32" s="43">
        <f>9%*G31</f>
        <v>69048</v>
      </c>
      <c r="H32" s="21"/>
      <c r="I32" s="39"/>
      <c r="J32" s="42"/>
      <c r="K32" s="41"/>
      <c r="L32" s="42"/>
      <c r="M32" s="43">
        <f>9%*M31</f>
        <v>41193</v>
      </c>
      <c r="N32" s="69"/>
      <c r="O32" s="43">
        <f>9%*O31</f>
        <v>40113</v>
      </c>
    </row>
    <row r="33" spans="1:15" ht="15.75" x14ac:dyDescent="0.25">
      <c r="A33" s="69"/>
      <c r="B33" s="69"/>
      <c r="C33" s="39" t="s">
        <v>19</v>
      </c>
      <c r="D33" s="69"/>
      <c r="E33" s="69"/>
      <c r="F33" s="69"/>
      <c r="G33" s="43">
        <f>9%*G31</f>
        <v>69048</v>
      </c>
      <c r="H33" s="21"/>
      <c r="I33" s="39"/>
      <c r="J33" s="42"/>
      <c r="K33" s="41"/>
      <c r="L33" s="42"/>
      <c r="M33" s="43">
        <f>9%*M31</f>
        <v>41193</v>
      </c>
      <c r="N33" s="69"/>
      <c r="O33" s="43">
        <f>9%*O31</f>
        <v>40113</v>
      </c>
    </row>
    <row r="34" spans="1:15" ht="15.75" x14ac:dyDescent="0.25">
      <c r="A34" s="69"/>
      <c r="B34" s="69"/>
      <c r="C34" s="44" t="s">
        <v>8</v>
      </c>
      <c r="D34" s="69"/>
      <c r="E34" s="69"/>
      <c r="F34" s="69"/>
      <c r="G34" s="43">
        <f>SUM(G31:G33)</f>
        <v>905296</v>
      </c>
      <c r="H34" s="22"/>
      <c r="I34" s="44"/>
      <c r="J34" s="45"/>
      <c r="K34" s="45"/>
      <c r="L34" s="42"/>
      <c r="M34" s="43">
        <f>SUM(M31:M33)</f>
        <v>540086</v>
      </c>
      <c r="N34" s="69"/>
      <c r="O34" s="43">
        <f>SUM(O31:O33)</f>
        <v>525926</v>
      </c>
    </row>
    <row r="35" spans="1:15" ht="15.75" x14ac:dyDescent="0.25">
      <c r="A35" s="69"/>
      <c r="B35" s="69"/>
      <c r="C35" s="69"/>
      <c r="D35" s="69"/>
      <c r="E35" s="69"/>
      <c r="F35" s="69"/>
      <c r="G35" s="69"/>
      <c r="H35" s="22"/>
      <c r="I35" s="44"/>
      <c r="J35" s="46"/>
      <c r="K35" s="46"/>
      <c r="L35" s="46"/>
      <c r="M35" s="47"/>
      <c r="N35" s="69"/>
      <c r="O35" s="69"/>
    </row>
    <row r="36" spans="1:15" ht="15.75" x14ac:dyDescent="0.25">
      <c r="H36" s="2"/>
      <c r="I36" s="48"/>
      <c r="J36" s="49"/>
      <c r="K36" s="49"/>
      <c r="L36" s="49"/>
      <c r="M36" s="50"/>
    </row>
    <row r="37" spans="1:15" ht="15.75" x14ac:dyDescent="0.25">
      <c r="H37" s="2"/>
      <c r="I37" s="14"/>
      <c r="J37" s="2"/>
      <c r="K37" s="2"/>
      <c r="L37" s="2"/>
      <c r="M37" s="2"/>
    </row>
    <row r="38" spans="1:15" ht="18.75" x14ac:dyDescent="0.3">
      <c r="H38" s="2"/>
      <c r="I38" s="18"/>
      <c r="J38" s="16"/>
      <c r="K38" s="14"/>
      <c r="L38" s="16"/>
      <c r="M38" s="2"/>
    </row>
    <row r="39" spans="1:15" ht="15.75" x14ac:dyDescent="0.25">
      <c r="I39" s="18"/>
      <c r="J39" s="14"/>
      <c r="K39" s="14"/>
      <c r="L39" s="14"/>
      <c r="M39" s="2"/>
    </row>
    <row r="40" spans="1:15" ht="15.75" x14ac:dyDescent="0.25">
      <c r="I40" s="19"/>
      <c r="J40" s="14"/>
      <c r="K40" s="14"/>
      <c r="L40" s="14"/>
      <c r="M40" s="15"/>
    </row>
    <row r="41" spans="1:15" ht="15.75" x14ac:dyDescent="0.25">
      <c r="I41" s="13"/>
      <c r="J41" s="14"/>
      <c r="K41" s="14"/>
      <c r="L41" s="14"/>
      <c r="M41" s="15"/>
    </row>
    <row r="42" spans="1:15" ht="15.75" x14ac:dyDescent="0.25">
      <c r="I42" s="13"/>
      <c r="J42" s="14"/>
      <c r="K42" s="14"/>
      <c r="L42" s="14"/>
      <c r="M42" s="15"/>
    </row>
    <row r="43" spans="1:15" x14ac:dyDescent="0.25">
      <c r="H43" s="23"/>
      <c r="I43" s="23"/>
    </row>
    <row r="44" spans="1:15" x14ac:dyDescent="0.25">
      <c r="H44" s="24"/>
      <c r="I44" s="23"/>
    </row>
  </sheetData>
  <mergeCells count="11">
    <mergeCell ref="F2:G2"/>
    <mergeCell ref="N2:O2"/>
    <mergeCell ref="C4:C5"/>
    <mergeCell ref="D4:D5"/>
    <mergeCell ref="E4:E5"/>
    <mergeCell ref="G4:G5"/>
    <mergeCell ref="L2:M2"/>
    <mergeCell ref="I4:I5"/>
    <mergeCell ref="J4:J5"/>
    <mergeCell ref="K4:K5"/>
    <mergeCell ref="M4:M5"/>
  </mergeCells>
  <pageMargins left="0.11811023622047245" right="7.874015748031496E-2" top="0.11811023622047245" bottom="0.11811023622047245" header="0.31496062992125984" footer="0.31496062992125984"/>
  <pageSetup paperSize="9" scale="7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56B78A7C3B7A5E4785725DA0A7F69C71" ma:contentTypeVersion="18" ma:contentTypeDescription="Create a new document." ma:contentTypeScope="" ma:versionID="f29de1b8ff05e267342241012f521b25">
  <xsd:schema xmlns:xsd="http://www.w3.org/2001/XMLSchema" xmlns:xs="http://www.w3.org/2001/XMLSchema" xmlns:p="http://schemas.microsoft.com/office/2006/metadata/properties" xmlns:ns3="145e26d5-2673-4836-99fc-0e6261400e9e" xmlns:ns4="3e2d9b1f-66f2-4c86-997c-0bd73dbe770b" targetNamespace="http://schemas.microsoft.com/office/2006/metadata/properties" ma:root="true" ma:fieldsID="9150204c5c9f929bc663162ea4f7239a" ns3:_="" ns4:_="">
    <xsd:import namespace="145e26d5-2673-4836-99fc-0e6261400e9e"/>
    <xsd:import namespace="3e2d9b1f-66f2-4c86-997c-0bd73dbe770b"/>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DateTaken" minOccurs="0"/>
                <xsd:element ref="ns3:MediaServiceLocation" minOccurs="0"/>
                <xsd:element ref="ns3:MediaServiceGenerationTime" minOccurs="0"/>
                <xsd:element ref="ns3:MediaServiceEventHashCode" minOccurs="0"/>
                <xsd:element ref="ns3:MediaServiceAutoKeyPoints" minOccurs="0"/>
                <xsd:element ref="ns3:MediaServiceKeyPoints" minOccurs="0"/>
                <xsd:element ref="ns4:SharedWithUsers" minOccurs="0"/>
                <xsd:element ref="ns4:SharedWithDetails" minOccurs="0"/>
                <xsd:element ref="ns4:SharingHintHash" minOccurs="0"/>
                <xsd:element ref="ns3:MediaLengthInSeconds" minOccurs="0"/>
                <xsd:element ref="ns3:_activity" minOccurs="0"/>
                <xsd:element ref="ns3:MediaServiceObjectDetectorVersions" minOccurs="0"/>
                <xsd:element ref="ns3:MediaServiceSystemTag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45e26d5-2673-4836-99fc-0e6261400e9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3" nillable="true" ma:displayName="Location"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21" nillable="true" ma:displayName="Length (seconds)" ma:internalName="MediaLengthInSeconds" ma:readOnly="true">
      <xsd:simpleType>
        <xsd:restriction base="dms:Unknown"/>
      </xsd:simpleType>
    </xsd:element>
    <xsd:element name="_activity" ma:index="22" nillable="true" ma:displayName="_activity" ma:hidden="true" ma:internalName="_activity">
      <xsd:simpleType>
        <xsd:restriction base="dms:Note"/>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ystemTags" ma:index="24" nillable="true" ma:displayName="MediaServiceSystemTags" ma:hidden="true" ma:internalName="MediaServiceSystemTags" ma:readOnly="true">
      <xsd:simpleType>
        <xsd:restriction base="dms:Note"/>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e2d9b1f-66f2-4c86-997c-0bd73dbe770b"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SharingHintHash" ma:index="20"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activity xmlns="145e26d5-2673-4836-99fc-0e6261400e9e" xsi:nil="true"/>
  </documentManagement>
</p:properties>
</file>

<file path=customXml/itemProps1.xml><?xml version="1.0" encoding="utf-8"?>
<ds:datastoreItem xmlns:ds="http://schemas.openxmlformats.org/officeDocument/2006/customXml" ds:itemID="{A481DE90-0C5E-45D0-A143-E974962B8800}">
  <ds:schemaRefs>
    <ds:schemaRef ds:uri="http://schemas.microsoft.com/sharepoint/v3/contenttype/forms"/>
  </ds:schemaRefs>
</ds:datastoreItem>
</file>

<file path=customXml/itemProps2.xml><?xml version="1.0" encoding="utf-8"?>
<ds:datastoreItem xmlns:ds="http://schemas.openxmlformats.org/officeDocument/2006/customXml" ds:itemID="{A3233B33-811D-4E3D-8745-8A75B04D2E3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45e26d5-2673-4836-99fc-0e6261400e9e"/>
    <ds:schemaRef ds:uri="3e2d9b1f-66f2-4c86-997c-0bd73dbe770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555DDC7-D4DA-4036-A654-817CA8529A7D}">
  <ds:schemaRefs>
    <ds:schemaRef ds:uri="http://purl.org/dc/terms/"/>
    <ds:schemaRef ds:uri="3e2d9b1f-66f2-4c86-997c-0bd73dbe770b"/>
    <ds:schemaRef ds:uri="http://purl.org/dc/dcmitype/"/>
    <ds:schemaRef ds:uri="http://schemas.openxmlformats.org/package/2006/metadata/core-properties"/>
    <ds:schemaRef ds:uri="http://purl.org/dc/elements/1.1/"/>
    <ds:schemaRef ds:uri="http://schemas.microsoft.com/office/2006/documentManagement/types"/>
    <ds:schemaRef ds:uri="145e26d5-2673-4836-99fc-0e6261400e9e"/>
    <ds:schemaRef ds:uri="http://schemas.microsoft.com/office/infopath/2007/PartnerControls"/>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Sheet1</vt:lpstr>
      <vt:lpstr>Sheet1 (2)</vt:lpstr>
      <vt:lpstr>'Sheet1 (2)'!Print_Area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varun</dc:creator>
  <cp:lastModifiedBy>Sarvesh Patil</cp:lastModifiedBy>
  <cp:lastPrinted>2024-06-29T10:38:52Z</cp:lastPrinted>
  <dcterms:created xsi:type="dcterms:W3CDTF">2009-08-27T12:31:12Z</dcterms:created>
  <dcterms:modified xsi:type="dcterms:W3CDTF">2024-06-29T10:43:09Z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0x01010056B78A7C3B7A5E4785725DA0A7F69C71</vt:lpwstr>
  </property>
</Properties>
</file>