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subwaysystemsindia-my.sharepoint.com/personal/abaseer_subway_in/Documents/Old Laptop Backup/Abdul/Restaurants/Chennai Satellite/"/>
    </mc:Choice>
  </mc:AlternateContent>
  <xr:revisionPtr revIDLastSave="0" documentId="8_{F9ADA671-D65B-4F96-9524-8DB03874B108}" xr6:coauthVersionLast="47" xr6:coauthVersionMax="47" xr10:uidLastSave="{00000000-0000-0000-0000-000000000000}"/>
  <bookViews>
    <workbookView xWindow="-98" yWindow="-98" windowWidth="19396" windowHeight="11475" activeTab="1" xr2:uid="{00000000-000D-0000-FFFF-FFFF00000000}"/>
  </bookViews>
  <sheets>
    <sheet name="UP" sheetId="9" r:id="rId1"/>
    <sheet name="ANX" sheetId="18" r:id="rId2"/>
  </sheets>
  <definedNames>
    <definedName name="_xlnm._FilterDatabase" localSheetId="1" hidden="1">ANX!$K$9:$K$157</definedName>
    <definedName name="_xlnm.Print_Area" localSheetId="1">ANX!$A$1:$K$260</definedName>
    <definedName name="_xlnm.Print_Area" localSheetId="0">UP!$A$2:$M$63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9" i="18" l="1"/>
  <c r="K153" i="18"/>
  <c r="J153" i="18"/>
  <c r="K152" i="18"/>
  <c r="J152" i="18"/>
  <c r="K151" i="18"/>
  <c r="J151" i="18"/>
  <c r="K135" i="18"/>
  <c r="J135" i="18"/>
  <c r="K131" i="18"/>
  <c r="J131" i="18"/>
  <c r="K130" i="18"/>
  <c r="J130" i="18"/>
  <c r="K129" i="18"/>
  <c r="J129" i="18"/>
  <c r="K128" i="18"/>
  <c r="J128" i="18"/>
  <c r="K127" i="18"/>
  <c r="J127" i="18"/>
  <c r="K126" i="18"/>
  <c r="J126" i="18"/>
  <c r="K125" i="18"/>
  <c r="J125" i="18"/>
  <c r="K124" i="18"/>
  <c r="J124" i="18"/>
  <c r="K121" i="18"/>
  <c r="J121" i="18"/>
  <c r="K120" i="18"/>
  <c r="J120" i="18"/>
  <c r="K119" i="18"/>
  <c r="J119" i="18"/>
  <c r="K118" i="18"/>
  <c r="J118" i="18"/>
  <c r="K115" i="18"/>
  <c r="J115" i="18"/>
  <c r="K114" i="18"/>
  <c r="J114" i="18"/>
  <c r="K113" i="18"/>
  <c r="J113" i="18"/>
  <c r="K112" i="18"/>
  <c r="J112" i="18"/>
  <c r="K107" i="18"/>
  <c r="J107" i="18"/>
  <c r="K106" i="18"/>
  <c r="J106" i="18"/>
  <c r="K105" i="18"/>
  <c r="J105" i="18"/>
  <c r="K104" i="18"/>
  <c r="J104" i="18"/>
  <c r="K103" i="18"/>
  <c r="J103" i="18"/>
  <c r="K102" i="18"/>
  <c r="J102" i="18"/>
  <c r="K101" i="18"/>
  <c r="J101" i="18"/>
  <c r="K100" i="18"/>
  <c r="J100" i="18"/>
  <c r="K99" i="18"/>
  <c r="J99" i="18"/>
  <c r="K98" i="18"/>
  <c r="J98" i="18"/>
  <c r="K97" i="18"/>
  <c r="J97" i="18"/>
  <c r="K96" i="18"/>
  <c r="J96" i="18"/>
  <c r="K95" i="18"/>
  <c r="J95" i="18"/>
  <c r="K91" i="18"/>
  <c r="J91" i="18"/>
  <c r="K90" i="18"/>
  <c r="J90" i="18"/>
  <c r="K87" i="18"/>
  <c r="J87" i="18"/>
  <c r="K86" i="18"/>
  <c r="J86" i="18"/>
  <c r="K85" i="18"/>
  <c r="J85" i="18"/>
  <c r="K84" i="18"/>
  <c r="J84" i="18"/>
  <c r="K83" i="18"/>
  <c r="J83" i="18"/>
  <c r="K82" i="18"/>
  <c r="J82" i="18"/>
  <c r="K81" i="18"/>
  <c r="J81" i="18"/>
  <c r="K80" i="18"/>
  <c r="J80" i="18"/>
  <c r="K79" i="18"/>
  <c r="J79" i="18"/>
  <c r="K77" i="18"/>
  <c r="J77" i="18"/>
  <c r="K76" i="18"/>
  <c r="J76" i="18"/>
  <c r="K75" i="18"/>
  <c r="J75" i="18"/>
  <c r="K74" i="18"/>
  <c r="J74" i="18"/>
  <c r="K72" i="18"/>
  <c r="J72" i="18"/>
  <c r="K71" i="18"/>
  <c r="J71" i="18"/>
  <c r="J70" i="18"/>
  <c r="J161" i="18" s="1"/>
  <c r="K69" i="18"/>
  <c r="J69" i="18"/>
  <c r="K68" i="18"/>
  <c r="J68" i="18"/>
  <c r="K67" i="18"/>
  <c r="J67" i="18"/>
  <c r="K65" i="18"/>
  <c r="J65" i="18"/>
  <c r="K64" i="18"/>
  <c r="J64" i="18"/>
  <c r="K63" i="18"/>
  <c r="J63" i="18"/>
  <c r="K62" i="18"/>
  <c r="J62" i="18"/>
  <c r="K61" i="18"/>
  <c r="J61" i="18"/>
  <c r="K60" i="18"/>
  <c r="J60" i="18"/>
  <c r="K59" i="18"/>
  <c r="J59" i="18"/>
  <c r="K58" i="18"/>
  <c r="J58" i="18"/>
  <c r="K57" i="18"/>
  <c r="J57" i="18"/>
  <c r="K56" i="18"/>
  <c r="J56" i="18"/>
  <c r="K55" i="18"/>
  <c r="J55" i="18"/>
  <c r="K54" i="18"/>
  <c r="J54" i="18"/>
  <c r="K53" i="18"/>
  <c r="J53" i="18"/>
  <c r="K52" i="18"/>
  <c r="J52" i="18"/>
  <c r="K51" i="18"/>
  <c r="J51" i="18"/>
  <c r="K50" i="18"/>
  <c r="J50" i="18"/>
  <c r="L46" i="18"/>
  <c r="K34" i="18"/>
  <c r="J34" i="18"/>
  <c r="K31" i="18"/>
  <c r="J31" i="18"/>
  <c r="K30" i="18"/>
  <c r="J30" i="18"/>
  <c r="K29" i="18"/>
  <c r="J29" i="18"/>
  <c r="K27" i="18"/>
  <c r="J27" i="18"/>
  <c r="K26" i="18"/>
  <c r="J26" i="18"/>
  <c r="K24" i="18"/>
  <c r="J24" i="18"/>
  <c r="K22" i="18"/>
  <c r="J22" i="18"/>
  <c r="K19" i="18"/>
  <c r="J19" i="18"/>
  <c r="K18" i="18"/>
  <c r="J18" i="18"/>
  <c r="K17" i="18"/>
  <c r="J17" i="18"/>
  <c r="K13" i="18"/>
  <c r="J13" i="18"/>
  <c r="K12" i="18"/>
  <c r="J12" i="18"/>
  <c r="K11" i="18"/>
  <c r="J11" i="18"/>
  <c r="K10" i="18"/>
  <c r="J10" i="18"/>
  <c r="K9" i="18"/>
  <c r="J9" i="18"/>
  <c r="K8" i="18"/>
  <c r="J8" i="18"/>
  <c r="K70" i="18" l="1"/>
  <c r="K161" i="18" s="1"/>
  <c r="K25" i="9" s="1"/>
  <c r="L25" i="9" s="1"/>
  <c r="L40" i="9" s="1"/>
  <c r="L42" i="9" s="1"/>
  <c r="L43" i="9" s="1"/>
  <c r="L47" i="9" s="1"/>
</calcChain>
</file>

<file path=xl/sharedStrings.xml><?xml version="1.0" encoding="utf-8"?>
<sst xmlns="http://schemas.openxmlformats.org/spreadsheetml/2006/main" count="784" uniqueCount="377">
  <si>
    <t>PROFORMA INVOICE</t>
  </si>
  <si>
    <t>KES ORDER NO.</t>
  </si>
  <si>
    <t>ORDER DATE</t>
  </si>
  <si>
    <t>Billing Address</t>
  </si>
  <si>
    <t>Shipping Address</t>
  </si>
  <si>
    <t>Store No.</t>
  </si>
  <si>
    <t>GST:</t>
  </si>
  <si>
    <t>&lt;PLS REVERT&gt;</t>
  </si>
  <si>
    <t>Kind Attn:</t>
  </si>
  <si>
    <t>Mr.</t>
  </si>
  <si>
    <t>PAN :</t>
  </si>
  <si>
    <t>Phone:</t>
  </si>
  <si>
    <t>+91</t>
  </si>
  <si>
    <t>Modification details (if any)</t>
  </si>
  <si>
    <t>2 dated</t>
  </si>
  <si>
    <t>-</t>
  </si>
  <si>
    <t>Email ID:</t>
  </si>
  <si>
    <t>1 dated</t>
  </si>
  <si>
    <t>S. No.</t>
  </si>
  <si>
    <t>Code</t>
  </si>
  <si>
    <t>Description</t>
  </si>
  <si>
    <t>Unit</t>
  </si>
  <si>
    <t>Qty</t>
  </si>
  <si>
    <t>Amount (Rs)</t>
  </si>
  <si>
    <t>Unit Price</t>
  </si>
  <si>
    <t>Amount</t>
  </si>
  <si>
    <t>ITEM AS PER ANNEXURE - 1</t>
  </si>
  <si>
    <t>LS</t>
  </si>
  <si>
    <t>Payment Terms</t>
  </si>
  <si>
    <t>100% Advance with PO</t>
  </si>
  <si>
    <t>Total Amount (Rounded off)</t>
  </si>
  <si>
    <t>Validity</t>
  </si>
  <si>
    <t>07 days (Subject to levi of GST after 30.06.17)</t>
  </si>
  <si>
    <t>Packaging &amp; Forwarding Charges</t>
  </si>
  <si>
    <t>INCLUDED</t>
  </si>
  <si>
    <t>Price Basis</t>
  </si>
  <si>
    <t>Ex-Warehouse</t>
  </si>
  <si>
    <t>Nett Total</t>
  </si>
  <si>
    <t>Delivery Period</t>
  </si>
  <si>
    <t>App. 5 to 6 Months or subject to availability</t>
  </si>
  <si>
    <t>Total Ex-Warehouse Price</t>
  </si>
  <si>
    <t xml:space="preserve">Freight </t>
  </si>
  <si>
    <t>TO PAY</t>
  </si>
  <si>
    <t>BANK DETAILS</t>
  </si>
  <si>
    <t>State Entry Tax / Octroi</t>
  </si>
  <si>
    <t>Beneficiary</t>
  </si>
  <si>
    <t>Stellar Gastronom Private Limited</t>
  </si>
  <si>
    <t>Insurance</t>
  </si>
  <si>
    <t>BY CLIENT</t>
  </si>
  <si>
    <t>Bank</t>
  </si>
  <si>
    <t>KOTAK MAHINDRA BANK</t>
  </si>
  <si>
    <t>GRAND TOTAL</t>
  </si>
  <si>
    <t>Branch</t>
  </si>
  <si>
    <t xml:space="preserve">28 Community Center, Naraina Industrial Area, </t>
  </si>
  <si>
    <t>Phase-1, New Delhi - 110028</t>
  </si>
  <si>
    <t>Amount Received</t>
  </si>
  <si>
    <t>Bank A/C</t>
  </si>
  <si>
    <t>Net Receivable / (Payable)</t>
  </si>
  <si>
    <t>IFSC Code</t>
  </si>
  <si>
    <t>KKBK0004574</t>
  </si>
  <si>
    <t>IMPORTANT :</t>
  </si>
  <si>
    <t>Please quote our ref in all future corrospondence</t>
  </si>
  <si>
    <t>Refer to our "Terms and Conditions of Sale"</t>
  </si>
  <si>
    <t>This is a computer generated document, hence does not require any signature</t>
  </si>
  <si>
    <t>(If not annexed, please ask for it)</t>
  </si>
  <si>
    <t>STELLAR GASTRONOM PRIVATE LIMITED (CIN : U74899DL1992PTC050372) (GST: 09AAACS2553D1ZM)</t>
  </si>
  <si>
    <t>Registered Office : A-2, 1st Floor, Shopping Centre, Naraina Industrial Area, Phase-II, New Delhi - 110028</t>
  </si>
  <si>
    <t>Phone : +91-11-43157300, +91-8800994724; Write to us at : kessales@stellargastronom.com</t>
  </si>
  <si>
    <t>Warehouse Address : C-35, Sector B-3.Tronica City Industrial Area loni, Tronica City, Ghaziabad, U.P-201102</t>
  </si>
  <si>
    <t>ANNEXURE - 1</t>
  </si>
  <si>
    <t>FRANCHISEE</t>
  </si>
  <si>
    <t>STORE #</t>
  </si>
  <si>
    <t>56933 - 1 SATELLITE</t>
  </si>
  <si>
    <t>FIRM NAME</t>
  </si>
  <si>
    <t>DATE</t>
  </si>
  <si>
    <t>LOCATION</t>
  </si>
  <si>
    <t>PO #</t>
  </si>
  <si>
    <t>S.N⁰</t>
  </si>
  <si>
    <t>CATEGORY</t>
  </si>
  <si>
    <t>DRG REF #</t>
  </si>
  <si>
    <t>HSN</t>
  </si>
  <si>
    <t>GST RATE</t>
  </si>
  <si>
    <t>DESCRIPTION</t>
  </si>
  <si>
    <t>UNIT</t>
  </si>
  <si>
    <t>QTY</t>
  </si>
  <si>
    <t>UNIT PRICE</t>
  </si>
  <si>
    <t>AMOUNT</t>
  </si>
  <si>
    <t>TAX AMOUNT</t>
  </si>
  <si>
    <t xml:space="preserve">DÉCOR </t>
  </si>
  <si>
    <t>DÉCOR</t>
  </si>
  <si>
    <t xml:space="preserve">FF JOB AID KIT </t>
  </si>
  <si>
    <t>NOS</t>
  </si>
  <si>
    <t>C2</t>
  </si>
  <si>
    <t>NEW  2x2 LED PANEL (PLANO 28 W2x2 RECESS 4K)</t>
  </si>
  <si>
    <t>C1</t>
  </si>
  <si>
    <t>LINEAR WITH 2WAY DIFFUSER LINEO 2WAY 8 FT (2400MM)</t>
  </si>
  <si>
    <t>LINEAR WITH 2WAY DIFFUSER LINEO 2WAY 4 FT (1200MM)</t>
  </si>
  <si>
    <t>LINEAR WITH 2WAY DIFFUSER LINEO 2WAY 2FT (600MM)</t>
  </si>
  <si>
    <t>LINEAR LIGHT JOINTER</t>
  </si>
  <si>
    <t xml:space="preserve">BLACK FRAMING </t>
  </si>
  <si>
    <t>BLACK DATUM MOLDING</t>
  </si>
  <si>
    <t>NOT ORDERED</t>
  </si>
  <si>
    <t>WW/T</t>
  </si>
  <si>
    <t xml:space="preserve">WOOD WALL TILE - R. ALMOND 8"X48" X 9 MM </t>
  </si>
  <si>
    <t>13.33  SQFT/ BOX</t>
  </si>
  <si>
    <t>ALUMINIMUM STRIP - (8-8.5 FT LENGTH)</t>
  </si>
  <si>
    <t xml:space="preserve">D1 </t>
  </si>
  <si>
    <t xml:space="preserve">LAMINATE FORMICA </t>
  </si>
  <si>
    <t>SAMSUNG 32" QM32</t>
  </si>
  <si>
    <t>COMMERCIAL WALL MOUNT KIT - SAMSUNG</t>
  </si>
  <si>
    <t>F1</t>
  </si>
  <si>
    <t>VIVO IMP KASHAN CAFÉ (SILVER SANDS)</t>
  </si>
  <si>
    <t>15.50 SQFT/BOX</t>
  </si>
  <si>
    <t xml:space="preserve">F2 </t>
  </si>
  <si>
    <t xml:space="preserve">FF  FLOOR TILE MINGLE GREY (S &amp; P Grey- 200X200- 20) </t>
  </si>
  <si>
    <t>8.61 SQFT/ BOX</t>
  </si>
  <si>
    <t xml:space="preserve">S/T </t>
  </si>
  <si>
    <t>VIVO NUVOLE GREY VC  (RAYLEIGH CREAM)</t>
  </si>
  <si>
    <t xml:space="preserve">ACRYLIC WALL ART FRAMES </t>
  </si>
  <si>
    <t>24A</t>
  </si>
  <si>
    <t xml:space="preserve">POS TILL SHROUD SMALL </t>
  </si>
  <si>
    <t xml:space="preserve">BEVERAGE CADDY </t>
  </si>
  <si>
    <t>28C1</t>
  </si>
  <si>
    <t>BREAD TAGS - PK/6</t>
  </si>
  <si>
    <t>21A</t>
  </si>
  <si>
    <t>COOKIE TAGS - PK/3</t>
  </si>
  <si>
    <t xml:space="preserve">3A </t>
  </si>
  <si>
    <t>DEMIONSIONAL LETTERS - ...OUR INGREDIENTS ... YOUR MASTERPIECE + EMBEDDED SS SCREWS</t>
  </si>
  <si>
    <t>21A1</t>
  </si>
  <si>
    <t xml:space="preserve">BAKERY CASE VINYL </t>
  </si>
  <si>
    <t>SUBWAY YELLOW GREEN - 90.75" x 18"</t>
  </si>
  <si>
    <t>S-ICON YELLOW WHITE 2' -24" x 29"</t>
  </si>
  <si>
    <t xml:space="preserve">ALUMINIUM CORNER GUARD </t>
  </si>
  <si>
    <t xml:space="preserve">NOS/12FT </t>
  </si>
  <si>
    <t>C/WC</t>
  </si>
  <si>
    <t xml:space="preserve">CHEVRON WALLCOVERING </t>
  </si>
  <si>
    <t>YARD</t>
  </si>
  <si>
    <t>FG/WC</t>
  </si>
  <si>
    <t xml:space="preserve">GREEN FOCAL WALLCOVER  </t>
  </si>
  <si>
    <t>FURNITURE</t>
  </si>
  <si>
    <t>5A</t>
  </si>
  <si>
    <r>
      <rPr>
        <b/>
        <sz val="12"/>
        <color theme="1"/>
        <rFont val="Calibri"/>
        <family val="2"/>
        <scheme val="minor"/>
      </rPr>
      <t xml:space="preserve">TABLE TOP (20"X 24") -  2 PERSON TABLE SEATING - </t>
    </r>
    <r>
      <rPr>
        <b/>
        <sz val="12"/>
        <color rgb="FFFF0000"/>
        <rFont val="Calibri"/>
        <family val="2"/>
        <scheme val="minor"/>
      </rPr>
      <t>INT. TECH</t>
    </r>
  </si>
  <si>
    <r>
      <rPr>
        <b/>
        <sz val="12"/>
        <color theme="1"/>
        <rFont val="Calibri"/>
        <family val="2"/>
        <scheme val="minor"/>
      </rPr>
      <t xml:space="preserve">TABLE BASE  (22" x22" x 30")  - 2 PERSON TABLE SEATING* - </t>
    </r>
    <r>
      <rPr>
        <b/>
        <sz val="12"/>
        <color rgb="FFFF0000"/>
        <rFont val="Calibri"/>
        <family val="2"/>
        <scheme val="minor"/>
      </rPr>
      <t>INT. TECH</t>
    </r>
  </si>
  <si>
    <t>4B</t>
  </si>
  <si>
    <r>
      <rPr>
        <b/>
        <sz val="12"/>
        <color theme="1"/>
        <rFont val="Calibri"/>
        <family val="2"/>
        <scheme val="minor"/>
      </rPr>
      <t xml:space="preserve">TABLE TOP (30" X 42") - FORMICA 4 PERSON TABLE TOP - </t>
    </r>
    <r>
      <rPr>
        <b/>
        <sz val="12"/>
        <color rgb="FFFF0000"/>
        <rFont val="Calibri"/>
        <family val="2"/>
        <scheme val="minor"/>
      </rPr>
      <t>INT. TECH</t>
    </r>
  </si>
  <si>
    <r>
      <rPr>
        <b/>
        <sz val="12"/>
        <color theme="1"/>
        <rFont val="Calibri"/>
        <family val="2"/>
        <scheme val="minor"/>
      </rPr>
      <t xml:space="preserve">2 *END BASE (22"X30") - 4 PERSON SEATING - </t>
    </r>
    <r>
      <rPr>
        <b/>
        <sz val="12"/>
        <color rgb="FFFF0000"/>
        <rFont val="Calibri"/>
        <family val="2"/>
        <scheme val="minor"/>
      </rPr>
      <t>INT. TECH</t>
    </r>
  </si>
  <si>
    <t>4D</t>
  </si>
  <si>
    <r>
      <rPr>
        <b/>
        <sz val="12"/>
        <color theme="1"/>
        <rFont val="Calibri"/>
        <family val="2"/>
        <scheme val="minor"/>
      </rPr>
      <t xml:space="preserve">TABLE TOP ROUND 36" - FORMICA - </t>
    </r>
    <r>
      <rPr>
        <b/>
        <sz val="12"/>
        <color rgb="FFFF0000"/>
        <rFont val="Calibri"/>
        <family val="2"/>
        <scheme val="minor"/>
      </rPr>
      <t>INT. TECH</t>
    </r>
  </si>
  <si>
    <r>
      <rPr>
        <b/>
        <sz val="12"/>
        <color theme="1"/>
        <rFont val="Calibri"/>
        <family val="2"/>
        <scheme val="minor"/>
      </rPr>
      <t>760 MM SMALL ROUND TABLE LEG -</t>
    </r>
    <r>
      <rPr>
        <b/>
        <sz val="12"/>
        <color rgb="FFFF0000"/>
        <rFont val="Calibri"/>
        <family val="2"/>
        <scheme val="minor"/>
      </rPr>
      <t xml:space="preserve"> INT. TECH</t>
    </r>
  </si>
  <si>
    <t>6E</t>
  </si>
  <si>
    <r>
      <rPr>
        <b/>
        <sz val="12"/>
        <color theme="1"/>
        <rFont val="Calibri"/>
        <family val="2"/>
        <scheme val="minor"/>
      </rPr>
      <t xml:space="preserve">OTTOMAN   - </t>
    </r>
    <r>
      <rPr>
        <b/>
        <sz val="12"/>
        <color rgb="FFFF0000"/>
        <rFont val="Calibri"/>
        <family val="2"/>
        <scheme val="minor"/>
      </rPr>
      <t>INT. TECH</t>
    </r>
  </si>
  <si>
    <r>
      <rPr>
        <b/>
        <sz val="12"/>
        <color theme="1"/>
        <rFont val="Calibri"/>
        <family val="2"/>
        <scheme val="minor"/>
      </rPr>
      <t xml:space="preserve">DUAL RECYCLE TRASH UNIT - </t>
    </r>
    <r>
      <rPr>
        <b/>
        <sz val="12"/>
        <color rgb="FFFF0000"/>
        <rFont val="Calibri"/>
        <family val="2"/>
        <scheme val="minor"/>
      </rPr>
      <t>INT. TECH</t>
    </r>
  </si>
  <si>
    <t>6F</t>
  </si>
  <si>
    <r>
      <rPr>
        <b/>
        <sz val="12"/>
        <color theme="1"/>
        <rFont val="Calibri"/>
        <family val="2"/>
        <scheme val="minor"/>
      </rPr>
      <t xml:space="preserve">LOUNGE CHAIR (ARMCHAIR)  - </t>
    </r>
    <r>
      <rPr>
        <b/>
        <sz val="12"/>
        <color rgb="FFFF0000"/>
        <rFont val="Calibri"/>
        <family val="2"/>
        <scheme val="minor"/>
      </rPr>
      <t>INT. TECH</t>
    </r>
  </si>
  <si>
    <r>
      <rPr>
        <b/>
        <sz val="12"/>
        <color theme="1"/>
        <rFont val="Calibri"/>
        <family val="2"/>
        <scheme val="minor"/>
      </rPr>
      <t xml:space="preserve">48" BANQUETTE W/WALL MOUNTED BACK PAD (1200MM WALL BENCH) - </t>
    </r>
    <r>
      <rPr>
        <b/>
        <sz val="12"/>
        <color rgb="FFFF0000"/>
        <rFont val="Calibri"/>
        <family val="2"/>
        <scheme val="minor"/>
      </rPr>
      <t>INT. TECH</t>
    </r>
  </si>
  <si>
    <r>
      <rPr>
        <b/>
        <sz val="12"/>
        <color theme="1"/>
        <rFont val="Calibri"/>
        <family val="2"/>
        <scheme val="minor"/>
      </rPr>
      <t xml:space="preserve">BARSTOOL - SILVER FRAME - </t>
    </r>
    <r>
      <rPr>
        <b/>
        <sz val="12"/>
        <color rgb="FFFF0000"/>
        <rFont val="Calibri"/>
        <family val="2"/>
        <scheme val="minor"/>
      </rPr>
      <t>INT. TECH</t>
    </r>
  </si>
  <si>
    <t>6A</t>
  </si>
  <si>
    <r>
      <rPr>
        <b/>
        <sz val="12"/>
        <color theme="1"/>
        <rFont val="Calibri"/>
        <family val="2"/>
        <scheme val="minor"/>
      </rPr>
      <t xml:space="preserve">INDOOR CHAIR SILVER FRAME WOODEN BACK - </t>
    </r>
    <r>
      <rPr>
        <b/>
        <sz val="12"/>
        <color rgb="FFFF0000"/>
        <rFont val="Calibri"/>
        <family val="2"/>
        <scheme val="minor"/>
      </rPr>
      <t>INT. TECH</t>
    </r>
  </si>
  <si>
    <t xml:space="preserve">6B </t>
  </si>
  <si>
    <r>
      <rPr>
        <b/>
        <sz val="12"/>
        <color theme="1"/>
        <rFont val="Calibri"/>
        <family val="2"/>
        <scheme val="minor"/>
      </rPr>
      <t xml:space="preserve">INDOOR CHAIR YELLOW FRAME WOODEN BACK - </t>
    </r>
    <r>
      <rPr>
        <b/>
        <sz val="12"/>
        <color rgb="FFFF0000"/>
        <rFont val="Calibri"/>
        <family val="2"/>
        <scheme val="minor"/>
      </rPr>
      <t>INT. TECH</t>
    </r>
  </si>
  <si>
    <t>FABRICATION</t>
  </si>
  <si>
    <t>MOBILE TABLE WITH LEDGES</t>
  </si>
  <si>
    <r>
      <rPr>
        <b/>
        <sz val="12"/>
        <color theme="1"/>
        <rFont val="Calibri"/>
        <family val="2"/>
        <scheme val="minor"/>
      </rPr>
      <t>ENCLOSED RETARDER CABINET - REACH IN (HOSHIZAKI)</t>
    </r>
    <r>
      <rPr>
        <b/>
        <sz val="12"/>
        <color rgb="FFFF0000"/>
        <rFont val="Calibri"/>
        <family val="2"/>
        <scheme val="minor"/>
      </rPr>
      <t xml:space="preserve">* </t>
    </r>
  </si>
  <si>
    <t>40B</t>
  </si>
  <si>
    <t xml:space="preserve">SS WALL STORAGE RACK ASSEMBLY </t>
  </si>
  <si>
    <t xml:space="preserve">GREASE TRAP </t>
  </si>
  <si>
    <t xml:space="preserve">MOP SINK - 18" X 18" </t>
  </si>
  <si>
    <t>THREE SINK UNIT - 68" WITH DRAIN BOARD ON LH</t>
  </si>
  <si>
    <t xml:space="preserve">BACK COUNTER WITH U-SHELF &amp; M-SHELF -72" </t>
  </si>
  <si>
    <t>28A</t>
  </si>
  <si>
    <t xml:space="preserve">BREAD CABINET - COMBI - LH </t>
  </si>
  <si>
    <t>19D</t>
  </si>
  <si>
    <r>
      <rPr>
        <b/>
        <sz val="12"/>
        <color theme="1"/>
        <rFont val="Calibri"/>
        <family val="2"/>
        <scheme val="minor"/>
      </rPr>
      <t>CASH COUNTER - 37"</t>
    </r>
    <r>
      <rPr>
        <b/>
        <sz val="11"/>
        <color theme="1"/>
        <rFont val="Calibri"/>
        <family val="2"/>
        <scheme val="minor"/>
      </rPr>
      <t xml:space="preserve"> </t>
    </r>
    <r>
      <rPr>
        <b/>
        <sz val="10.5"/>
        <color theme="1"/>
        <rFont val="Calibri"/>
        <family val="2"/>
        <scheme val="minor"/>
      </rPr>
      <t xml:space="preserve">( INCL OF 2 PAPER + 1 BAG TRAY) - </t>
    </r>
    <r>
      <rPr>
        <b/>
        <sz val="10.5"/>
        <color rgb="FFFF0000"/>
        <rFont val="Calibri"/>
        <family val="2"/>
        <scheme val="minor"/>
      </rPr>
      <t xml:space="preserve">WITH CHIP RACK </t>
    </r>
  </si>
  <si>
    <t>CUP DISPENSER-EZ FIT SAN JAMAR</t>
  </si>
  <si>
    <t xml:space="preserve">PIECE OF CORIAN FOR EXISTING CASH COUNTER - 37" </t>
  </si>
  <si>
    <t xml:space="preserve">FF COOKIE DISPLAY UNIT </t>
  </si>
  <si>
    <t>19B</t>
  </si>
  <si>
    <t xml:space="preserve">FRONT COUNTER WITH COLD PAN &amp; DAY COVER - 48" </t>
  </si>
  <si>
    <t xml:space="preserve">FRONT COUNTER WITH COLD PAN &amp; DAY COVER - 60" </t>
  </si>
  <si>
    <t>FF FRONT DÉCOR PANEL 4'-1220</t>
  </si>
  <si>
    <t>FF FRONT DÉCOR PANEL 5'-1530</t>
  </si>
  <si>
    <t>LARGE EQUIPMENT</t>
  </si>
  <si>
    <t>9B</t>
  </si>
  <si>
    <t>ICE CUBE MACHINE - IC 30 S (CELFROST)</t>
  </si>
  <si>
    <t>47A</t>
  </si>
  <si>
    <t>CHILLER - 2 HALF DOOR - 600 L (HOSHIZAKI)* - HRW-77MS4</t>
  </si>
  <si>
    <t>48A</t>
  </si>
  <si>
    <t>FREEZER - 2 HALF DOOR - 600 L (HOSHIZAKI)* - HFW-77MS4-IC</t>
  </si>
  <si>
    <t xml:space="preserve">OVEN - BAKING PROOVING (DUKE -LH)* </t>
  </si>
  <si>
    <t xml:space="preserve">OVEN - MICROWAVE (MENU MASTER) - RMS 510 TSi </t>
  </si>
  <si>
    <t>OVEN - TOASTER / SPEED (MERRY CHEF - EIKON 4S)</t>
  </si>
  <si>
    <t>SMALLWARE</t>
  </si>
  <si>
    <t>SS SHELVING RACK - 18 (D) x 36 (W) x 72" (H)</t>
  </si>
  <si>
    <t>40A</t>
  </si>
  <si>
    <t>WALL SHELF METRO ERECTA - 48" X 18"</t>
  </si>
  <si>
    <t>DIRECT WALL MT CHROME BRACKET (SET) 1WD18C</t>
  </si>
  <si>
    <t>SET/2</t>
  </si>
  <si>
    <t>HAND SINK (WALL MOUNTED) - INCLUDING FAUCET</t>
  </si>
  <si>
    <t>FAUCET - PRE RINSE (DECK MOUNTED)</t>
  </si>
  <si>
    <t>FAUCET - PRE RINSE (WALL MOUNTED)</t>
  </si>
  <si>
    <t>BREAD FORM - 5 CHANNEL</t>
  </si>
  <si>
    <t>COOKIE LINER</t>
  </si>
  <si>
    <t xml:space="preserve">TOASTING BASKET- UNIVERSAL SIZE </t>
  </si>
  <si>
    <t>BREAD SEASONING TRAY &amp; LID SET</t>
  </si>
  <si>
    <t>COLLANDER 13 QT</t>
  </si>
  <si>
    <t>CUTTING BOARD ( 450 x 610 x 13MM)</t>
  </si>
  <si>
    <t>DOUGH SCRAPER</t>
  </si>
  <si>
    <t>DREDGE WITH HANDLE</t>
  </si>
  <si>
    <t>BLADE - TOMATO SLICER 3/16" - MODEL NO : 56600 -1</t>
  </si>
  <si>
    <t>BLADE - EASY VEGETABLE SLICER  - MODEL NO : 55200 ANSB | 01</t>
  </si>
  <si>
    <t>45A</t>
  </si>
  <si>
    <t xml:space="preserve">EASY TOMATO SLICER 3/16" - MODEL NO : 55660-1 | 01 </t>
  </si>
  <si>
    <t xml:space="preserve">EASY VEGETABLE SLICER WITH MOUNTING BOARD : MODEL NO : 55200 ANSB | 01 </t>
  </si>
  <si>
    <t>EGG LADLE</t>
  </si>
  <si>
    <t xml:space="preserve">DINE IN BASKETS </t>
  </si>
  <si>
    <t>FAST FOOD TRAY - 12" x 16" (SUBWAY GREEN)</t>
  </si>
  <si>
    <t>FIFO SQUEEZE BOTTLE - (16 Oz)</t>
  </si>
  <si>
    <t>PK/24</t>
  </si>
  <si>
    <t xml:space="preserve">FOOD PAN SS - GN 1/2 - 6" </t>
  </si>
  <si>
    <t>FOOD PAN SS- GN 1/3 - 6" DEEP</t>
  </si>
  <si>
    <t>FOOD PAN SS - GN 1/6 - 6" DEEP</t>
  </si>
  <si>
    <t>FOOD PAN SS - GN 1/9 - 6" DEEP</t>
  </si>
  <si>
    <t xml:space="preserve">FOOD PAN SOLID COVER - GN 1/2 </t>
  </si>
  <si>
    <t xml:space="preserve">FOOD PAN SOLID COVER  - GN 1/3 </t>
  </si>
  <si>
    <t xml:space="preserve">FOOD PAN SOLID COVER  - GN 1/6 </t>
  </si>
  <si>
    <t>FOOD PAN SOLID COVER  - GN 1/9</t>
  </si>
  <si>
    <t xml:space="preserve">FOOD PAN FALSE COVER - GN 1/2 - 15MM </t>
  </si>
  <si>
    <t>FOOD PAN FALSE COVER   - GN 1/3</t>
  </si>
  <si>
    <t xml:space="preserve">FOOD PAN FALSE COVER   GN 1/6 </t>
  </si>
  <si>
    <t xml:space="preserve">FOOD PAN FALSE COVER    - GN 1/9 </t>
  </si>
  <si>
    <t>HALF SIZE BUN SHEET</t>
  </si>
  <si>
    <t>DOZEN</t>
  </si>
  <si>
    <t>KITCHEN ROLL DISPENSER</t>
  </si>
  <si>
    <t>KNIFE (3.5") - CUTTING RED HANDLE</t>
  </si>
  <si>
    <t>6" OFFSET - BREAD KNIFE BLACK H</t>
  </si>
  <si>
    <t>MAGNETIC KNIFE HOLDER - 18"</t>
  </si>
  <si>
    <t>MIXING BOWLS 13 QT</t>
  </si>
  <si>
    <t>OVEN MITT LARGE- (15")</t>
  </si>
  <si>
    <t xml:space="preserve">PAN GRIPPER FOR SHALLOW PAN </t>
  </si>
  <si>
    <t>PLASTIC CONTAINER ( FOR BREAD TOPPINGS )</t>
  </si>
  <si>
    <t>LID FOR PLASTIC CONTAINER ( FOR BREAD TOPPINGS )</t>
  </si>
  <si>
    <t xml:space="preserve">PORTION SCOOPS </t>
  </si>
  <si>
    <t>SAUCE CAP KIT - PK/28</t>
  </si>
  <si>
    <t>SEASONING SHAKERS HOLDER - 4 SLOT</t>
  </si>
  <si>
    <t xml:space="preserve">SS FOOD PAN - GN 1/3 - 200 MM DEEP - FOR SAUCES </t>
  </si>
  <si>
    <t>SUBWRAP LABEL DISPENCER</t>
  </si>
  <si>
    <t>TOMATO SCOOP</t>
  </si>
  <si>
    <t>TONGS HEAVY DUTY (SS) - 9"</t>
  </si>
  <si>
    <t>TUNA SCOOP</t>
  </si>
  <si>
    <t xml:space="preserve">TUNA SPREADER - 3.5" </t>
  </si>
  <si>
    <t>WIDE BREAD PROOFING -  MAGNETIC</t>
  </si>
  <si>
    <t>SILICONE HEATING TRAY SW004</t>
  </si>
  <si>
    <t>SILICONE GRIPPERS SW006</t>
  </si>
  <si>
    <t>INFRARED THERMOMETER KIT</t>
  </si>
  <si>
    <t>SS BREAD MEASURING GUIDE (FOOT LONG)</t>
  </si>
  <si>
    <t>NOTICE BOARD EMPLOYEE AREA ( 24" X 18")</t>
  </si>
  <si>
    <t>QUEUE CONTROL STAND &amp; TAPS</t>
  </si>
  <si>
    <t>STR &amp; PREP</t>
  </si>
  <si>
    <t xml:space="preserve">DISPENSER CAP FOR SQUEEZE BOTTLE </t>
  </si>
  <si>
    <t>PK/6</t>
  </si>
  <si>
    <t>END CAP FOR SQUEEZE BOTTLE</t>
  </si>
  <si>
    <t>SAUCE CAP KIT - PK/9</t>
  </si>
  <si>
    <t xml:space="preserve">HYGIENE </t>
  </si>
  <si>
    <t>HYGIENE</t>
  </si>
  <si>
    <t>AIR CURTAIN WITH SENSOR- 4'</t>
  </si>
  <si>
    <t>CHLORINE TEST STRIP</t>
  </si>
  <si>
    <t>PK/2</t>
  </si>
  <si>
    <t>DECK BRUSH- BLUE WITH HANDLE</t>
  </si>
  <si>
    <t xml:space="preserve">GREASE BEATER MOP HEAD </t>
  </si>
  <si>
    <t>LOBBY BROOM - BLUE</t>
  </si>
  <si>
    <t xml:space="preserve">NO SCRATCH  - KAY </t>
  </si>
  <si>
    <t xml:space="preserve">PK/10 </t>
  </si>
  <si>
    <t xml:space="preserve">POWDER PAD - KAY </t>
  </si>
  <si>
    <t>PK/12</t>
  </si>
  <si>
    <t xml:space="preserve">LOBBY DUSTPAN WITH HANDLE </t>
  </si>
  <si>
    <t xml:space="preserve">MOP WRINGER BUCKET - YELLOW </t>
  </si>
  <si>
    <t xml:space="preserve">OUT DOOR PUSH BROOM - BLUE (18") </t>
  </si>
  <si>
    <t xml:space="preserve">OUT DOOR PUSH BROOM - BLUE (24") </t>
  </si>
  <si>
    <t>PEDAL BIN</t>
  </si>
  <si>
    <t>PESTOFLASH - MODEL SPIDER (EFC 5778)</t>
  </si>
  <si>
    <t xml:space="preserve">SPRAY BOTTLE - DEGREASER 32 Oz. </t>
  </si>
  <si>
    <t>PK/3</t>
  </si>
  <si>
    <t>SPRAY BOTTLE - MS &amp; GLASS 32 Oz.</t>
  </si>
  <si>
    <t>SPRAY BOTTLE - SANITIZER 32 Oz</t>
  </si>
  <si>
    <t xml:space="preserve">SQUEEGEE - FLOOR ( 22" ) </t>
  </si>
  <si>
    <t xml:space="preserve">SQUEEZEE - GLASS (12") </t>
  </si>
  <si>
    <t xml:space="preserve">UNIVERSAL HANDLE (ALUMINIUM) - 54" </t>
  </si>
  <si>
    <t xml:space="preserve">UNIVERSAL TOOL HOLDER - 4 POSITION </t>
  </si>
  <si>
    <t>WET FLOOR SIGN</t>
  </si>
  <si>
    <t xml:space="preserve"> * ALL PRICES ARE SUBJECT TO CHANGE WITHOUT PRIOR NOTICE.</t>
  </si>
  <si>
    <t>TOTAL AMT</t>
  </si>
  <si>
    <t>- TERMS &amp; CONDITIONS APPLY FOR THE PRICE QUOTED</t>
  </si>
  <si>
    <t>Subway India KES Program</t>
  </si>
  <si>
    <t>TERMS AND CONDITIONS OF SALE</t>
  </si>
  <si>
    <r>
      <rPr>
        <b/>
        <sz val="11"/>
        <color rgb="FFFF0000"/>
        <rFont val="Calibri"/>
        <family val="2"/>
        <scheme val="minor"/>
      </rPr>
      <t>A.</t>
    </r>
    <r>
      <rPr>
        <b/>
        <sz val="11"/>
        <color rgb="FFFF0000"/>
        <rFont val="Times New Roman"/>
        <family val="1"/>
      </rPr>
      <t xml:space="preserve">      </t>
    </r>
    <r>
      <rPr>
        <b/>
        <sz val="11"/>
        <color rgb="FFFF0000"/>
        <rFont val="Calibri"/>
        <family val="2"/>
        <scheme val="minor"/>
      </rPr>
      <t>CREATING  KES ONLINE ACCOUNT</t>
    </r>
  </si>
  <si>
    <r>
      <rPr>
        <sz val="11"/>
        <color theme="1"/>
        <rFont val="Calibri"/>
        <family val="2"/>
        <scheme val="minor"/>
      </rPr>
      <t>1.</t>
    </r>
    <r>
      <rPr>
        <sz val="11"/>
        <color theme="1"/>
        <rFont val="Times New Roman"/>
        <family val="1"/>
      </rPr>
      <t>       </t>
    </r>
    <r>
      <rPr>
        <sz val="11"/>
        <color theme="1"/>
        <rFont val="Calibri"/>
        <family val="2"/>
        <scheme val="minor"/>
      </rPr>
      <t>Only a bonafide subway franchisee can create a new account on the Stellar KES portal.</t>
    </r>
  </si>
  <si>
    <r>
      <rPr>
        <sz val="11"/>
        <color theme="1"/>
        <rFont val="Calibri"/>
        <family val="2"/>
        <scheme val="minor"/>
      </rPr>
      <t>2.</t>
    </r>
    <r>
      <rPr>
        <sz val="11"/>
        <color theme="1"/>
        <rFont val="Times New Roman"/>
        <family val="1"/>
      </rPr>
      <t xml:space="preserve">       </t>
    </r>
    <r>
      <rPr>
        <sz val="11"/>
        <color theme="1"/>
        <rFont val="Calibri"/>
        <family val="2"/>
        <scheme val="minor"/>
      </rPr>
      <t>Account will be ready to use only after the same has been verified by Stellar Gastronom. For verification of any new account Stellar would require 48 hours from the time respective DA’s approval has been received.</t>
    </r>
  </si>
  <si>
    <t>3.       Passwords and user id of all bonafide accounts are the property of the Franchisee and the secrecy of the same has to be maintained by user only. In case of a forgotten password or user id, the same can be requested using email or online request. Stellar will have the right to confirm the identity of the Franchisee before disclosing any information.</t>
  </si>
  <si>
    <r>
      <rPr>
        <sz val="11"/>
        <color theme="1"/>
        <rFont val="Calibri"/>
        <family val="2"/>
        <scheme val="minor"/>
      </rPr>
      <t>4.</t>
    </r>
    <r>
      <rPr>
        <sz val="11"/>
        <color theme="1"/>
        <rFont val="Times New Roman"/>
        <family val="1"/>
      </rPr>
      <t xml:space="preserve">       </t>
    </r>
    <r>
      <rPr>
        <sz val="11"/>
        <color theme="1"/>
        <rFont val="Calibri"/>
        <family val="2"/>
        <scheme val="minor"/>
      </rPr>
      <t>Stellar KES portal does not allow transfer of funds at present.</t>
    </r>
  </si>
  <si>
    <r>
      <rPr>
        <sz val="11"/>
        <color theme="1"/>
        <rFont val="Calibri"/>
        <family val="2"/>
        <scheme val="minor"/>
      </rPr>
      <t>5.</t>
    </r>
    <r>
      <rPr>
        <sz val="11"/>
        <color theme="1"/>
        <rFont val="Times New Roman"/>
        <family val="1"/>
      </rPr>
      <t xml:space="preserve">       </t>
    </r>
    <r>
      <rPr>
        <sz val="11"/>
        <color theme="1"/>
        <rFont val="Calibri"/>
        <family val="2"/>
        <scheme val="minor"/>
      </rPr>
      <t>Acceptance of KES terms &amp; conditions is a Pre requisite for commencement of any business between Subway Franchisee &amp; KES.</t>
    </r>
  </si>
  <si>
    <r>
      <rPr>
        <b/>
        <sz val="11"/>
        <color rgb="FFFF0000"/>
        <rFont val="Calibri"/>
        <family val="2"/>
        <scheme val="minor"/>
      </rPr>
      <t>B.</t>
    </r>
    <r>
      <rPr>
        <b/>
        <sz val="11"/>
        <color rgb="FFFF0000"/>
        <rFont val="Times New Roman"/>
        <family val="1"/>
      </rPr>
      <t xml:space="preserve">      </t>
    </r>
    <r>
      <rPr>
        <b/>
        <sz val="11"/>
        <color rgb="FFFF0000"/>
        <rFont val="Calibri"/>
        <family val="2"/>
        <scheme val="minor"/>
      </rPr>
      <t>PLACING AN ONLINE ORDER FOR FULL STORE/ REMODELING / RELOCATION</t>
    </r>
  </si>
  <si>
    <r>
      <rPr>
        <sz val="11"/>
        <color theme="1"/>
        <rFont val="Calibri"/>
        <family val="2"/>
        <scheme val="minor"/>
      </rPr>
      <t>1.</t>
    </r>
    <r>
      <rPr>
        <sz val="11"/>
        <color theme="1"/>
        <rFont val="Times New Roman"/>
        <family val="1"/>
      </rPr>
      <t xml:space="preserve">      </t>
    </r>
    <r>
      <rPr>
        <sz val="11"/>
        <color theme="1"/>
        <rFont val="Calibri"/>
        <family val="2"/>
        <scheme val="minor"/>
      </rPr>
      <t>Franchisee has to submit his/her full set drawing to Stellar.</t>
    </r>
  </si>
  <si>
    <t xml:space="preserve">2.      All orders are subject to unit prices as listed on KES portal. These prices are duly approved by IPCA and are subject to change without  prior notice as the same are approved by IPCA on cost plus basis, each time a 
         consignment is received at the warehouse. The prices mentioned on the portal on the date of transfer of full payment by the Franchisee are applicable. In case of part payment, Franchisees are not entitled to any 
         protection against price increase.      </t>
  </si>
  <si>
    <r>
      <rPr>
        <sz val="11"/>
        <color theme="1"/>
        <rFont val="Calibri"/>
        <family val="2"/>
        <scheme val="minor"/>
      </rPr>
      <t>3.</t>
    </r>
    <r>
      <rPr>
        <sz val="11"/>
        <color theme="1"/>
        <rFont val="Times New Roman"/>
        <family val="1"/>
      </rPr>
      <t>      </t>
    </r>
    <r>
      <rPr>
        <sz val="11"/>
        <color theme="1"/>
        <rFont val="Calibri"/>
        <family val="2"/>
        <scheme val="minor"/>
      </rPr>
      <t>Based on full set drawing Stellar will create a draft purchase order to the Franchisee.</t>
    </r>
  </si>
  <si>
    <t>4.      Please note that Subway drawings are issued on finished sizes and not raw sizes. In case final measurements at site are less than the measurement used in the store layout drawing, equipment ordered as per
         layout drawing may not fit at site. If any equipment needs to be replaced due to discrepancy in final site dimensions, any packing, freight and insurance charges will be borne by the franchisee.</t>
  </si>
  <si>
    <r>
      <rPr>
        <sz val="11"/>
        <color theme="1"/>
        <rFont val="Calibri"/>
        <family val="2"/>
        <scheme val="minor"/>
      </rPr>
      <t>5.</t>
    </r>
    <r>
      <rPr>
        <sz val="11"/>
        <color theme="1"/>
        <rFont val="Times New Roman"/>
        <family val="1"/>
      </rPr>
      <t xml:space="preserve">      </t>
    </r>
    <r>
      <rPr>
        <sz val="11"/>
        <color theme="1"/>
        <rFont val="Calibri"/>
        <family val="2"/>
        <scheme val="minor"/>
      </rPr>
      <t>Draft purchase order consists of décor range, small ware, large equipment, misc items with their respective minimum ordering quantities as mentioned in the drawings and specified by Subway.</t>
    </r>
  </si>
  <si>
    <r>
      <rPr>
        <sz val="11"/>
        <color theme="1"/>
        <rFont val="Calibri"/>
        <family val="2"/>
        <scheme val="minor"/>
      </rPr>
      <t>6.</t>
    </r>
    <r>
      <rPr>
        <sz val="11"/>
        <color theme="1"/>
        <rFont val="Times New Roman"/>
        <family val="1"/>
      </rPr>
      <t xml:space="preserve">      </t>
    </r>
    <r>
      <rPr>
        <sz val="11"/>
        <color theme="1"/>
        <rFont val="Calibri"/>
        <family val="2"/>
        <scheme val="minor"/>
      </rPr>
      <t>Franchisee will use the draft purchase order to generate an online order.</t>
    </r>
  </si>
  <si>
    <r>
      <rPr>
        <sz val="11"/>
        <color theme="1"/>
        <rFont val="Calibri"/>
        <family val="2"/>
        <scheme val="minor"/>
      </rPr>
      <t>7.</t>
    </r>
    <r>
      <rPr>
        <sz val="11"/>
        <color theme="1"/>
        <rFont val="Times New Roman"/>
        <family val="1"/>
      </rPr>
      <t>      </t>
    </r>
    <r>
      <rPr>
        <sz val="11"/>
        <color theme="1"/>
        <rFont val="Calibri"/>
        <family val="2"/>
        <scheme val="minor"/>
      </rPr>
      <t>Franchisee can order and purchase additional quantities of any SKU subject to stock availability.</t>
    </r>
  </si>
  <si>
    <r>
      <rPr>
        <sz val="11"/>
        <color theme="1"/>
        <rFont val="Calibri"/>
        <family val="2"/>
        <scheme val="minor"/>
      </rPr>
      <t>8.</t>
    </r>
    <r>
      <rPr>
        <sz val="11"/>
        <color theme="1"/>
        <rFont val="Times New Roman"/>
        <family val="1"/>
      </rPr>
      <t>      </t>
    </r>
    <r>
      <rPr>
        <sz val="11"/>
        <color theme="1"/>
        <rFont val="Calibri"/>
        <family val="2"/>
        <scheme val="minor"/>
      </rPr>
      <t>A copy of all orders punched is sent to Subway’s International co-coordinators for approval.</t>
    </r>
  </si>
  <si>
    <r>
      <rPr>
        <sz val="11"/>
        <color theme="1"/>
        <rFont val="Calibri"/>
        <family val="2"/>
        <scheme val="minor"/>
      </rPr>
      <t>9.</t>
    </r>
    <r>
      <rPr>
        <sz val="11"/>
        <color theme="1"/>
        <rFont val="Times New Roman"/>
        <family val="1"/>
      </rPr>
      <t>      </t>
    </r>
    <r>
      <rPr>
        <sz val="11"/>
        <color theme="1"/>
        <rFont val="Calibri"/>
        <family val="2"/>
        <scheme val="minor"/>
      </rPr>
      <t>The order is accepted by Stellar only when the coordinators approve the same.</t>
    </r>
  </si>
  <si>
    <r>
      <rPr>
        <sz val="11"/>
        <color theme="1"/>
        <rFont val="Calibri"/>
        <family val="2"/>
        <scheme val="minor"/>
      </rPr>
      <t>10.</t>
    </r>
    <r>
      <rPr>
        <sz val="11"/>
        <color theme="1"/>
        <rFont val="Times New Roman"/>
        <family val="1"/>
      </rPr>
      <t>    </t>
    </r>
    <r>
      <rPr>
        <sz val="11"/>
        <color theme="1"/>
        <rFont val="Calibri"/>
        <family val="2"/>
        <scheme val="minor"/>
      </rPr>
      <t>An order will be deemed as placed only when an order acknowledgement is sent by Stellar subject to fulfillment of any requirements mentioned therein.</t>
    </r>
  </si>
  <si>
    <r>
      <rPr>
        <b/>
        <sz val="11"/>
        <color rgb="FFFF0000"/>
        <rFont val="Calibri"/>
        <family val="2"/>
        <scheme val="minor"/>
      </rPr>
      <t>C.</t>
    </r>
    <r>
      <rPr>
        <b/>
        <sz val="11"/>
        <color rgb="FFFF0000"/>
        <rFont val="Times New Roman"/>
        <family val="1"/>
      </rPr>
      <t xml:space="preserve">      </t>
    </r>
    <r>
      <rPr>
        <b/>
        <sz val="11"/>
        <color rgb="FFFF0000"/>
        <rFont val="Calibri"/>
        <family val="2"/>
        <scheme val="minor"/>
      </rPr>
      <t>PLACING AN ONLINE ORDER FOR PART ORDER</t>
    </r>
  </si>
  <si>
    <r>
      <rPr>
        <sz val="11"/>
        <color theme="1"/>
        <rFont val="Calibri"/>
        <family val="2"/>
        <scheme val="minor"/>
      </rPr>
      <t>1.</t>
    </r>
    <r>
      <rPr>
        <sz val="11"/>
        <color theme="1"/>
        <rFont val="Times New Roman"/>
        <family val="1"/>
      </rPr>
      <t>      </t>
    </r>
    <r>
      <rPr>
        <sz val="11"/>
        <color theme="1"/>
        <rFont val="Calibri"/>
        <family val="2"/>
        <scheme val="minor"/>
      </rPr>
      <t>Franchisee can punch an order for any SKU.</t>
    </r>
  </si>
  <si>
    <r>
      <rPr>
        <sz val="11"/>
        <color theme="1"/>
        <rFont val="Calibri"/>
        <family val="2"/>
        <scheme val="minor"/>
      </rPr>
      <t>2.</t>
    </r>
    <r>
      <rPr>
        <sz val="11"/>
        <color theme="1"/>
        <rFont val="Times New Roman"/>
        <family val="1"/>
      </rPr>
      <t>      </t>
    </r>
    <r>
      <rPr>
        <sz val="11"/>
        <color theme="1"/>
        <rFont val="Calibri"/>
        <family val="2"/>
        <scheme val="minor"/>
      </rPr>
      <t>Stellar will accept the order and confirm delivery date based upon quantity ordered and current stock levels. Most items are available ex - stock.</t>
    </r>
  </si>
  <si>
    <r>
      <rPr>
        <sz val="11"/>
        <color theme="1"/>
        <rFont val="Calibri"/>
        <family val="2"/>
        <scheme val="minor"/>
      </rPr>
      <t>3.</t>
    </r>
    <r>
      <rPr>
        <sz val="11"/>
        <color theme="1"/>
        <rFont val="Times New Roman"/>
        <family val="1"/>
      </rPr>
      <t xml:space="preserve">      </t>
    </r>
    <r>
      <rPr>
        <sz val="11"/>
        <color theme="1"/>
        <rFont val="Calibri"/>
        <family val="2"/>
        <scheme val="minor"/>
      </rPr>
      <t>On KES Portal, items can be ordered only for use in Subway Stores.</t>
    </r>
  </si>
  <si>
    <r>
      <rPr>
        <b/>
        <sz val="11"/>
        <color rgb="FFFF0000"/>
        <rFont val="Calibri"/>
        <family val="2"/>
        <scheme val="minor"/>
      </rPr>
      <t>D.</t>
    </r>
    <r>
      <rPr>
        <b/>
        <sz val="11"/>
        <color rgb="FFFF0000"/>
        <rFont val="Times New Roman"/>
        <family val="1"/>
      </rPr>
      <t xml:space="preserve">      </t>
    </r>
    <r>
      <rPr>
        <b/>
        <sz val="11"/>
        <color rgb="FFFF0000"/>
        <rFont val="Calibri"/>
        <family val="2"/>
        <scheme val="minor"/>
      </rPr>
      <t>DUTIES &amp; TAXES / EXTRA COST</t>
    </r>
  </si>
  <si>
    <r>
      <rPr>
        <sz val="11"/>
        <color theme="1"/>
        <rFont val="Calibri"/>
        <family val="2"/>
        <scheme val="minor"/>
      </rPr>
      <t>1.</t>
    </r>
    <r>
      <rPr>
        <sz val="11"/>
        <color theme="1"/>
        <rFont val="Times New Roman"/>
        <family val="1"/>
      </rPr>
      <t xml:space="preserve">       </t>
    </r>
    <r>
      <rPr>
        <sz val="11"/>
        <color theme="1"/>
        <rFont val="Calibri"/>
        <family val="2"/>
        <scheme val="minor"/>
      </rPr>
      <t>Following will be charged over and above the basic price subject to Franchisee’s prior confirmation.</t>
    </r>
  </si>
  <si>
    <r>
      <rPr>
        <sz val="11"/>
        <color theme="1"/>
        <rFont val="Calibri"/>
        <family val="2"/>
        <scheme val="minor"/>
      </rPr>
      <t>a.</t>
    </r>
    <r>
      <rPr>
        <sz val="11"/>
        <color theme="1"/>
        <rFont val="Times New Roman"/>
        <family val="1"/>
      </rPr>
      <t xml:space="preserve">       </t>
    </r>
    <r>
      <rPr>
        <sz val="11"/>
        <color theme="1"/>
        <rFont val="Calibri"/>
        <family val="2"/>
        <scheme val="minor"/>
      </rPr>
      <t>CEN VAT / DVAT – As Applicable</t>
    </r>
  </si>
  <si>
    <r>
      <rPr>
        <sz val="11"/>
        <color theme="1"/>
        <rFont val="Calibri"/>
        <family val="2"/>
        <scheme val="minor"/>
      </rPr>
      <t>b.</t>
    </r>
    <r>
      <rPr>
        <sz val="11"/>
        <color theme="1"/>
        <rFont val="Times New Roman"/>
        <family val="1"/>
      </rPr>
      <t xml:space="preserve">       </t>
    </r>
    <r>
      <rPr>
        <sz val="11"/>
        <color theme="1"/>
        <rFont val="Calibri"/>
        <family val="2"/>
        <scheme val="minor"/>
      </rPr>
      <t>Octoroi / State Entry Tax – As Applicable</t>
    </r>
  </si>
  <si>
    <t xml:space="preserve"> </t>
  </si>
  <si>
    <r>
      <rPr>
        <sz val="11"/>
        <color theme="1"/>
        <rFont val="Calibri"/>
        <family val="2"/>
        <scheme val="minor"/>
      </rPr>
      <t>c.</t>
    </r>
    <r>
      <rPr>
        <sz val="11"/>
        <color theme="1"/>
        <rFont val="Times New Roman"/>
        <family val="1"/>
      </rPr>
      <t xml:space="preserve">        </t>
    </r>
    <r>
      <rPr>
        <sz val="11"/>
        <color theme="1"/>
        <rFont val="Calibri"/>
        <family val="2"/>
        <scheme val="minor"/>
      </rPr>
      <t>Any other Govt. Taxes – If Applicable</t>
    </r>
  </si>
  <si>
    <r>
      <rPr>
        <sz val="11"/>
        <color theme="1"/>
        <rFont val="Calibri"/>
        <family val="2"/>
        <scheme val="minor"/>
      </rPr>
      <t>d.</t>
    </r>
    <r>
      <rPr>
        <sz val="11"/>
        <color theme="1"/>
        <rFont val="Times New Roman"/>
        <family val="1"/>
      </rPr>
      <t xml:space="preserve">       </t>
    </r>
    <r>
      <rPr>
        <sz val="11"/>
        <color theme="1"/>
        <rFont val="Calibri"/>
        <family val="2"/>
        <scheme val="minor"/>
      </rPr>
      <t>Marine Insurance – to be purchased paid directly by client</t>
    </r>
  </si>
  <si>
    <r>
      <rPr>
        <sz val="11"/>
        <color theme="1"/>
        <rFont val="Calibri"/>
        <family val="2"/>
        <scheme val="minor"/>
      </rPr>
      <t>e.</t>
    </r>
    <r>
      <rPr>
        <sz val="11"/>
        <color theme="1"/>
        <rFont val="Times New Roman"/>
        <family val="1"/>
      </rPr>
      <t xml:space="preserve">       </t>
    </r>
    <r>
      <rPr>
        <sz val="11"/>
        <color theme="1"/>
        <rFont val="Calibri"/>
        <family val="2"/>
        <scheme val="minor"/>
      </rPr>
      <t>Freight – To be paid directly by client</t>
    </r>
  </si>
  <si>
    <r>
      <rPr>
        <sz val="11"/>
        <color theme="1"/>
        <rFont val="Calibri"/>
        <family val="2"/>
        <scheme val="minor"/>
      </rPr>
      <t>f.</t>
    </r>
    <r>
      <rPr>
        <sz val="11"/>
        <color theme="1"/>
        <rFont val="Times New Roman"/>
        <family val="1"/>
      </rPr>
      <t xml:space="preserve">        </t>
    </r>
    <r>
      <rPr>
        <sz val="11"/>
        <color theme="1"/>
        <rFont val="Calibri"/>
        <family val="2"/>
        <scheme val="minor"/>
      </rPr>
      <t>Special packing – If Required</t>
    </r>
  </si>
  <si>
    <r>
      <rPr>
        <sz val="11"/>
        <color theme="1"/>
        <rFont val="Calibri"/>
        <family val="2"/>
        <scheme val="minor"/>
      </rPr>
      <t>g.</t>
    </r>
    <r>
      <rPr>
        <sz val="11"/>
        <color theme="1"/>
        <rFont val="Times New Roman"/>
        <family val="1"/>
      </rPr>
      <t xml:space="preserve">        </t>
    </r>
    <r>
      <rPr>
        <sz val="11"/>
        <color theme="1"/>
        <rFont val="Calibri"/>
        <family val="2"/>
        <scheme val="minor"/>
      </rPr>
      <t>Incidental Charges – If Any</t>
    </r>
  </si>
  <si>
    <t>h.          Courier EDL (Extra Delivery Location) - Wherever Applicable</t>
  </si>
  <si>
    <r>
      <rPr>
        <b/>
        <sz val="11"/>
        <color rgb="FFFF0000"/>
        <rFont val="Calibri"/>
        <family val="2"/>
        <scheme val="minor"/>
      </rPr>
      <t>E.</t>
    </r>
    <r>
      <rPr>
        <b/>
        <sz val="11"/>
        <color rgb="FFFF0000"/>
        <rFont val="Times New Roman"/>
        <family val="1"/>
      </rPr>
      <t xml:space="preserve">       </t>
    </r>
    <r>
      <rPr>
        <b/>
        <sz val="11"/>
        <color rgb="FFFF0000"/>
        <rFont val="Calibri"/>
        <family val="2"/>
        <scheme val="minor"/>
      </rPr>
      <t>ROAD PERMITS / GOODS INSURANCE</t>
    </r>
  </si>
  <si>
    <r>
      <rPr>
        <sz val="11"/>
        <color theme="1"/>
        <rFont val="Calibri"/>
        <family val="2"/>
        <scheme val="minor"/>
      </rPr>
      <t>1.</t>
    </r>
    <r>
      <rPr>
        <sz val="11"/>
        <color theme="1"/>
        <rFont val="Times New Roman"/>
        <family val="1"/>
      </rPr>
      <t xml:space="preserve">       </t>
    </r>
    <r>
      <rPr>
        <sz val="11"/>
        <color theme="1"/>
        <rFont val="Calibri"/>
        <family val="2"/>
        <scheme val="minor"/>
      </rPr>
      <t>Franchisee will provide State entry permits / Way bill / Transit insurance copy etc duly completed as required.</t>
    </r>
  </si>
  <si>
    <r>
      <rPr>
        <sz val="11"/>
        <color theme="1"/>
        <rFont val="Calibri"/>
        <family val="2"/>
        <scheme val="minor"/>
      </rPr>
      <t>2.</t>
    </r>
    <r>
      <rPr>
        <sz val="11"/>
        <color theme="1"/>
        <rFont val="Times New Roman"/>
        <family val="1"/>
      </rPr>
      <t xml:space="preserve">       </t>
    </r>
    <r>
      <rPr>
        <sz val="11"/>
        <color theme="1"/>
        <rFont val="Calibri"/>
        <family val="2"/>
        <scheme val="minor"/>
      </rPr>
      <t>Transport vehicle will ply in city limits as per state law.</t>
    </r>
  </si>
  <si>
    <r>
      <rPr>
        <b/>
        <sz val="11"/>
        <color rgb="FFFF0000"/>
        <rFont val="Calibri"/>
        <family val="2"/>
        <scheme val="minor"/>
      </rPr>
      <t>F.</t>
    </r>
    <r>
      <rPr>
        <b/>
        <sz val="11"/>
        <color rgb="FFFF0000"/>
        <rFont val="Times New Roman"/>
        <family val="1"/>
      </rPr>
      <t>      </t>
    </r>
    <r>
      <rPr>
        <b/>
        <sz val="11"/>
        <color rgb="FFFF0000"/>
        <rFont val="Calibri"/>
        <family val="2"/>
        <scheme val="minor"/>
      </rPr>
      <t>PAYMENTS AND REFUNDS</t>
    </r>
  </si>
  <si>
    <r>
      <rPr>
        <sz val="11"/>
        <color theme="1"/>
        <rFont val="Calibri"/>
        <family val="2"/>
        <scheme val="minor"/>
      </rPr>
      <t>1.</t>
    </r>
    <r>
      <rPr>
        <sz val="11"/>
        <color theme="1"/>
        <rFont val="Times New Roman"/>
        <family val="1"/>
      </rPr>
      <t xml:space="preserve">       </t>
    </r>
    <r>
      <rPr>
        <sz val="11"/>
        <color theme="1"/>
        <rFont val="Calibri"/>
        <family val="2"/>
        <scheme val="minor"/>
      </rPr>
      <t>All purchase orders must be accompanied with 100% payment. Delivery period will be counted from the date of receipt of full payment in our Bank Account. Part payments will not entitle Franchisee to make claim 
          for an earlier delivery.</t>
    </r>
  </si>
  <si>
    <r>
      <rPr>
        <sz val="11"/>
        <color theme="1"/>
        <rFont val="Calibri"/>
        <family val="2"/>
        <scheme val="minor"/>
      </rPr>
      <t>2.</t>
    </r>
    <r>
      <rPr>
        <sz val="11"/>
        <color theme="1"/>
        <rFont val="Times New Roman"/>
        <family val="1"/>
      </rPr>
      <t xml:space="preserve">       </t>
    </r>
    <r>
      <rPr>
        <sz val="11"/>
        <color theme="1"/>
        <rFont val="Calibri"/>
        <family val="2"/>
        <scheme val="minor"/>
      </rPr>
      <t>Payments can be remitted to Stellar by RTGS / DD / Cheque.</t>
    </r>
  </si>
  <si>
    <r>
      <rPr>
        <sz val="11"/>
        <color theme="1"/>
        <rFont val="Calibri"/>
        <family val="2"/>
        <scheme val="minor"/>
      </rPr>
      <t>3.</t>
    </r>
    <r>
      <rPr>
        <sz val="11"/>
        <color theme="1"/>
        <rFont val="Times New Roman"/>
        <family val="1"/>
      </rPr>
      <t xml:space="preserve">       </t>
    </r>
    <r>
      <rPr>
        <sz val="11"/>
        <color theme="1"/>
        <rFont val="Calibri"/>
        <family val="2"/>
        <scheme val="minor"/>
      </rPr>
      <t>In absence of “C” Form at the time of invoicing a refundable deposit of 12.5% must be made. This deposit is refunded within 24 hours of receiving the “C” Form.</t>
    </r>
  </si>
  <si>
    <r>
      <rPr>
        <sz val="11"/>
        <color theme="1"/>
        <rFont val="Calibri"/>
        <family val="2"/>
        <scheme val="minor"/>
      </rPr>
      <t>4.</t>
    </r>
    <r>
      <rPr>
        <sz val="11"/>
        <color theme="1"/>
        <rFont val="Times New Roman"/>
        <family val="1"/>
      </rPr>
      <t xml:space="preserve">       </t>
    </r>
    <r>
      <rPr>
        <sz val="11"/>
        <color theme="1"/>
        <rFont val="Calibri"/>
        <family val="2"/>
        <scheme val="minor"/>
      </rPr>
      <t>Franchisee will be responsible for arranging “C” Form as per bills. There may be need for multiple ‘’C’’ Forms.</t>
    </r>
  </si>
  <si>
    <t>5.       The onus for providing ‘’C’’ Form is on buyer and not seller.</t>
  </si>
  <si>
    <r>
      <rPr>
        <b/>
        <sz val="11"/>
        <color rgb="FFFF0000"/>
        <rFont val="Calibri"/>
        <family val="2"/>
        <scheme val="minor"/>
      </rPr>
      <t>G.</t>
    </r>
    <r>
      <rPr>
        <b/>
        <sz val="11"/>
        <color rgb="FFFF0000"/>
        <rFont val="Times New Roman"/>
        <family val="1"/>
      </rPr>
      <t xml:space="preserve">      </t>
    </r>
    <r>
      <rPr>
        <b/>
        <sz val="11"/>
        <color rgb="FFFF0000"/>
        <rFont val="Calibri"/>
        <family val="2"/>
        <scheme val="minor"/>
      </rPr>
      <t>INSPECTION AND DELIVERY OF GOODS</t>
    </r>
  </si>
  <si>
    <r>
      <rPr>
        <sz val="11"/>
        <color theme="1"/>
        <rFont val="Calibri"/>
        <family val="2"/>
        <scheme val="minor"/>
      </rPr>
      <t>1.</t>
    </r>
    <r>
      <rPr>
        <sz val="11"/>
        <color theme="1"/>
        <rFont val="Times New Roman"/>
        <family val="1"/>
      </rPr>
      <t xml:space="preserve">       </t>
    </r>
    <r>
      <rPr>
        <sz val="11"/>
        <color theme="1"/>
        <rFont val="Calibri"/>
        <family val="2"/>
        <scheme val="minor"/>
      </rPr>
      <t>Stellar will supply all items in 21 clear working days from the date of commercially and technically clear purchase order with 100% payment.</t>
    </r>
  </si>
  <si>
    <r>
      <rPr>
        <sz val="11"/>
        <color theme="1"/>
        <rFont val="Calibri"/>
        <family val="2"/>
        <scheme val="minor"/>
      </rPr>
      <t>2.</t>
    </r>
    <r>
      <rPr>
        <sz val="11"/>
        <color theme="1"/>
        <rFont val="Times New Roman"/>
        <family val="1"/>
      </rPr>
      <t xml:space="preserve">       </t>
    </r>
    <r>
      <rPr>
        <sz val="11"/>
        <color theme="1"/>
        <rFont val="Calibri"/>
        <family val="2"/>
        <scheme val="minor"/>
      </rPr>
      <t>Franchisee has to arrange for approval from International Coordinators for release of goods. Goods will be dispatched only on receipt of approval.</t>
    </r>
  </si>
  <si>
    <r>
      <rPr>
        <sz val="11"/>
        <color theme="1"/>
        <rFont val="Calibri"/>
        <family val="2"/>
        <scheme val="minor"/>
      </rPr>
      <t>3.</t>
    </r>
    <r>
      <rPr>
        <sz val="11"/>
        <color theme="1"/>
        <rFont val="Times New Roman"/>
        <family val="1"/>
      </rPr>
      <t xml:space="preserve">       </t>
    </r>
    <r>
      <rPr>
        <sz val="11"/>
        <color theme="1"/>
        <rFont val="Calibri"/>
        <family val="2"/>
        <scheme val="minor"/>
      </rPr>
      <t>Stellar recommends inspection of goods by Franchisee before packing and dispatch.</t>
    </r>
  </si>
  <si>
    <t>4.       In case of full stores, Stellar will dispatch the goods through a transporter approved or appointed by Franchisee. In case of part orders, the goods will be dispatched through Gati KWE or Bluedart whichever is more  
          economical depending upon the consignment weight &amp; volume.</t>
  </si>
  <si>
    <r>
      <rPr>
        <sz val="11"/>
        <color theme="1"/>
        <rFont val="Calibri"/>
        <family val="2"/>
        <scheme val="minor"/>
      </rPr>
      <t>5.</t>
    </r>
    <r>
      <rPr>
        <sz val="11"/>
        <color theme="1"/>
        <rFont val="Times New Roman"/>
        <family val="1"/>
      </rPr>
      <t xml:space="preserve">       </t>
    </r>
    <r>
      <rPr>
        <sz val="11"/>
        <color theme="1"/>
        <rFont val="Calibri"/>
        <family val="2"/>
        <scheme val="minor"/>
      </rPr>
      <t>Stellar does not undertake any responsibility for the conduct, service quality or the transit time taken by the approved transporter.</t>
    </r>
  </si>
  <si>
    <r>
      <rPr>
        <sz val="11"/>
        <color theme="1"/>
        <rFont val="Calibri"/>
        <family val="2"/>
        <scheme val="minor"/>
      </rPr>
      <t>6.</t>
    </r>
    <r>
      <rPr>
        <sz val="11"/>
        <color theme="1"/>
        <rFont val="Times New Roman"/>
        <family val="1"/>
      </rPr>
      <t xml:space="preserve">       </t>
    </r>
    <r>
      <rPr>
        <sz val="11"/>
        <color theme="1"/>
        <rFont val="Calibri"/>
        <family val="2"/>
        <scheme val="minor"/>
      </rPr>
      <t>As soon as the goods are sent, Stellar will send a mail with all dispatch details to the franchisee for his reference. The following documents accompany the goods</t>
    </r>
  </si>
  <si>
    <r>
      <rPr>
        <sz val="11"/>
        <rFont val="Calibri"/>
        <family val="2"/>
        <scheme val="minor"/>
      </rPr>
      <t>a.</t>
    </r>
    <r>
      <rPr>
        <sz val="11"/>
        <color theme="1"/>
        <rFont val="Times New Roman"/>
        <family val="1"/>
      </rPr>
      <t xml:space="preserve">       </t>
    </r>
    <r>
      <rPr>
        <sz val="11"/>
        <color theme="1"/>
        <rFont val="Calibri"/>
        <family val="2"/>
        <scheme val="minor"/>
      </rPr>
      <t>Commercial Invoice</t>
    </r>
  </si>
  <si>
    <r>
      <rPr>
        <sz val="11"/>
        <rFont val="Calibri"/>
        <family val="2"/>
        <scheme val="minor"/>
      </rPr>
      <t>b.</t>
    </r>
    <r>
      <rPr>
        <sz val="11"/>
        <color theme="1"/>
        <rFont val="Times New Roman"/>
        <family val="1"/>
      </rPr>
      <t xml:space="preserve">       </t>
    </r>
    <r>
      <rPr>
        <sz val="11"/>
        <color theme="1"/>
        <rFont val="Calibri"/>
        <family val="2"/>
        <scheme val="minor"/>
      </rPr>
      <t>Packing List</t>
    </r>
  </si>
  <si>
    <r>
      <rPr>
        <sz val="11"/>
        <rFont val="Calibri"/>
        <family val="2"/>
        <scheme val="minor"/>
      </rPr>
      <t>c.</t>
    </r>
    <r>
      <rPr>
        <sz val="11"/>
        <color theme="1"/>
        <rFont val="Times New Roman"/>
        <family val="1"/>
      </rPr>
      <t xml:space="preserve">       </t>
    </r>
    <r>
      <rPr>
        <sz val="11"/>
        <color theme="1"/>
        <rFont val="Calibri"/>
        <family val="2"/>
        <scheme val="minor"/>
      </rPr>
      <t>Vendor contact list and escalation matrix for installation and after sales</t>
    </r>
  </si>
  <si>
    <r>
      <rPr>
        <sz val="11"/>
        <rFont val="Calibri"/>
        <family val="2"/>
        <scheme val="minor"/>
      </rPr>
      <t>d.</t>
    </r>
    <r>
      <rPr>
        <sz val="11"/>
        <color theme="1"/>
        <rFont val="Times New Roman"/>
        <family val="1"/>
      </rPr>
      <t xml:space="preserve">       </t>
    </r>
    <r>
      <rPr>
        <sz val="11"/>
        <color theme="1"/>
        <rFont val="Calibri"/>
        <family val="2"/>
        <scheme val="minor"/>
      </rPr>
      <t>Lorry Receipt</t>
    </r>
  </si>
  <si>
    <r>
      <rPr>
        <sz val="11"/>
        <rFont val="Calibri"/>
        <family val="2"/>
        <scheme val="minor"/>
      </rPr>
      <t>e.</t>
    </r>
    <r>
      <rPr>
        <sz val="11"/>
        <color theme="1"/>
        <rFont val="Times New Roman"/>
        <family val="1"/>
      </rPr>
      <t xml:space="preserve">       </t>
    </r>
    <r>
      <rPr>
        <sz val="11"/>
        <color theme="1"/>
        <rFont val="Calibri"/>
        <family val="2"/>
        <scheme val="minor"/>
      </rPr>
      <t>State Entry Permit / Way Bill</t>
    </r>
  </si>
  <si>
    <r>
      <rPr>
        <sz val="11"/>
        <color theme="1"/>
        <rFont val="Calibri"/>
        <family val="2"/>
        <scheme val="minor"/>
      </rPr>
      <t>7.</t>
    </r>
    <r>
      <rPr>
        <sz val="11"/>
        <color theme="1"/>
        <rFont val="Times New Roman"/>
        <family val="1"/>
      </rPr>
      <t xml:space="preserve">        </t>
    </r>
    <r>
      <rPr>
        <sz val="11"/>
        <color theme="1"/>
        <rFont val="Calibri"/>
        <family val="2"/>
        <scheme val="minor"/>
      </rPr>
      <t xml:space="preserve">All cancellations / return of goods supplied as per Franchisee’s PO’s are subject to cancellation surcharge @ 10% of PO value. </t>
    </r>
  </si>
  <si>
    <r>
      <rPr>
        <sz val="11"/>
        <color theme="1"/>
        <rFont val="Calibri"/>
        <family val="2"/>
        <scheme val="minor"/>
      </rPr>
      <t>8.</t>
    </r>
    <r>
      <rPr>
        <sz val="11"/>
        <color theme="1"/>
        <rFont val="Times New Roman"/>
        <family val="1"/>
      </rPr>
      <t xml:space="preserve">        </t>
    </r>
    <r>
      <rPr>
        <sz val="11"/>
        <color theme="1"/>
        <rFont val="Calibri"/>
        <family val="2"/>
        <scheme val="minor"/>
      </rPr>
      <t>In case of short supply by Stellar due to unavailability of any items, additional freight will be borne by Stellar.</t>
    </r>
  </si>
  <si>
    <r>
      <rPr>
        <sz val="11"/>
        <color theme="1"/>
        <rFont val="Calibri"/>
        <family val="2"/>
        <scheme val="minor"/>
      </rPr>
      <t>9.</t>
    </r>
    <r>
      <rPr>
        <sz val="11"/>
        <color theme="1"/>
        <rFont val="Times New Roman"/>
        <family val="1"/>
      </rPr>
      <t xml:space="preserve">        </t>
    </r>
    <r>
      <rPr>
        <sz val="11"/>
        <color theme="1"/>
        <rFont val="Calibri"/>
        <family val="2"/>
        <scheme val="minor"/>
      </rPr>
      <t>In case a Franchisee wants part delivery in advance, any additional freight, thus incurred will be to Franchisee’s account.</t>
    </r>
  </si>
  <si>
    <r>
      <rPr>
        <sz val="11"/>
        <color theme="1"/>
        <rFont val="Calibri"/>
        <family val="2"/>
        <scheme val="minor"/>
      </rPr>
      <t>10.</t>
    </r>
    <r>
      <rPr>
        <sz val="11"/>
        <color theme="1"/>
        <rFont val="Times New Roman"/>
        <family val="1"/>
      </rPr>
      <t xml:space="preserve">      </t>
    </r>
    <r>
      <rPr>
        <sz val="11"/>
        <color theme="1"/>
        <rFont val="Calibri"/>
        <family val="2"/>
        <scheme val="minor"/>
      </rPr>
      <t>Custom designed Counters are not returnable.</t>
    </r>
  </si>
  <si>
    <r>
      <rPr>
        <b/>
        <sz val="11"/>
        <color rgb="FFFF0000"/>
        <rFont val="Calibri"/>
        <family val="2"/>
        <scheme val="minor"/>
      </rPr>
      <t>H.</t>
    </r>
    <r>
      <rPr>
        <b/>
        <sz val="11"/>
        <color rgb="FFFF0000"/>
        <rFont val="Times New Roman"/>
        <family val="1"/>
      </rPr>
      <t xml:space="preserve">      </t>
    </r>
    <r>
      <rPr>
        <b/>
        <sz val="11"/>
        <color rgb="FFFF0000"/>
        <rFont val="Calibri"/>
        <family val="2"/>
        <scheme val="minor"/>
      </rPr>
      <t>RECEIVING OF GOODS BY THE FRANCHISEE</t>
    </r>
  </si>
  <si>
    <r>
      <rPr>
        <sz val="11"/>
        <color theme="1"/>
        <rFont val="Calibri"/>
        <family val="2"/>
        <scheme val="minor"/>
      </rPr>
      <t>1.</t>
    </r>
    <r>
      <rPr>
        <sz val="11"/>
        <color theme="1"/>
        <rFont val="Times New Roman"/>
        <family val="1"/>
      </rPr>
      <t xml:space="preserve">       </t>
    </r>
    <r>
      <rPr>
        <sz val="11"/>
        <color theme="1"/>
        <rFont val="Calibri"/>
        <family val="2"/>
        <scheme val="minor"/>
      </rPr>
      <t>Receiving of goods should be done by the Franchisee or his authorized representative only.</t>
    </r>
  </si>
  <si>
    <r>
      <rPr>
        <sz val="11"/>
        <color theme="1"/>
        <rFont val="Calibri"/>
        <family val="2"/>
        <scheme val="minor"/>
      </rPr>
      <t>2.</t>
    </r>
    <r>
      <rPr>
        <sz val="11"/>
        <color theme="1"/>
        <rFont val="Times New Roman"/>
        <family val="1"/>
      </rPr>
      <t xml:space="preserve">       </t>
    </r>
    <r>
      <rPr>
        <sz val="11"/>
        <color theme="1"/>
        <rFont val="Calibri"/>
        <family val="2"/>
        <scheme val="minor"/>
      </rPr>
      <t>Any loss / damage or short supply of any item must be mentioned on the invoice at the time of receiving with acknowledgement of the vehicle driver.</t>
    </r>
  </si>
  <si>
    <r>
      <rPr>
        <sz val="11"/>
        <color theme="1"/>
        <rFont val="Calibri"/>
        <family val="2"/>
        <scheme val="minor"/>
      </rPr>
      <t>3.</t>
    </r>
    <r>
      <rPr>
        <sz val="11"/>
        <color theme="1"/>
        <rFont val="Times New Roman"/>
        <family val="1"/>
      </rPr>
      <t xml:space="preserve">       </t>
    </r>
    <r>
      <rPr>
        <sz val="11"/>
        <color theme="1"/>
        <rFont val="Calibri"/>
        <family val="2"/>
        <scheme val="minor"/>
      </rPr>
      <t>Franchisee  must ensure the following while receiving;</t>
    </r>
  </si>
  <si>
    <r>
      <rPr>
        <sz val="11"/>
        <color theme="1"/>
        <rFont val="Calibri"/>
        <family val="2"/>
        <scheme val="minor"/>
      </rPr>
      <t>a.</t>
    </r>
    <r>
      <rPr>
        <sz val="11"/>
        <color theme="1"/>
        <rFont val="Times New Roman"/>
        <family val="1"/>
      </rPr>
      <t xml:space="preserve">       </t>
    </r>
    <r>
      <rPr>
        <sz val="11"/>
        <color theme="1"/>
        <rFont val="Calibri"/>
        <family val="2"/>
        <scheme val="minor"/>
      </rPr>
      <t>No of packages received must match the number mentioned on the invoice and consignment note.</t>
    </r>
  </si>
  <si>
    <r>
      <rPr>
        <sz val="11"/>
        <color theme="1"/>
        <rFont val="Calibri"/>
        <family val="2"/>
        <scheme val="minor"/>
      </rPr>
      <t>b.</t>
    </r>
    <r>
      <rPr>
        <sz val="11"/>
        <color theme="1"/>
        <rFont val="Times New Roman"/>
        <family val="1"/>
      </rPr>
      <t xml:space="preserve">       </t>
    </r>
    <r>
      <rPr>
        <sz val="11"/>
        <color theme="1"/>
        <rFont val="Calibri"/>
        <family val="2"/>
        <scheme val="minor"/>
      </rPr>
      <t>All packages are intact and in good condition with no visible external damage.</t>
    </r>
  </si>
  <si>
    <r>
      <rPr>
        <sz val="11"/>
        <color theme="1"/>
        <rFont val="Calibri"/>
        <family val="2"/>
        <scheme val="minor"/>
      </rPr>
      <t>c.</t>
    </r>
    <r>
      <rPr>
        <sz val="11"/>
        <color theme="1"/>
        <rFont val="Times New Roman"/>
        <family val="1"/>
      </rPr>
      <t xml:space="preserve">       </t>
    </r>
    <r>
      <rPr>
        <sz val="11"/>
        <color theme="1"/>
        <rFont val="Calibri"/>
        <family val="2"/>
        <scheme val="minor"/>
      </rPr>
      <t>Packages are offloaded as per shipping and handling instructions mentioned on the carton.</t>
    </r>
  </si>
  <si>
    <r>
      <rPr>
        <sz val="11"/>
        <color theme="1"/>
        <rFont val="Calibri"/>
        <family val="2"/>
        <scheme val="minor"/>
      </rPr>
      <t>d.</t>
    </r>
    <r>
      <rPr>
        <sz val="11"/>
        <color theme="1"/>
        <rFont val="Times New Roman"/>
        <family val="1"/>
      </rPr>
      <t xml:space="preserve">       </t>
    </r>
    <r>
      <rPr>
        <sz val="11"/>
        <color theme="1"/>
        <rFont val="Calibri"/>
        <family val="2"/>
        <scheme val="minor"/>
      </rPr>
      <t>Offloading Labor at Destination to be arranged by Franchisee.</t>
    </r>
  </si>
  <si>
    <r>
      <rPr>
        <sz val="11"/>
        <color theme="1"/>
        <rFont val="Calibri"/>
        <family val="2"/>
        <scheme val="minor"/>
      </rPr>
      <t>e.</t>
    </r>
    <r>
      <rPr>
        <sz val="11"/>
        <color theme="1"/>
        <rFont val="Times New Roman"/>
        <family val="1"/>
      </rPr>
      <t xml:space="preserve">       </t>
    </r>
    <r>
      <rPr>
        <sz val="11"/>
        <color theme="1"/>
        <rFont val="Calibri"/>
        <family val="2"/>
        <scheme val="minor"/>
      </rPr>
      <t>All heavy equipment should be placed on or nearest to it’s final placement.</t>
    </r>
  </si>
  <si>
    <r>
      <rPr>
        <sz val="11"/>
        <color theme="1"/>
        <rFont val="Calibri"/>
        <family val="2"/>
        <scheme val="minor"/>
      </rPr>
      <t>f.</t>
    </r>
    <r>
      <rPr>
        <sz val="11"/>
        <color theme="1"/>
        <rFont val="Times New Roman"/>
        <family val="1"/>
      </rPr>
      <t xml:space="preserve">        </t>
    </r>
    <r>
      <rPr>
        <sz val="11"/>
        <color theme="1"/>
        <rFont val="Calibri"/>
        <family val="2"/>
        <scheme val="minor"/>
      </rPr>
      <t>No packaging should be opened by unauthorized personnel.</t>
    </r>
  </si>
  <si>
    <r>
      <rPr>
        <sz val="11"/>
        <color theme="1"/>
        <rFont val="Calibri"/>
        <family val="2"/>
        <scheme val="minor"/>
      </rPr>
      <t>g.</t>
    </r>
    <r>
      <rPr>
        <sz val="11"/>
        <color theme="1"/>
        <rFont val="Times New Roman"/>
        <family val="1"/>
      </rPr>
      <t xml:space="preserve">       </t>
    </r>
    <r>
      <rPr>
        <sz val="11"/>
        <color theme="1"/>
        <rFont val="Calibri"/>
        <family val="2"/>
        <scheme val="minor"/>
      </rPr>
      <t>All items in packages should be checked against packing list and invoice and any shortages against packing list discovered in the packages should be brought to the notice of Stellar within 48 hours. No
          claims will be entertained on a later date.</t>
    </r>
  </si>
  <si>
    <r>
      <rPr>
        <b/>
        <sz val="11"/>
        <color rgb="FFFF0000"/>
        <rFont val="Calibri"/>
        <family val="2"/>
        <scheme val="minor"/>
      </rPr>
      <t>I.</t>
    </r>
    <r>
      <rPr>
        <b/>
        <sz val="11"/>
        <color rgb="FFFF0000"/>
        <rFont val="Times New Roman"/>
        <family val="1"/>
      </rPr>
      <t xml:space="preserve">        </t>
    </r>
    <r>
      <rPr>
        <b/>
        <sz val="11"/>
        <color rgb="FFFF0000"/>
        <rFont val="Calibri"/>
        <family val="2"/>
        <scheme val="minor"/>
      </rPr>
      <t>TRANSIT INSURANCE / LOSS AND DAMAGE CLAIMS</t>
    </r>
  </si>
  <si>
    <t>1.       Stellar’s liability for the goods ends once the goods are handed over to the carrier. All goods are shipped to Franchisees at their risk and cost.</t>
  </si>
  <si>
    <r>
      <rPr>
        <sz val="11"/>
        <color theme="1"/>
        <rFont val="Calibri"/>
        <family val="2"/>
        <scheme val="minor"/>
      </rPr>
      <t>2.</t>
    </r>
    <r>
      <rPr>
        <sz val="11"/>
        <color theme="1"/>
        <rFont val="Times New Roman"/>
        <family val="1"/>
      </rPr>
      <t>   </t>
    </r>
    <r>
      <rPr>
        <sz val="11"/>
        <color theme="1"/>
        <rFont val="Calibri"/>
        <family val="2"/>
        <scheme val="minor"/>
      </rPr>
      <t>   Transit insurance for the goods is to be arranged by the consignee directly. Stellar can arrange service of an approved Insurance agent, if required.</t>
    </r>
  </si>
  <si>
    <r>
      <rPr>
        <sz val="11"/>
        <color theme="1"/>
        <rFont val="Calibri"/>
        <family val="2"/>
        <scheme val="minor"/>
      </rPr>
      <t>3.</t>
    </r>
    <r>
      <rPr>
        <sz val="11"/>
        <color theme="1"/>
        <rFont val="Times New Roman"/>
        <family val="1"/>
      </rPr>
      <t>      </t>
    </r>
    <r>
      <rPr>
        <sz val="11"/>
        <color theme="1"/>
        <rFont val="Calibri"/>
        <family val="2"/>
        <scheme val="minor"/>
      </rPr>
      <t>All claims are to be filed and claimed with the insurance company directly by the Franchisee.</t>
    </r>
  </si>
  <si>
    <r>
      <rPr>
        <b/>
        <sz val="11"/>
        <color rgb="FFFF0000"/>
        <rFont val="Calibri"/>
        <family val="2"/>
        <scheme val="minor"/>
      </rPr>
      <t>J.</t>
    </r>
    <r>
      <rPr>
        <b/>
        <sz val="11"/>
        <color rgb="FFFF0000"/>
        <rFont val="Times New Roman"/>
        <family val="1"/>
      </rPr>
      <t xml:space="preserve">        </t>
    </r>
    <r>
      <rPr>
        <b/>
        <sz val="11"/>
        <color rgb="FFFF0000"/>
        <rFont val="Calibri"/>
        <family val="2"/>
        <scheme val="minor"/>
      </rPr>
      <t>WARRANTY</t>
    </r>
  </si>
  <si>
    <r>
      <rPr>
        <sz val="11"/>
        <color theme="1"/>
        <rFont val="Calibri"/>
        <family val="2"/>
        <scheme val="minor"/>
      </rPr>
      <t>1.</t>
    </r>
    <r>
      <rPr>
        <sz val="11"/>
        <color theme="1"/>
        <rFont val="Times New Roman"/>
        <family val="1"/>
      </rPr>
      <t xml:space="preserve">       </t>
    </r>
    <r>
      <rPr>
        <sz val="11"/>
        <color theme="1"/>
        <rFont val="Calibri"/>
        <family val="2"/>
        <scheme val="minor"/>
      </rPr>
      <t>Warranty is provided to the Franchisee by OEM’s directly or through their authorized distributors. Stellar is not responsible for providing Warranty on behalf of OEM’s approved by Subway.</t>
    </r>
  </si>
  <si>
    <r>
      <rPr>
        <b/>
        <sz val="11"/>
        <color rgb="FFFF0000"/>
        <rFont val="Calibri"/>
        <family val="2"/>
        <scheme val="minor"/>
      </rPr>
      <t>K.</t>
    </r>
    <r>
      <rPr>
        <b/>
        <sz val="11"/>
        <color rgb="FFFF0000"/>
        <rFont val="Times New Roman"/>
        <family val="1"/>
      </rPr>
      <t xml:space="preserve">      </t>
    </r>
    <r>
      <rPr>
        <b/>
        <sz val="11"/>
        <color rgb="FFFF0000"/>
        <rFont val="Calibri"/>
        <family val="2"/>
        <scheme val="minor"/>
      </rPr>
      <t>GENERAL</t>
    </r>
  </si>
  <si>
    <r>
      <rPr>
        <sz val="11"/>
        <color theme="1"/>
        <rFont val="Calibri"/>
        <family val="2"/>
        <scheme val="minor"/>
      </rPr>
      <t>1.</t>
    </r>
    <r>
      <rPr>
        <sz val="11"/>
        <color theme="1"/>
        <rFont val="Times New Roman"/>
        <family val="1"/>
      </rPr>
      <t xml:space="preserve">       </t>
    </r>
    <r>
      <rPr>
        <sz val="11"/>
        <color theme="1"/>
        <rFont val="Calibri"/>
        <family val="2"/>
        <scheme val="minor"/>
      </rPr>
      <t>All disputes are subject to Delhi Jurisdiction</t>
    </r>
  </si>
  <si>
    <r>
      <rPr>
        <sz val="11"/>
        <color theme="1"/>
        <rFont val="Calibri"/>
        <family val="2"/>
        <scheme val="minor"/>
      </rPr>
      <t>2.</t>
    </r>
    <r>
      <rPr>
        <sz val="11"/>
        <color theme="1"/>
        <rFont val="Times New Roman"/>
        <family val="1"/>
      </rPr>
      <t xml:space="preserve">       </t>
    </r>
    <r>
      <rPr>
        <sz val="11"/>
        <color theme="1"/>
        <rFont val="Calibri"/>
        <family val="2"/>
        <scheme val="minor"/>
      </rPr>
      <t>The terms and conditions may change subject to discussions with Subway Office &amp; IPCA</t>
    </r>
  </si>
  <si>
    <t xml:space="preserve">Signature:                                                                                                         </t>
  </si>
  <si>
    <t xml:space="preserve">Name:                          </t>
  </si>
  <si>
    <t>Store Number:</t>
  </si>
  <si>
    <t>Date:</t>
  </si>
  <si>
    <t xml:space="preserve"> For Stellar Gastronom Pvt. Ltd.  </t>
  </si>
  <si>
    <t>STELLAR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</si>
</sst>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6" formatCode="0_ ;\-0\ "/>
  </numFmts>
  <fonts count="29">
    <font>
      <sz val="11"/>
      <color theme="1"/>
      <name val="Calibri"/>
      <charset val="134"/>
      <scheme val="minor"/>
    </font>
    <font>
      <sz val="11"/>
      <color theme="1"/>
      <name val="Calibri"/>
      <family val="2"/>
      <scheme val="minor"/>
    </font>
    <font>
      <b/>
      <sz val="12"/>
      <name val="Calibri"/>
      <family val="2"/>
      <scheme val="minor"/>
    </font>
    <font>
      <b/>
      <sz val="11"/>
      <name val="Calibri"/>
      <family val="2"/>
      <scheme val="minor"/>
    </font>
    <font>
      <b/>
      <sz val="12"/>
      <color rgb="FFFF0000"/>
      <name val="Calibri"/>
      <family val="2"/>
      <scheme val="minor"/>
    </font>
    <font>
      <sz val="10"/>
      <color theme="1"/>
      <name val="Subway Six-Inch Office"/>
      <charset val="134"/>
    </font>
    <font>
      <sz val="11"/>
      <name val="Calibri"/>
      <family val="2"/>
      <scheme val="minor"/>
    </font>
    <font>
      <b/>
      <sz val="16"/>
      <color rgb="FFFF0000"/>
      <name val="Calibri"/>
      <family val="2"/>
      <scheme val="minor"/>
    </font>
    <font>
      <b/>
      <sz val="14"/>
      <color rgb="FFFF0000"/>
      <name val="Calibri"/>
      <family val="2"/>
      <scheme val="minor"/>
    </font>
    <font>
      <b/>
      <sz val="12"/>
      <color theme="1"/>
      <name val="Calibri"/>
      <family val="2"/>
      <scheme val="minor"/>
    </font>
    <font>
      <b/>
      <sz val="11"/>
      <color rgb="FFFF0000"/>
      <name val="Calibri"/>
      <family val="2"/>
      <scheme val="minor"/>
    </font>
    <font>
      <b/>
      <u/>
      <sz val="11"/>
      <color theme="1"/>
      <name val="Calibri"/>
      <family val="2"/>
      <scheme val="minor"/>
    </font>
    <font>
      <b/>
      <u/>
      <sz val="12"/>
      <color theme="1"/>
      <name val="Calibri"/>
      <family val="2"/>
      <scheme val="minor"/>
    </font>
    <font>
      <b/>
      <sz val="13"/>
      <name val="Calibri"/>
      <family val="2"/>
      <scheme val="minor"/>
    </font>
    <font>
      <b/>
      <sz val="11"/>
      <color theme="1"/>
      <name val="Calibri"/>
      <family val="2"/>
      <scheme val="minor"/>
    </font>
    <font>
      <sz val="11"/>
      <color rgb="FFFF0000"/>
      <name val="Calibri"/>
      <family val="2"/>
      <scheme val="minor"/>
    </font>
    <font>
      <b/>
      <sz val="14"/>
      <color theme="3" tint="-0.249977111117893"/>
      <name val="Calibri"/>
      <family val="2"/>
      <scheme val="minor"/>
    </font>
    <font>
      <b/>
      <sz val="11"/>
      <color rgb="FF002060"/>
      <name val="Cambria"/>
      <family val="1"/>
      <scheme val="major"/>
    </font>
    <font>
      <b/>
      <sz val="11"/>
      <color rgb="FF002060"/>
      <name val="Calibri"/>
      <family val="2"/>
      <scheme val="minor"/>
    </font>
    <font>
      <sz val="10"/>
      <color theme="1"/>
      <name val="Calibri"/>
      <family val="2"/>
      <scheme val="minor"/>
    </font>
    <font>
      <sz val="11"/>
      <color rgb="FF002060"/>
      <name val="Calibri"/>
      <family val="2"/>
      <scheme val="minor"/>
    </font>
    <font>
      <b/>
      <sz val="16"/>
      <color rgb="FF002060"/>
      <name val="Calibri"/>
      <family val="2"/>
      <scheme val="minor"/>
    </font>
    <font>
      <sz val="10"/>
      <name val="Arial"/>
      <family val="2"/>
    </font>
    <font>
      <sz val="10"/>
      <name val="Helv"/>
      <charset val="204"/>
    </font>
    <font>
      <b/>
      <sz val="11"/>
      <color rgb="FFFF0000"/>
      <name val="Times New Roman"/>
      <family val="1"/>
    </font>
    <font>
      <sz val="11"/>
      <color theme="1"/>
      <name val="Times New Roman"/>
      <family val="1"/>
    </font>
    <font>
      <b/>
      <sz val="10.5"/>
      <color theme="1"/>
      <name val="Calibri"/>
      <family val="2"/>
      <scheme val="minor"/>
    </font>
    <font>
      <b/>
      <sz val="10.5"/>
      <color rgb="FFFF0000"/>
      <name val="Calibri"/>
      <family val="2"/>
      <scheme val="minor"/>
    </font>
    <font>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70C0"/>
        <bgColor indexed="64"/>
      </patternFill>
    </fill>
  </fills>
  <borders count="6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style="thin">
        <color auto="1"/>
      </top>
      <bottom/>
      <diagonal/>
    </border>
    <border>
      <left style="medium">
        <color auto="1"/>
      </left>
      <right/>
      <top/>
      <bottom style="thin">
        <color auto="1"/>
      </bottom>
      <diagonal/>
    </border>
    <border>
      <left style="medium">
        <color auto="1"/>
      </left>
      <right style="thin">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thin">
        <color auto="1"/>
      </top>
      <bottom/>
      <diagonal/>
    </border>
  </borders>
  <cellStyleXfs count="11">
    <xf numFmtId="0" fontId="0" fillId="0" borderId="0"/>
    <xf numFmtId="43" fontId="28" fillId="0" borderId="0" applyFont="0" applyFill="0" applyBorder="0" applyAlignment="0" applyProtection="0"/>
    <xf numFmtId="43" fontId="28" fillId="0" borderId="0" applyFont="0" applyFill="0" applyBorder="0" applyAlignment="0" applyProtection="0"/>
    <xf numFmtId="0" fontId="22" fillId="0" borderId="0"/>
    <xf numFmtId="0" fontId="28" fillId="0" borderId="0"/>
    <xf numFmtId="0" fontId="28" fillId="0" borderId="0"/>
    <xf numFmtId="0" fontId="28" fillId="0" borderId="0"/>
    <xf numFmtId="0" fontId="28" fillId="0" borderId="0"/>
    <xf numFmtId="0" fontId="22" fillId="0" borderId="0"/>
    <xf numFmtId="0" fontId="22" fillId="0" borderId="0"/>
    <xf numFmtId="0" fontId="23" fillId="0" borderId="0"/>
  </cellStyleXfs>
  <cellXfs count="268">
    <xf numFmtId="0" fontId="0" fillId="0" borderId="0" xfId="0"/>
    <xf numFmtId="0" fontId="2" fillId="0" borderId="0" xfId="6" applyFont="1" applyAlignment="1">
      <alignment horizontal="left" vertical="center" wrapText="1"/>
    </xf>
    <xf numFmtId="0" fontId="2" fillId="0" borderId="0" xfId="6" applyFont="1" applyAlignment="1">
      <alignment horizontal="left" wrapText="1"/>
    </xf>
    <xf numFmtId="0" fontId="3" fillId="0" borderId="0" xfId="6" applyFont="1" applyAlignment="1">
      <alignment horizontal="left" wrapText="1"/>
    </xf>
    <xf numFmtId="0" fontId="4" fillId="0" borderId="0" xfId="6" applyFont="1" applyAlignment="1">
      <alignment horizontal="left" vertical="center" wrapText="1"/>
    </xf>
    <xf numFmtId="0" fontId="3" fillId="2" borderId="0" xfId="6" applyFont="1" applyFill="1" applyAlignment="1">
      <alignment horizontal="left" wrapText="1"/>
    </xf>
    <xf numFmtId="0" fontId="2" fillId="2" borderId="0" xfId="6" applyFont="1" applyFill="1" applyAlignment="1">
      <alignment horizontal="left" wrapText="1"/>
    </xf>
    <xf numFmtId="0" fontId="5" fillId="2" borderId="0" xfId="0" applyFont="1" applyFill="1"/>
    <xf numFmtId="0" fontId="5" fillId="3" borderId="0" xfId="0" applyFont="1" applyFill="1"/>
    <xf numFmtId="0" fontId="2" fillId="3" borderId="0" xfId="6" applyFont="1" applyFill="1" applyAlignment="1">
      <alignment horizontal="left" wrapText="1"/>
    </xf>
    <xf numFmtId="0" fontId="5" fillId="0" borderId="0" xfId="0" applyFont="1"/>
    <xf numFmtId="0" fontId="6" fillId="0" borderId="0" xfId="6" applyFont="1" applyAlignment="1">
      <alignment horizontal="center" wrapText="1"/>
    </xf>
    <xf numFmtId="0" fontId="6" fillId="0" borderId="0" xfId="6" applyFont="1" applyAlignment="1">
      <alignment horizontal="left" wrapText="1"/>
    </xf>
    <xf numFmtId="4" fontId="6" fillId="0" borderId="0" xfId="6" applyNumberFormat="1" applyFont="1" applyAlignment="1">
      <alignment horizontal="right" wrapText="1"/>
    </xf>
    <xf numFmtId="0" fontId="4" fillId="0" borderId="20" xfId="4" applyFont="1" applyBorder="1" applyAlignment="1">
      <alignment horizontal="center" vertical="center" wrapText="1"/>
    </xf>
    <xf numFmtId="0" fontId="4" fillId="0" borderId="21" xfId="4" applyFont="1" applyBorder="1" applyAlignment="1">
      <alignment horizontal="center" vertical="center" wrapText="1"/>
    </xf>
    <xf numFmtId="0" fontId="9" fillId="0" borderId="22" xfId="0" applyFont="1" applyBorder="1" applyAlignment="1">
      <alignment horizontal="center" wrapText="1"/>
    </xf>
    <xf numFmtId="0" fontId="2" fillId="0" borderId="22" xfId="0" applyFont="1" applyBorder="1" applyAlignment="1">
      <alignment horizontal="left" wrapText="1"/>
    </xf>
    <xf numFmtId="0" fontId="2" fillId="0" borderId="22" xfId="6" applyFont="1" applyBorder="1" applyAlignment="1">
      <alignment horizontal="center" wrapText="1"/>
    </xf>
    <xf numFmtId="9" fontId="9" fillId="0" borderId="22" xfId="0" applyNumberFormat="1" applyFont="1" applyBorder="1" applyAlignment="1">
      <alignment horizontal="center" wrapText="1"/>
    </xf>
    <xf numFmtId="0" fontId="9" fillId="0" borderId="22" xfId="0" applyFont="1" applyBorder="1" applyAlignment="1">
      <alignment horizontal="left" wrapText="1"/>
    </xf>
    <xf numFmtId="0" fontId="9" fillId="0" borderId="22" xfId="0" applyFont="1" applyBorder="1" applyAlignment="1">
      <alignment horizontal="center"/>
    </xf>
    <xf numFmtId="0" fontId="2" fillId="0" borderId="9" xfId="0" applyFont="1" applyBorder="1" applyAlignment="1">
      <alignment horizontal="left" wrapText="1"/>
    </xf>
    <xf numFmtId="0" fontId="2" fillId="0" borderId="9" xfId="6" applyFont="1" applyBorder="1" applyAlignment="1">
      <alignment horizontal="center" wrapText="1"/>
    </xf>
    <xf numFmtId="0" fontId="9" fillId="0" borderId="9" xfId="0" applyFont="1" applyBorder="1" applyAlignment="1">
      <alignment horizontal="center" wrapText="1"/>
    </xf>
    <xf numFmtId="9" fontId="9" fillId="0" borderId="9" xfId="0" applyNumberFormat="1" applyFont="1" applyBorder="1" applyAlignment="1">
      <alignment horizontal="center" wrapText="1"/>
    </xf>
    <xf numFmtId="0" fontId="9" fillId="0" borderId="9" xfId="0" applyFont="1" applyBorder="1" applyAlignment="1">
      <alignment horizontal="left" wrapText="1"/>
    </xf>
    <xf numFmtId="0" fontId="9" fillId="0" borderId="9" xfId="0" applyFont="1" applyBorder="1" applyAlignment="1">
      <alignment horizontal="center"/>
    </xf>
    <xf numFmtId="0" fontId="9" fillId="0" borderId="9" xfId="6" applyFont="1" applyBorder="1" applyAlignment="1">
      <alignment horizontal="center" wrapText="1"/>
    </xf>
    <xf numFmtId="0" fontId="2" fillId="2" borderId="9" xfId="0" applyFont="1" applyFill="1" applyBorder="1" applyAlignment="1">
      <alignment horizontal="left" wrapText="1"/>
    </xf>
    <xf numFmtId="0" fontId="2" fillId="2" borderId="9" xfId="6" applyFont="1" applyFill="1" applyBorder="1" applyAlignment="1">
      <alignment horizontal="center" wrapText="1"/>
    </xf>
    <xf numFmtId="0" fontId="9" fillId="2" borderId="9" xfId="0" applyFont="1" applyFill="1" applyBorder="1" applyAlignment="1">
      <alignment horizontal="center" wrapText="1"/>
    </xf>
    <xf numFmtId="9" fontId="9" fillId="2" borderId="9" xfId="0" applyNumberFormat="1" applyFont="1" applyFill="1" applyBorder="1" applyAlignment="1">
      <alignment horizontal="center" wrapText="1"/>
    </xf>
    <xf numFmtId="0" fontId="9" fillId="2" borderId="9" xfId="0" applyFont="1" applyFill="1" applyBorder="1" applyAlignment="1">
      <alignment horizontal="left" wrapText="1"/>
    </xf>
    <xf numFmtId="0" fontId="9" fillId="2" borderId="9" xfId="0" applyFont="1" applyFill="1" applyBorder="1" applyAlignment="1">
      <alignment horizontal="center"/>
    </xf>
    <xf numFmtId="0" fontId="9" fillId="2" borderId="9" xfId="6" applyFont="1" applyFill="1" applyBorder="1" applyAlignment="1">
      <alignment horizontal="center" wrapText="1"/>
    </xf>
    <xf numFmtId="4" fontId="9" fillId="2" borderId="9" xfId="0" applyNumberFormat="1" applyFont="1" applyFill="1" applyBorder="1" applyAlignment="1">
      <alignment horizontal="center"/>
    </xf>
    <xf numFmtId="4" fontId="9" fillId="0" borderId="9" xfId="0" applyNumberFormat="1" applyFont="1" applyBorder="1" applyAlignment="1">
      <alignment horizontal="center"/>
    </xf>
    <xf numFmtId="0" fontId="2" fillId="2" borderId="9" xfId="4" applyFont="1" applyFill="1" applyBorder="1" applyAlignment="1">
      <alignment horizontal="left" wrapText="1"/>
    </xf>
    <xf numFmtId="0" fontId="2" fillId="0" borderId="9" xfId="4" applyFont="1" applyBorder="1" applyAlignment="1">
      <alignment horizontal="left" wrapText="1"/>
    </xf>
    <xf numFmtId="0" fontId="2" fillId="3" borderId="9" xfId="0" applyFont="1" applyFill="1" applyBorder="1" applyAlignment="1">
      <alignment horizontal="left" wrapText="1"/>
    </xf>
    <xf numFmtId="0" fontId="2" fillId="3" borderId="9" xfId="6" applyFont="1" applyFill="1" applyBorder="1" applyAlignment="1">
      <alignment horizontal="center" wrapText="1"/>
    </xf>
    <xf numFmtId="0" fontId="9" fillId="3" borderId="9" xfId="0" applyFont="1" applyFill="1" applyBorder="1" applyAlignment="1">
      <alignment horizontal="center" wrapText="1"/>
    </xf>
    <xf numFmtId="9" fontId="9" fillId="3" borderId="9" xfId="0" applyNumberFormat="1" applyFont="1" applyFill="1" applyBorder="1" applyAlignment="1">
      <alignment horizontal="center" wrapText="1"/>
    </xf>
    <xf numFmtId="0" fontId="9" fillId="3" borderId="9" xfId="0" applyFont="1" applyFill="1" applyBorder="1" applyAlignment="1">
      <alignment horizontal="left" wrapText="1"/>
    </xf>
    <xf numFmtId="0" fontId="9" fillId="3" borderId="9" xfId="0" applyFont="1" applyFill="1" applyBorder="1" applyAlignment="1">
      <alignment horizontal="center"/>
    </xf>
    <xf numFmtId="4" fontId="4" fillId="0" borderId="21" xfId="4" applyNumberFormat="1" applyFont="1" applyBorder="1" applyAlignment="1">
      <alignment horizontal="center" vertical="center" wrapText="1"/>
    </xf>
    <xf numFmtId="4" fontId="4" fillId="0" borderId="24" xfId="4" applyNumberFormat="1" applyFont="1" applyBorder="1" applyAlignment="1">
      <alignment horizontal="center" vertical="center" wrapText="1"/>
    </xf>
    <xf numFmtId="43" fontId="9" fillId="0" borderId="22" xfId="1" applyFont="1" applyFill="1" applyBorder="1" applyAlignment="1">
      <alignment horizontal="right" wrapText="1"/>
    </xf>
    <xf numFmtId="43" fontId="9" fillId="0" borderId="9" xfId="1" applyFont="1" applyFill="1" applyBorder="1" applyAlignment="1">
      <alignment horizontal="right" wrapText="1"/>
    </xf>
    <xf numFmtId="43" fontId="9" fillId="2" borderId="9" xfId="1" applyFont="1" applyFill="1" applyBorder="1" applyAlignment="1">
      <alignment horizontal="right" wrapText="1"/>
    </xf>
    <xf numFmtId="43" fontId="9" fillId="2" borderId="22" xfId="1" applyFont="1" applyFill="1" applyBorder="1" applyAlignment="1">
      <alignment horizontal="right" wrapText="1"/>
    </xf>
    <xf numFmtId="43" fontId="9" fillId="3" borderId="9" xfId="1" applyFont="1" applyFill="1" applyBorder="1" applyAlignment="1">
      <alignment horizontal="right" wrapText="1"/>
    </xf>
    <xf numFmtId="43" fontId="9" fillId="3" borderId="22" xfId="1" applyFont="1" applyFill="1" applyBorder="1" applyAlignment="1">
      <alignment horizontal="right" wrapText="1"/>
    </xf>
    <xf numFmtId="43" fontId="2" fillId="0" borderId="11" xfId="1" applyFont="1" applyFill="1" applyBorder="1" applyAlignment="1">
      <alignment horizontal="right" wrapText="1"/>
    </xf>
    <xf numFmtId="43" fontId="2" fillId="0" borderId="9" xfId="1" applyFont="1" applyFill="1" applyBorder="1" applyAlignment="1">
      <alignment horizontal="right" wrapText="1"/>
    </xf>
    <xf numFmtId="43" fontId="9" fillId="0" borderId="9" xfId="1" applyFont="1" applyFill="1" applyBorder="1" applyAlignment="1" applyProtection="1">
      <alignment horizontal="right" wrapText="1"/>
    </xf>
    <xf numFmtId="0" fontId="9" fillId="2" borderId="14" xfId="0" applyFont="1" applyFill="1" applyBorder="1" applyAlignment="1">
      <alignment horizontal="left" wrapText="1"/>
    </xf>
    <xf numFmtId="0" fontId="9" fillId="2" borderId="14" xfId="0" applyFont="1" applyFill="1" applyBorder="1" applyAlignment="1">
      <alignment horizontal="center" wrapText="1"/>
    </xf>
    <xf numFmtId="9" fontId="9" fillId="2" borderId="14" xfId="0" applyNumberFormat="1" applyFont="1" applyFill="1" applyBorder="1" applyAlignment="1">
      <alignment horizontal="center" wrapText="1"/>
    </xf>
    <xf numFmtId="0" fontId="9" fillId="2" borderId="15" xfId="0" applyFont="1" applyFill="1" applyBorder="1" applyAlignment="1">
      <alignment horizontal="left" wrapText="1"/>
    </xf>
    <xf numFmtId="0" fontId="9" fillId="2" borderId="14" xfId="0" applyFont="1" applyFill="1" applyBorder="1" applyAlignment="1">
      <alignment horizontal="center"/>
    </xf>
    <xf numFmtId="0" fontId="9" fillId="2" borderId="25" xfId="0" applyFont="1" applyFill="1" applyBorder="1" applyAlignment="1">
      <alignment horizontal="center" wrapText="1"/>
    </xf>
    <xf numFmtId="0" fontId="9" fillId="2" borderId="25" xfId="0" applyFont="1" applyFill="1" applyBorder="1" applyAlignment="1">
      <alignment horizontal="left" wrapText="1"/>
    </xf>
    <xf numFmtId="0" fontId="9" fillId="0" borderId="9" xfId="0" applyFont="1" applyBorder="1" applyAlignment="1">
      <alignment horizontal="center" vertical="center" wrapText="1"/>
    </xf>
    <xf numFmtId="9" fontId="9" fillId="0" borderId="9" xfId="0" applyNumberFormat="1" applyFont="1" applyBorder="1" applyAlignment="1">
      <alignment horizontal="center" vertical="center" wrapText="1"/>
    </xf>
    <xf numFmtId="0" fontId="4" fillId="0" borderId="28" xfId="6" applyFont="1" applyBorder="1"/>
    <xf numFmtId="0" fontId="9" fillId="0" borderId="29" xfId="0" applyFont="1" applyBorder="1" applyAlignment="1">
      <alignment horizontal="left" wrapText="1"/>
    </xf>
    <xf numFmtId="0" fontId="9" fillId="0" borderId="29" xfId="0" applyFont="1" applyBorder="1" applyAlignment="1">
      <alignment horizontal="center" wrapText="1"/>
    </xf>
    <xf numFmtId="0" fontId="9" fillId="0" borderId="29" xfId="0" applyFont="1" applyBorder="1" applyAlignment="1">
      <alignment horizontal="center"/>
    </xf>
    <xf numFmtId="0" fontId="2" fillId="0" borderId="18" xfId="6" applyFont="1" applyBorder="1" applyAlignment="1">
      <alignment horizontal="center" wrapText="1"/>
    </xf>
    <xf numFmtId="0" fontId="2" fillId="0" borderId="19" xfId="6" applyFont="1" applyBorder="1" applyAlignment="1">
      <alignment horizontal="left" wrapText="1"/>
    </xf>
    <xf numFmtId="0" fontId="2" fillId="0" borderId="19" xfId="6" applyFont="1" applyBorder="1" applyAlignment="1">
      <alignment horizontal="center" wrapText="1"/>
    </xf>
    <xf numFmtId="0" fontId="10" fillId="0" borderId="1" xfId="6" applyFont="1" applyBorder="1"/>
    <xf numFmtId="0" fontId="3" fillId="0" borderId="2" xfId="6" applyFont="1" applyBorder="1" applyAlignment="1">
      <alignment horizontal="left" wrapText="1"/>
    </xf>
    <xf numFmtId="0" fontId="3" fillId="0" borderId="2" xfId="6" applyFont="1" applyBorder="1" applyAlignment="1">
      <alignment horizontal="center" wrapText="1"/>
    </xf>
    <xf numFmtId="0" fontId="10" fillId="0" borderId="0" xfId="0" applyFont="1"/>
    <xf numFmtId="0" fontId="0" fillId="0" borderId="0" xfId="0" applyAlignment="1">
      <alignment horizontal="left" wrapText="1"/>
    </xf>
    <xf numFmtId="43" fontId="9" fillId="2" borderId="9" xfId="1" applyFont="1" applyFill="1" applyBorder="1" applyAlignment="1" applyProtection="1">
      <alignment horizontal="right" wrapText="1"/>
    </xf>
    <xf numFmtId="43" fontId="9" fillId="2" borderId="9" xfId="2" applyFont="1" applyFill="1" applyBorder="1" applyAlignment="1">
      <alignment horizontal="right" wrapText="1"/>
    </xf>
    <xf numFmtId="43" fontId="9" fillId="0" borderId="9" xfId="2" applyFont="1" applyFill="1" applyBorder="1" applyAlignment="1">
      <alignment horizontal="right" wrapText="1"/>
    </xf>
    <xf numFmtId="2" fontId="9" fillId="2" borderId="14" xfId="0" applyNumberFormat="1" applyFont="1" applyFill="1" applyBorder="1" applyAlignment="1">
      <alignment horizontal="right" wrapText="1"/>
    </xf>
    <xf numFmtId="43" fontId="9" fillId="2" borderId="25" xfId="1" applyFont="1" applyFill="1" applyBorder="1" applyAlignment="1">
      <alignment horizontal="right" wrapText="1"/>
    </xf>
    <xf numFmtId="2" fontId="9" fillId="0" borderId="29" xfId="0" applyNumberFormat="1" applyFont="1" applyBorder="1" applyAlignment="1">
      <alignment horizontal="right" wrapText="1"/>
    </xf>
    <xf numFmtId="2" fontId="2" fillId="0" borderId="30" xfId="6" applyNumberFormat="1" applyFont="1" applyBorder="1" applyAlignment="1">
      <alignment horizontal="right" wrapText="1"/>
    </xf>
    <xf numFmtId="0" fontId="9" fillId="0" borderId="31" xfId="0" applyFont="1" applyBorder="1"/>
    <xf numFmtId="4" fontId="2" fillId="0" borderId="18" xfId="6" applyNumberFormat="1" applyFont="1" applyBorder="1" applyAlignment="1">
      <alignment horizontal="center" wrapText="1"/>
    </xf>
    <xf numFmtId="4" fontId="13" fillId="0" borderId="32" xfId="6" applyNumberFormat="1" applyFont="1" applyBorder="1" applyAlignment="1">
      <alignment horizontal="right" wrapText="1"/>
    </xf>
    <xf numFmtId="4" fontId="3" fillId="0" borderId="2" xfId="6" applyNumberFormat="1" applyFont="1" applyBorder="1" applyAlignment="1">
      <alignment horizontal="right" wrapText="1"/>
    </xf>
    <xf numFmtId="0" fontId="14" fillId="0" borderId="23" xfId="0" applyFont="1" applyBorder="1"/>
    <xf numFmtId="0" fontId="12" fillId="0" borderId="0" xfId="0" applyFont="1"/>
    <xf numFmtId="0" fontId="0" fillId="0" borderId="0" xfId="0" applyAlignment="1">
      <alignment wrapText="1"/>
    </xf>
    <xf numFmtId="0" fontId="0" fillId="0" borderId="0" xfId="0" applyAlignment="1">
      <alignment horizontal="left"/>
    </xf>
    <xf numFmtId="0" fontId="15" fillId="0" borderId="0" xfId="0" applyFont="1"/>
    <xf numFmtId="0" fontId="16" fillId="0" borderId="0" xfId="6" applyFont="1" applyAlignment="1">
      <alignment horizontal="left"/>
    </xf>
    <xf numFmtId="4" fontId="17" fillId="0" borderId="0" xfId="6" applyNumberFormat="1" applyFont="1" applyAlignment="1">
      <alignment horizontal="right" wrapText="1"/>
    </xf>
    <xf numFmtId="43" fontId="0" fillId="0" borderId="0" xfId="1" applyFont="1"/>
    <xf numFmtId="0" fontId="0" fillId="0" borderId="1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4" xfId="0" applyBorder="1"/>
    <xf numFmtId="0" fontId="0" fillId="0" borderId="6" xfId="0" applyBorder="1"/>
    <xf numFmtId="0" fontId="6" fillId="0" borderId="0" xfId="3" applyFont="1" applyAlignment="1">
      <alignment horizontal="center" wrapText="1"/>
    </xf>
    <xf numFmtId="166" fontId="14" fillId="0" borderId="33" xfId="1" applyNumberFormat="1" applyFont="1" applyBorder="1" applyAlignment="1">
      <alignment horizontal="center"/>
    </xf>
    <xf numFmtId="14" fontId="14" fillId="0" borderId="30" xfId="1" applyNumberFormat="1" applyFont="1" applyBorder="1" applyAlignment="1">
      <alignment horizontal="center"/>
    </xf>
    <xf numFmtId="43" fontId="0" fillId="0" borderId="5" xfId="1" applyFont="1" applyBorder="1" applyAlignment="1">
      <alignment horizontal="center"/>
    </xf>
    <xf numFmtId="14" fontId="0" fillId="0" borderId="36" xfId="1" applyNumberFormat="1" applyFont="1" applyBorder="1" applyAlignment="1">
      <alignment horizontal="left"/>
    </xf>
    <xf numFmtId="43" fontId="0" fillId="0" borderId="15" xfId="1" applyFont="1" applyBorder="1" applyAlignment="1">
      <alignment horizontal="center"/>
    </xf>
    <xf numFmtId="14" fontId="0" fillId="0" borderId="40" xfId="1" applyNumberFormat="1" applyFont="1" applyBorder="1" applyAlignment="1">
      <alignment horizontal="left"/>
    </xf>
    <xf numFmtId="43" fontId="18" fillId="0" borderId="14" xfId="1" applyFont="1" applyBorder="1" applyAlignment="1">
      <alignment horizontal="center"/>
    </xf>
    <xf numFmtId="43" fontId="18" fillId="0" borderId="16" xfId="1" applyFont="1" applyBorder="1" applyAlignment="1">
      <alignment horizontal="center"/>
    </xf>
    <xf numFmtId="43" fontId="0" fillId="0" borderId="43" xfId="1" applyFont="1" applyBorder="1"/>
    <xf numFmtId="43" fontId="0" fillId="0" borderId="54" xfId="1" applyFont="1" applyBorder="1"/>
    <xf numFmtId="43" fontId="0" fillId="0" borderId="47" xfId="1" applyFont="1" applyBorder="1"/>
    <xf numFmtId="43" fontId="0" fillId="0" borderId="55" xfId="1" applyFont="1" applyBorder="1"/>
    <xf numFmtId="43" fontId="6" fillId="0" borderId="6" xfId="1" applyFont="1" applyBorder="1" applyAlignment="1" applyProtection="1">
      <alignment horizontal="right"/>
      <protection locked="0"/>
    </xf>
    <xf numFmtId="43" fontId="3" fillId="0" borderId="11" xfId="1" applyFont="1" applyBorder="1" applyAlignment="1" applyProtection="1">
      <alignment horizontal="right"/>
      <protection locked="0"/>
    </xf>
    <xf numFmtId="43" fontId="6" fillId="0" borderId="11" xfId="1" applyFont="1" applyBorder="1" applyAlignment="1" applyProtection="1">
      <alignment horizontal="right"/>
      <protection locked="0"/>
    </xf>
    <xf numFmtId="0" fontId="0" fillId="0" borderId="0" xfId="0" applyAlignment="1">
      <alignment horizontal="center"/>
    </xf>
    <xf numFmtId="0" fontId="0" fillId="4" borderId="0" xfId="0" applyFill="1" applyAlignment="1">
      <alignment horizontal="center"/>
    </xf>
    <xf numFmtId="43" fontId="6" fillId="0" borderId="60" xfId="1" applyFont="1" applyBorder="1" applyAlignment="1" applyProtection="1">
      <alignment horizontal="right"/>
      <protection locked="0"/>
    </xf>
    <xf numFmtId="43" fontId="0" fillId="0" borderId="0" xfId="0" applyNumberFormat="1"/>
    <xf numFmtId="0" fontId="0" fillId="0" borderId="10" xfId="0" quotePrefix="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34" xfId="0" applyBorder="1" applyAlignment="1">
      <alignment horizontal="center"/>
    </xf>
    <xf numFmtId="0" fontId="0" fillId="0" borderId="29" xfId="0" applyBorder="1" applyAlignment="1">
      <alignment horizontal="center"/>
    </xf>
    <xf numFmtId="0" fontId="10" fillId="0" borderId="18" xfId="0" applyFont="1" applyBorder="1" applyAlignment="1">
      <alignment horizontal="left"/>
    </xf>
    <xf numFmtId="0" fontId="10" fillId="0" borderId="19" xfId="0" applyFont="1" applyBorder="1" applyAlignment="1">
      <alignment horizontal="left"/>
    </xf>
    <xf numFmtId="0" fontId="10" fillId="0" borderId="33" xfId="0" applyFont="1" applyBorder="1" applyAlignment="1">
      <alignment horizontal="left"/>
    </xf>
    <xf numFmtId="0" fontId="0" fillId="0" borderId="28" xfId="0" applyBorder="1" applyAlignment="1">
      <alignment horizontal="left"/>
    </xf>
    <xf numFmtId="0" fontId="0" fillId="0" borderId="0" xfId="0" applyAlignment="1">
      <alignment horizontal="left"/>
    </xf>
    <xf numFmtId="0" fontId="0" fillId="0" borderId="31" xfId="0" applyBorder="1" applyAlignment="1">
      <alignment horizontal="left"/>
    </xf>
    <xf numFmtId="0" fontId="0" fillId="0" borderId="34" xfId="0" applyBorder="1" applyAlignment="1">
      <alignment horizontal="left"/>
    </xf>
    <xf numFmtId="0" fontId="0" fillId="0" borderId="29" xfId="0" applyBorder="1" applyAlignment="1">
      <alignment horizontal="left"/>
    </xf>
    <xf numFmtId="0" fontId="0" fillId="0" borderId="30" xfId="0" applyBorder="1" applyAlignment="1">
      <alignment horizontal="left"/>
    </xf>
    <xf numFmtId="0" fontId="18" fillId="0" borderId="18" xfId="0" applyFont="1" applyBorder="1" applyAlignment="1">
      <alignment horizontal="left"/>
    </xf>
    <xf numFmtId="0" fontId="18" fillId="0" borderId="19" xfId="0" applyFont="1" applyBorder="1" applyAlignment="1">
      <alignment horizontal="left"/>
    </xf>
    <xf numFmtId="0" fontId="14" fillId="0" borderId="5" xfId="0" applyFont="1" applyBorder="1" applyAlignment="1">
      <alignment horizontal="left"/>
    </xf>
    <xf numFmtId="0" fontId="14" fillId="0" borderId="35" xfId="0" applyFont="1" applyBorder="1" applyAlignment="1">
      <alignment horizontal="left"/>
    </xf>
    <xf numFmtId="0" fontId="14" fillId="0" borderId="36" xfId="0" applyFont="1" applyBorder="1" applyAlignment="1">
      <alignment horizontal="left"/>
    </xf>
    <xf numFmtId="0" fontId="18" fillId="0" borderId="20" xfId="0" applyFont="1" applyBorder="1" applyAlignment="1">
      <alignment horizontal="center"/>
    </xf>
    <xf numFmtId="0" fontId="18" fillId="0" borderId="21" xfId="0" applyFont="1" applyBorder="1" applyAlignment="1">
      <alignment horizontal="center"/>
    </xf>
    <xf numFmtId="0" fontId="0" fillId="0" borderId="21" xfId="0" applyBorder="1" applyAlignment="1">
      <alignment horizontal="center"/>
    </xf>
    <xf numFmtId="0" fontId="0" fillId="0" borderId="24" xfId="0" applyBorder="1" applyAlignment="1">
      <alignment horizontal="center"/>
    </xf>
    <xf numFmtId="0" fontId="18" fillId="0" borderId="26" xfId="0" applyFont="1" applyBorder="1" applyAlignment="1">
      <alignment horizontal="left"/>
    </xf>
    <xf numFmtId="0" fontId="18" fillId="0" borderId="12" xfId="0" applyFont="1" applyBorder="1" applyAlignment="1">
      <alignment horizontal="left"/>
    </xf>
    <xf numFmtId="0" fontId="0" fillId="0" borderId="27" xfId="0" applyBorder="1"/>
    <xf numFmtId="0" fontId="0" fillId="0" borderId="37" xfId="0" applyBorder="1"/>
    <xf numFmtId="0" fontId="0" fillId="0" borderId="27" xfId="0" applyBorder="1" applyAlignment="1">
      <alignment horizontal="left"/>
    </xf>
    <xf numFmtId="0" fontId="0" fillId="0" borderId="37" xfId="0" applyBorder="1" applyAlignment="1">
      <alignment horizontal="left"/>
    </xf>
    <xf numFmtId="0" fontId="18" fillId="0" borderId="38" xfId="0" applyFont="1" applyBorder="1" applyAlignment="1">
      <alignment horizontal="left"/>
    </xf>
    <xf numFmtId="0" fontId="18" fillId="0" borderId="17" xfId="0" applyFont="1" applyBorder="1" applyAlignment="1">
      <alignment horizontal="left"/>
    </xf>
    <xf numFmtId="0" fontId="0" fillId="0" borderId="15"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43" fontId="18" fillId="0" borderId="4" xfId="1" applyFont="1" applyBorder="1" applyAlignment="1">
      <alignment horizontal="center"/>
    </xf>
    <xf numFmtId="43" fontId="18" fillId="0" borderId="6" xfId="1" applyFont="1" applyBorder="1" applyAlignment="1">
      <alignment horizontal="center"/>
    </xf>
    <xf numFmtId="0" fontId="0" fillId="0" borderId="43" xfId="0" applyBorder="1" applyAlignment="1">
      <alignment horizontal="left"/>
    </xf>
    <xf numFmtId="0" fontId="0" fillId="0" borderId="44" xfId="0" applyBorder="1" applyAlignment="1">
      <alignment horizontal="left"/>
    </xf>
    <xf numFmtId="0" fontId="0" fillId="0" borderId="47" xfId="0" applyBorder="1" applyAlignment="1">
      <alignment horizontal="left"/>
    </xf>
    <xf numFmtId="0" fontId="0" fillId="0" borderId="48" xfId="0" applyBorder="1" applyAlignment="1">
      <alignment horizontal="left"/>
    </xf>
    <xf numFmtId="0" fontId="3" fillId="0" borderId="3" xfId="3" applyFont="1" applyBorder="1" applyAlignment="1">
      <alignment horizontal="left" wrapText="1"/>
    </xf>
    <xf numFmtId="0" fontId="3" fillId="0" borderId="4" xfId="3" applyFont="1" applyBorder="1" applyAlignment="1">
      <alignment horizontal="left" wrapText="1"/>
    </xf>
    <xf numFmtId="0" fontId="6" fillId="0" borderId="3" xfId="0" applyFont="1" applyBorder="1" applyAlignment="1">
      <alignment horizontal="left"/>
    </xf>
    <xf numFmtId="0" fontId="6" fillId="0" borderId="4" xfId="0" applyFont="1" applyBorder="1" applyAlignment="1">
      <alignment horizontal="left"/>
    </xf>
    <xf numFmtId="0" fontId="3" fillId="0" borderId="8" xfId="3" applyFont="1" applyBorder="1" applyAlignment="1">
      <alignment horizontal="left"/>
    </xf>
    <xf numFmtId="0" fontId="3" fillId="0" borderId="9" xfId="3" applyFont="1" applyBorder="1" applyAlignment="1">
      <alignment horizontal="left"/>
    </xf>
    <xf numFmtId="0" fontId="19" fillId="0" borderId="10" xfId="0" applyFont="1" applyBorder="1" applyAlignment="1">
      <alignment horizontal="left"/>
    </xf>
    <xf numFmtId="0" fontId="19" fillId="0" borderId="37" xfId="0" applyFont="1" applyBorder="1" applyAlignment="1">
      <alignment horizontal="left"/>
    </xf>
    <xf numFmtId="0" fontId="6" fillId="0" borderId="8" xfId="0" applyFont="1" applyBorder="1" applyAlignment="1">
      <alignment horizontal="left"/>
    </xf>
    <xf numFmtId="0" fontId="6" fillId="0" borderId="9" xfId="0" applyFont="1" applyBorder="1" applyAlignment="1">
      <alignment horizontal="left"/>
    </xf>
    <xf numFmtId="0" fontId="0" fillId="0" borderId="10" xfId="0" applyBorder="1" applyAlignment="1">
      <alignment horizontal="left"/>
    </xf>
    <xf numFmtId="0" fontId="3" fillId="0" borderId="38" xfId="3" applyFont="1" applyBorder="1" applyAlignment="1">
      <alignment horizontal="left"/>
    </xf>
    <xf numFmtId="0" fontId="3" fillId="0" borderId="39" xfId="3" applyFont="1" applyBorder="1" applyAlignment="1">
      <alignment horizontal="left"/>
    </xf>
    <xf numFmtId="0" fontId="3" fillId="0" borderId="17" xfId="3" applyFont="1" applyBorder="1" applyAlignment="1">
      <alignment horizontal="left"/>
    </xf>
    <xf numFmtId="0" fontId="18" fillId="0" borderId="1" xfId="0" applyFont="1" applyBorder="1" applyAlignment="1">
      <alignment horizontal="center"/>
    </xf>
    <xf numFmtId="0" fontId="18" fillId="0" borderId="2" xfId="0" applyFont="1" applyBorder="1" applyAlignment="1">
      <alignment horizontal="center"/>
    </xf>
    <xf numFmtId="0" fontId="18" fillId="0" borderId="23" xfId="0" applyFont="1" applyBorder="1" applyAlignment="1">
      <alignment horizontal="center"/>
    </xf>
    <xf numFmtId="0" fontId="3" fillId="0" borderId="18" xfId="3" applyFont="1" applyBorder="1" applyAlignment="1">
      <alignment horizontal="left"/>
    </xf>
    <xf numFmtId="0" fontId="3" fillId="0" borderId="49" xfId="3" applyFont="1" applyBorder="1" applyAlignment="1">
      <alignment horizontal="left"/>
    </xf>
    <xf numFmtId="0" fontId="0" fillId="0" borderId="50" xfId="0" applyBorder="1" applyAlignment="1">
      <alignment horizontal="left"/>
    </xf>
    <xf numFmtId="0" fontId="0" fillId="0" borderId="19" xfId="0" applyBorder="1" applyAlignment="1">
      <alignment horizontal="left"/>
    </xf>
    <xf numFmtId="0" fontId="0" fillId="0" borderId="33" xfId="0" applyBorder="1" applyAlignment="1">
      <alignment horizontal="left"/>
    </xf>
    <xf numFmtId="0" fontId="3" fillId="0" borderId="28" xfId="3" applyFont="1" applyBorder="1" applyAlignment="1">
      <alignment horizontal="left"/>
    </xf>
    <xf numFmtId="0" fontId="3" fillId="0" borderId="44" xfId="3" applyFont="1" applyBorder="1" applyAlignment="1">
      <alignment horizontal="left"/>
    </xf>
    <xf numFmtId="1" fontId="0" fillId="0" borderId="43" xfId="0" applyNumberFormat="1" applyBorder="1" applyAlignment="1">
      <alignment horizontal="left"/>
    </xf>
    <xf numFmtId="1" fontId="0" fillId="0" borderId="0" xfId="0" applyNumberFormat="1" applyAlignment="1">
      <alignment horizontal="left"/>
    </xf>
    <xf numFmtId="1" fontId="0" fillId="0" borderId="31" xfId="0" applyNumberFormat="1" applyBorder="1" applyAlignment="1">
      <alignment horizontal="left"/>
    </xf>
    <xf numFmtId="0" fontId="0" fillId="0" borderId="53" xfId="0" applyBorder="1" applyAlignment="1">
      <alignment horizontal="left"/>
    </xf>
    <xf numFmtId="0" fontId="0" fillId="0" borderId="25" xfId="0" applyBorder="1" applyAlignment="1">
      <alignment horizontal="left"/>
    </xf>
    <xf numFmtId="0" fontId="3" fillId="0" borderId="34" xfId="3" applyFont="1" applyBorder="1" applyAlignment="1">
      <alignment horizontal="left"/>
    </xf>
    <xf numFmtId="0" fontId="3" fillId="0" borderId="48" xfId="3" applyFont="1" applyBorder="1" applyAlignment="1">
      <alignment horizontal="left"/>
    </xf>
    <xf numFmtId="0" fontId="0" fillId="0" borderId="9" xfId="0" applyBorder="1" applyAlignment="1">
      <alignment horizontal="left"/>
    </xf>
    <xf numFmtId="0" fontId="18" fillId="0" borderId="33" xfId="0" applyFont="1" applyBorder="1" applyAlignment="1">
      <alignment horizontal="left"/>
    </xf>
    <xf numFmtId="0" fontId="10" fillId="0" borderId="28" xfId="0" applyFont="1" applyBorder="1" applyAlignment="1">
      <alignment horizontal="left"/>
    </xf>
    <xf numFmtId="0" fontId="10" fillId="0" borderId="0" xfId="0" applyFont="1" applyAlignment="1">
      <alignment horizontal="left"/>
    </xf>
    <xf numFmtId="0" fontId="10" fillId="0" borderId="31" xfId="0" applyFont="1" applyBorder="1" applyAlignment="1">
      <alignment horizontal="left"/>
    </xf>
    <xf numFmtId="0" fontId="10" fillId="0" borderId="34" xfId="0" applyFont="1" applyBorder="1" applyAlignment="1">
      <alignment horizontal="left"/>
    </xf>
    <xf numFmtId="0" fontId="10" fillId="0" borderId="29" xfId="0" applyFont="1" applyBorder="1" applyAlignment="1">
      <alignment horizontal="left"/>
    </xf>
    <xf numFmtId="0" fontId="10" fillId="0" borderId="30" xfId="0" applyFont="1" applyBorder="1" applyAlignment="1">
      <alignment horizontal="left"/>
    </xf>
    <xf numFmtId="0" fontId="18" fillId="0" borderId="0" xfId="3" applyFont="1" applyAlignment="1">
      <alignment horizontal="center" wrapText="1"/>
    </xf>
    <xf numFmtId="0" fontId="20" fillId="0" borderId="0" xfId="3" applyFont="1" applyAlignment="1">
      <alignment horizontal="center" wrapText="1"/>
    </xf>
    <xf numFmtId="0" fontId="18" fillId="0" borderId="3" xfId="0" applyFont="1" applyBorder="1" applyAlignment="1">
      <alignment horizontal="center"/>
    </xf>
    <xf numFmtId="0" fontId="18" fillId="0" borderId="13" xfId="0" applyFont="1" applyBorder="1" applyAlignment="1">
      <alignment horizontal="center"/>
    </xf>
    <xf numFmtId="0" fontId="18" fillId="0" borderId="4" xfId="0" applyFont="1" applyBorder="1" applyAlignment="1">
      <alignment horizontal="center"/>
    </xf>
    <xf numFmtId="0" fontId="18" fillId="0" borderId="14" xfId="0" applyFont="1" applyBorder="1" applyAlignment="1">
      <alignment horizontal="center"/>
    </xf>
    <xf numFmtId="43" fontId="18" fillId="0" borderId="11" xfId="1" applyFont="1" applyBorder="1" applyAlignment="1" applyProtection="1">
      <alignment horizontal="right" vertical="center"/>
      <protection locked="0"/>
    </xf>
    <xf numFmtId="0" fontId="18" fillId="0" borderId="3" xfId="0" applyFont="1" applyBorder="1" applyAlignment="1">
      <alignment horizontal="center" wrapText="1"/>
    </xf>
    <xf numFmtId="0" fontId="18" fillId="0" borderId="4" xfId="0" applyFont="1" applyBorder="1" applyAlignment="1">
      <alignment horizontal="center" wrapText="1"/>
    </xf>
    <xf numFmtId="0" fontId="18" fillId="0" borderId="5" xfId="0" applyFont="1" applyBorder="1" applyAlignment="1">
      <alignment horizontal="center" wrapText="1"/>
    </xf>
    <xf numFmtId="0" fontId="18" fillId="0" borderId="13" xfId="0" applyFont="1" applyBorder="1" applyAlignment="1">
      <alignment horizontal="center" wrapText="1"/>
    </xf>
    <xf numFmtId="0" fontId="18" fillId="0" borderId="14" xfId="0" applyFont="1" applyBorder="1" applyAlignment="1">
      <alignment horizontal="center" wrapText="1"/>
    </xf>
    <xf numFmtId="0" fontId="18" fillId="0" borderId="15" xfId="0" applyFont="1" applyBorder="1" applyAlignment="1">
      <alignment horizontal="center" wrapText="1"/>
    </xf>
    <xf numFmtId="0" fontId="21" fillId="0" borderId="0" xfId="0" applyFont="1" applyAlignment="1">
      <alignment horizontal="center" vertical="center"/>
    </xf>
    <xf numFmtId="0" fontId="21" fillId="0" borderId="29" xfId="0" applyFont="1" applyBorder="1" applyAlignment="1">
      <alignment horizontal="center" vertical="center"/>
    </xf>
    <xf numFmtId="0" fontId="18" fillId="0" borderId="51" xfId="0" applyFont="1" applyBorder="1" applyAlignment="1">
      <alignment horizontal="left" vertical="center"/>
    </xf>
    <xf numFmtId="0" fontId="18" fillId="0" borderId="56" xfId="0" applyFont="1" applyBorder="1" applyAlignment="1">
      <alignment horizontal="left" vertical="center"/>
    </xf>
    <xf numFmtId="0" fontId="18" fillId="0" borderId="57" xfId="0" applyFont="1" applyBorder="1" applyAlignment="1">
      <alignment horizontal="left" vertical="center"/>
    </xf>
    <xf numFmtId="0" fontId="18" fillId="0" borderId="52" xfId="0" applyFont="1" applyBorder="1" applyAlignment="1">
      <alignment horizontal="left" vertical="center"/>
    </xf>
    <xf numFmtId="0" fontId="18" fillId="0" borderId="58" xfId="0" applyFont="1" applyBorder="1" applyAlignment="1">
      <alignment horizontal="left" vertical="center"/>
    </xf>
    <xf numFmtId="0" fontId="18" fillId="0" borderId="59" xfId="0" applyFont="1" applyBorder="1" applyAlignment="1">
      <alignment horizontal="left" vertical="center"/>
    </xf>
    <xf numFmtId="0" fontId="6" fillId="0" borderId="28" xfId="3" applyFont="1" applyBorder="1" applyAlignment="1">
      <alignment horizontal="center" wrapText="1"/>
    </xf>
    <xf numFmtId="0" fontId="6" fillId="0" borderId="0" xfId="3" applyFont="1" applyAlignment="1">
      <alignment horizontal="center" wrapText="1"/>
    </xf>
    <xf numFmtId="0" fontId="6" fillId="0" borderId="31" xfId="3" applyFont="1" applyBorder="1" applyAlignment="1">
      <alignment horizontal="center" wrapText="1"/>
    </xf>
    <xf numFmtId="0" fontId="6" fillId="0" borderId="34" xfId="3" applyFont="1" applyBorder="1" applyAlignment="1">
      <alignment horizontal="center" wrapText="1"/>
    </xf>
    <xf numFmtId="0" fontId="6" fillId="0" borderId="29" xfId="3" applyFont="1" applyBorder="1" applyAlignment="1">
      <alignment horizontal="center" wrapText="1"/>
    </xf>
    <xf numFmtId="0" fontId="6" fillId="0" borderId="30" xfId="3" applyFont="1" applyBorder="1" applyAlignment="1">
      <alignment horizontal="center" wrapText="1"/>
    </xf>
    <xf numFmtId="0" fontId="7" fillId="0" borderId="1" xfId="6" applyFont="1" applyBorder="1" applyAlignment="1">
      <alignment horizontal="center" vertical="center"/>
    </xf>
    <xf numFmtId="0" fontId="7" fillId="0" borderId="2" xfId="6" applyFont="1" applyBorder="1" applyAlignment="1">
      <alignment horizontal="center" vertical="center"/>
    </xf>
    <xf numFmtId="0" fontId="7" fillId="0" borderId="23" xfId="6" applyFont="1" applyBorder="1" applyAlignment="1">
      <alignment horizontal="center" vertical="center"/>
    </xf>
    <xf numFmtId="0" fontId="2" fillId="0" borderId="3" xfId="6" applyFont="1" applyBorder="1" applyAlignment="1">
      <alignment horizontal="left" wrapText="1"/>
    </xf>
    <xf numFmtId="0" fontId="2" fillId="0" borderId="4" xfId="6" applyFont="1" applyBorder="1" applyAlignment="1">
      <alignment horizontal="left" wrapText="1"/>
    </xf>
    <xf numFmtId="0" fontId="2" fillId="0" borderId="5" xfId="6" applyFont="1" applyBorder="1" applyAlignment="1">
      <alignment horizontal="left" wrapText="1"/>
    </xf>
    <xf numFmtId="0" fontId="2" fillId="0" borderId="6" xfId="6" applyFont="1" applyBorder="1" applyAlignment="1">
      <alignment horizontal="left" wrapText="1"/>
    </xf>
    <xf numFmtId="0" fontId="2" fillId="0" borderId="7" xfId="6" applyFont="1" applyBorder="1" applyAlignment="1">
      <alignment horizontal="left" wrapText="1"/>
    </xf>
    <xf numFmtId="1" fontId="2" fillId="0" borderId="4" xfId="6" applyNumberFormat="1" applyFont="1" applyBorder="1" applyAlignment="1">
      <alignment horizontal="left" wrapText="1"/>
    </xf>
    <xf numFmtId="1" fontId="2" fillId="0" borderId="6" xfId="6" applyNumberFormat="1" applyFont="1" applyBorder="1" applyAlignment="1">
      <alignment horizontal="left" wrapText="1"/>
    </xf>
    <xf numFmtId="0" fontId="2" fillId="0" borderId="8" xfId="6" applyFont="1" applyBorder="1" applyAlignment="1">
      <alignment horizontal="left" wrapText="1"/>
    </xf>
    <xf numFmtId="0" fontId="2" fillId="0" borderId="9" xfId="6" applyFont="1" applyBorder="1" applyAlignment="1">
      <alignment horizontal="left" wrapText="1"/>
    </xf>
    <xf numFmtId="0" fontId="2" fillId="0" borderId="10" xfId="6" applyFont="1" applyBorder="1" applyAlignment="1">
      <alignment horizontal="left" wrapText="1"/>
    </xf>
    <xf numFmtId="0" fontId="2" fillId="0" borderId="8" xfId="6" applyFont="1" applyBorder="1" applyAlignment="1">
      <alignment horizontal="left"/>
    </xf>
    <xf numFmtId="0" fontId="2" fillId="0" borderId="9" xfId="6" applyFont="1" applyBorder="1" applyAlignment="1">
      <alignment horizontal="left"/>
    </xf>
    <xf numFmtId="0" fontId="2" fillId="0" borderId="11" xfId="6" applyFont="1" applyBorder="1" applyAlignment="1">
      <alignment horizontal="left"/>
    </xf>
    <xf numFmtId="0" fontId="2" fillId="0" borderId="12" xfId="6" applyFont="1" applyBorder="1" applyAlignment="1">
      <alignment horizontal="left" wrapText="1"/>
    </xf>
    <xf numFmtId="14" fontId="2" fillId="0" borderId="9" xfId="6" applyNumberFormat="1" applyFont="1" applyBorder="1" applyAlignment="1">
      <alignment horizontal="left" wrapText="1"/>
    </xf>
    <xf numFmtId="14" fontId="2" fillId="0" borderId="11" xfId="6" applyNumberFormat="1" applyFont="1" applyBorder="1" applyAlignment="1">
      <alignment horizontal="left" wrapText="1"/>
    </xf>
    <xf numFmtId="0" fontId="2" fillId="0" borderId="13" xfId="6" applyFont="1" applyBorder="1" applyAlignment="1">
      <alignment horizontal="left"/>
    </xf>
    <xf numFmtId="0" fontId="2" fillId="0" borderId="14" xfId="6" applyFont="1" applyBorder="1" applyAlignment="1">
      <alignment horizontal="left"/>
    </xf>
    <xf numFmtId="0" fontId="2" fillId="0" borderId="15" xfId="6" applyFont="1" applyBorder="1" applyAlignment="1">
      <alignment horizontal="left"/>
    </xf>
    <xf numFmtId="0" fontId="2" fillId="0" borderId="16" xfId="6" applyFont="1" applyBorder="1" applyAlignment="1">
      <alignment horizontal="left"/>
    </xf>
    <xf numFmtId="0" fontId="2" fillId="0" borderId="17" xfId="6" applyFont="1" applyBorder="1" applyAlignment="1">
      <alignment horizontal="left"/>
    </xf>
    <xf numFmtId="1" fontId="2" fillId="0" borderId="14" xfId="6" applyNumberFormat="1" applyFont="1" applyBorder="1" applyAlignment="1">
      <alignment horizontal="left" wrapText="1"/>
    </xf>
    <xf numFmtId="1" fontId="2" fillId="0" borderId="16" xfId="6" applyNumberFormat="1" applyFont="1" applyBorder="1" applyAlignment="1">
      <alignment horizontal="left" wrapText="1"/>
    </xf>
    <xf numFmtId="0" fontId="3" fillId="0" borderId="18" xfId="6" applyFont="1" applyBorder="1" applyAlignment="1">
      <alignment horizontal="center"/>
    </xf>
    <xf numFmtId="0" fontId="3" fillId="0" borderId="19" xfId="6" applyFont="1" applyBorder="1" applyAlignment="1">
      <alignment horizontal="center"/>
    </xf>
    <xf numFmtId="0" fontId="3" fillId="0" borderId="0" xfId="6" applyFont="1" applyAlignment="1">
      <alignment horizontal="center"/>
    </xf>
    <xf numFmtId="0" fontId="8" fillId="0" borderId="1" xfId="0" applyFont="1" applyBorder="1" applyAlignment="1">
      <alignment horizontal="center" wrapText="1"/>
    </xf>
    <xf numFmtId="0" fontId="8" fillId="0" borderId="2" xfId="0" applyFont="1" applyBorder="1" applyAlignment="1">
      <alignment horizontal="center" wrapText="1"/>
    </xf>
    <xf numFmtId="0" fontId="8" fillId="0" borderId="23" xfId="0" applyFont="1" applyBorder="1" applyAlignment="1">
      <alignment horizont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12" xfId="0" applyFont="1" applyBorder="1" applyAlignment="1">
      <alignment horizontal="center" vertical="center" wrapText="1"/>
    </xf>
    <xf numFmtId="0" fontId="11" fillId="0" borderId="0" xfId="0" applyFont="1" applyAlignment="1">
      <alignment horizontal="center"/>
    </xf>
    <xf numFmtId="0" fontId="12" fillId="0" borderId="0" xfId="0" applyFont="1" applyAlignment="1">
      <alignment horizontal="center"/>
    </xf>
    <xf numFmtId="0" fontId="0" fillId="0" borderId="0" xfId="0" applyAlignment="1">
      <alignment horizontal="left" wrapText="1"/>
    </xf>
  </cellXfs>
  <cellStyles count="11">
    <cellStyle name="Comma" xfId="1" builtinId="3"/>
    <cellStyle name="Comma 2" xfId="2" xr:uid="{00000000-0005-0000-0000-000031000000}"/>
    <cellStyle name="Normal" xfId="0" builtinId="0"/>
    <cellStyle name="Normal 2" xfId="3" xr:uid="{00000000-0005-0000-0000-000032000000}"/>
    <cellStyle name="Normal 2 2" xfId="4" xr:uid="{00000000-0005-0000-0000-000033000000}"/>
    <cellStyle name="Normal 2 2 2" xfId="5" xr:uid="{00000000-0005-0000-0000-000034000000}"/>
    <cellStyle name="Normal 2 3" xfId="6" xr:uid="{00000000-0005-0000-0000-000035000000}"/>
    <cellStyle name="Normal 2 3 2" xfId="7" xr:uid="{00000000-0005-0000-0000-000036000000}"/>
    <cellStyle name="Normal 2 4" xfId="8" xr:uid="{00000000-0005-0000-0000-000037000000}"/>
    <cellStyle name="Normal 3" xfId="9" xr:uid="{00000000-0005-0000-0000-000038000000}"/>
    <cellStyle name="Style 1" xfId="10" xr:uid="{00000000-0005-0000-0000-000039000000}"/>
  </cellStyles>
  <dxfs count="0"/>
  <tableStyles count="0" defaultTableStyle="TableStyleMedium9" defaultPivotStyle="PivotStyleLight16"/>
  <colors>
    <mruColors>
      <color rgb="FFFFFF66"/>
      <color rgb="FFFFFF99"/>
      <color rgb="FFCC99FF"/>
      <color rgb="FF00CCFF"/>
      <color rgb="FFFF33CC"/>
      <color rgb="FFFF3399"/>
      <color rgb="FFFF99CC"/>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19050</xdr:rowOff>
    </xdr:from>
    <xdr:to>
      <xdr:col>4</xdr:col>
      <xdr:colOff>1139002</xdr:colOff>
      <xdr:row>3</xdr:row>
      <xdr:rowOff>222652</xdr:rowOff>
    </xdr:to>
    <xdr:pic>
      <xdr:nvPicPr>
        <xdr:cNvPr id="3" name="Picture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19050" y="266700"/>
          <a:ext cx="2911475" cy="69850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115129</xdr:colOff>
      <xdr:row>163</xdr:row>
      <xdr:rowOff>52593</xdr:rowOff>
    </xdr:from>
    <xdr:ext cx="1811168" cy="340347"/>
    <xdr:pic>
      <xdr:nvPicPr>
        <xdr:cNvPr id="2" name="Picture 1" descr="Stellar.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114935" y="48130460"/>
          <a:ext cx="1811020" cy="34036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Q62"/>
  <sheetViews>
    <sheetView showGridLines="0" view="pageBreakPreview" zoomScaleNormal="100" workbookViewId="0">
      <selection activeCell="L3" sqref="L3"/>
    </sheetView>
  </sheetViews>
  <sheetFormatPr defaultColWidth="9.06640625" defaultRowHeight="19.5" customHeight="1"/>
  <cols>
    <col min="1" max="1" width="3.46484375" customWidth="1"/>
    <col min="2" max="2" width="7.33203125" customWidth="1"/>
    <col min="3" max="3" width="10.06640625" customWidth="1"/>
    <col min="4" max="4" width="6" customWidth="1"/>
    <col min="5" max="5" width="18.53125" customWidth="1"/>
    <col min="6" max="6" width="19.33203125" customWidth="1"/>
    <col min="7" max="7" width="2.06640625" customWidth="1"/>
    <col min="8" max="8" width="16" customWidth="1"/>
    <col min="9" max="9" width="7.86328125" customWidth="1"/>
    <col min="10" max="10" width="7.33203125" customWidth="1"/>
    <col min="11" max="12" width="15.53125" style="96" customWidth="1"/>
    <col min="13" max="13" width="3.46484375" customWidth="1"/>
    <col min="15" max="15" width="11.06640625" customWidth="1"/>
  </cols>
  <sheetData>
    <row r="6" spans="2:12" ht="19.5" customHeight="1">
      <c r="I6" s="216" t="s">
        <v>0</v>
      </c>
      <c r="J6" s="216"/>
      <c r="K6" s="216"/>
      <c r="L6" s="216"/>
    </row>
    <row r="7" spans="2:12" ht="19.5" customHeight="1">
      <c r="I7" s="217"/>
      <c r="J7" s="217"/>
      <c r="K7" s="217"/>
      <c r="L7" s="217"/>
    </row>
    <row r="8" spans="2:12" ht="19.5" customHeight="1">
      <c r="I8" s="125" t="s">
        <v>1</v>
      </c>
      <c r="J8" s="126"/>
      <c r="K8" s="126"/>
      <c r="L8" s="105"/>
    </row>
    <row r="9" spans="2:12" ht="19.5" customHeight="1">
      <c r="I9" s="127" t="s">
        <v>2</v>
      </c>
      <c r="J9" s="128"/>
      <c r="K9" s="128"/>
      <c r="L9" s="106">
        <v>45587</v>
      </c>
    </row>
    <row r="11" spans="2:12" ht="19.5" customHeight="1">
      <c r="B11" s="129" t="s">
        <v>3</v>
      </c>
      <c r="C11" s="130"/>
      <c r="D11" s="130"/>
      <c r="E11" s="130"/>
      <c r="F11" s="131"/>
      <c r="G11" s="93"/>
      <c r="H11" s="129" t="s">
        <v>4</v>
      </c>
      <c r="I11" s="130"/>
      <c r="J11" s="130"/>
      <c r="K11" s="130"/>
      <c r="L11" s="131"/>
    </row>
    <row r="12" spans="2:12" ht="19.5" customHeight="1">
      <c r="B12" s="132"/>
      <c r="C12" s="133"/>
      <c r="D12" s="133"/>
      <c r="E12" s="133"/>
      <c r="F12" s="134"/>
      <c r="H12" s="132"/>
      <c r="I12" s="133"/>
      <c r="J12" s="133"/>
      <c r="K12" s="133"/>
      <c r="L12" s="134"/>
    </row>
    <row r="13" spans="2:12" ht="19.5" customHeight="1">
      <c r="B13" s="132"/>
      <c r="C13" s="133"/>
      <c r="D13" s="133"/>
      <c r="E13" s="133"/>
      <c r="F13" s="134"/>
      <c r="H13" s="132"/>
      <c r="I13" s="133"/>
      <c r="J13" s="133"/>
      <c r="K13" s="133"/>
      <c r="L13" s="134"/>
    </row>
    <row r="14" spans="2:12" ht="19.5" customHeight="1">
      <c r="B14" s="132"/>
      <c r="C14" s="133"/>
      <c r="D14" s="133"/>
      <c r="E14" s="133"/>
      <c r="F14" s="134"/>
      <c r="H14" s="132"/>
      <c r="I14" s="133"/>
      <c r="J14" s="133"/>
      <c r="K14" s="133"/>
      <c r="L14" s="134"/>
    </row>
    <row r="15" spans="2:12" ht="19.5" customHeight="1">
      <c r="B15" s="135"/>
      <c r="C15" s="136"/>
      <c r="D15" s="136"/>
      <c r="E15" s="136"/>
      <c r="F15" s="137"/>
      <c r="H15" s="135"/>
      <c r="I15" s="136"/>
      <c r="J15" s="136"/>
      <c r="K15" s="136"/>
      <c r="L15" s="137"/>
    </row>
    <row r="16" spans="2:12" ht="9" customHeight="1"/>
    <row r="17" spans="2:12" ht="19.5" customHeight="1">
      <c r="B17" s="138" t="s">
        <v>5</v>
      </c>
      <c r="C17" s="139"/>
      <c r="D17" s="140"/>
      <c r="E17" s="141"/>
      <c r="F17" s="142"/>
      <c r="H17" s="143" t="s">
        <v>6</v>
      </c>
      <c r="I17" s="144"/>
      <c r="J17" s="145" t="s">
        <v>7</v>
      </c>
      <c r="K17" s="145"/>
      <c r="L17" s="146"/>
    </row>
    <row r="18" spans="2:12" ht="19.5" customHeight="1">
      <c r="B18" s="147" t="s">
        <v>8</v>
      </c>
      <c r="C18" s="148"/>
      <c r="D18" s="97" t="s">
        <v>9</v>
      </c>
      <c r="E18" s="149"/>
      <c r="F18" s="150"/>
      <c r="H18" s="143" t="s">
        <v>10</v>
      </c>
      <c r="I18" s="144"/>
      <c r="J18" s="145" t="s">
        <v>7</v>
      </c>
      <c r="K18" s="145"/>
      <c r="L18" s="146"/>
    </row>
    <row r="19" spans="2:12" ht="19.5" customHeight="1">
      <c r="B19" s="147" t="s">
        <v>11</v>
      </c>
      <c r="C19" s="148"/>
      <c r="D19" s="124" t="s">
        <v>12</v>
      </c>
      <c r="E19" s="151"/>
      <c r="F19" s="152"/>
      <c r="H19" s="210" t="s">
        <v>13</v>
      </c>
      <c r="I19" s="211"/>
      <c r="J19" s="212"/>
      <c r="K19" s="107" t="s">
        <v>14</v>
      </c>
      <c r="L19" s="108" t="s">
        <v>15</v>
      </c>
    </row>
    <row r="20" spans="2:12" ht="19.5" customHeight="1">
      <c r="B20" s="153" t="s">
        <v>16</v>
      </c>
      <c r="C20" s="154"/>
      <c r="D20" s="155"/>
      <c r="E20" s="156"/>
      <c r="F20" s="157"/>
      <c r="H20" s="213"/>
      <c r="I20" s="214"/>
      <c r="J20" s="215"/>
      <c r="K20" s="109" t="s">
        <v>17</v>
      </c>
      <c r="L20" s="110" t="s">
        <v>15</v>
      </c>
    </row>
    <row r="21" spans="2:12" ht="9" customHeight="1"/>
    <row r="22" spans="2:12" ht="19.5" customHeight="1">
      <c r="B22" s="205" t="s">
        <v>18</v>
      </c>
      <c r="C22" s="207" t="s">
        <v>19</v>
      </c>
      <c r="D22" s="207" t="s">
        <v>20</v>
      </c>
      <c r="E22" s="207"/>
      <c r="F22" s="207"/>
      <c r="G22" s="207"/>
      <c r="H22" s="207"/>
      <c r="I22" s="207" t="s">
        <v>21</v>
      </c>
      <c r="J22" s="207" t="s">
        <v>22</v>
      </c>
      <c r="K22" s="158" t="s">
        <v>23</v>
      </c>
      <c r="L22" s="159"/>
    </row>
    <row r="23" spans="2:12" ht="19.5" customHeight="1">
      <c r="B23" s="206"/>
      <c r="C23" s="208"/>
      <c r="D23" s="208"/>
      <c r="E23" s="208"/>
      <c r="F23" s="208"/>
      <c r="G23" s="208"/>
      <c r="H23" s="208"/>
      <c r="I23" s="208"/>
      <c r="J23" s="208"/>
      <c r="K23" s="111" t="s">
        <v>24</v>
      </c>
      <c r="L23" s="112" t="s">
        <v>25</v>
      </c>
    </row>
    <row r="24" spans="2:12" ht="19.5" customHeight="1">
      <c r="B24" s="98"/>
      <c r="C24" s="99"/>
      <c r="D24" s="160"/>
      <c r="E24" s="133"/>
      <c r="F24" s="133"/>
      <c r="G24" s="133"/>
      <c r="H24" s="161"/>
      <c r="I24" s="99"/>
      <c r="J24" s="99"/>
      <c r="K24" s="113"/>
      <c r="L24" s="114"/>
    </row>
    <row r="25" spans="2:12" ht="19.5" customHeight="1">
      <c r="B25" s="98">
        <v>1</v>
      </c>
      <c r="C25" s="99" t="s">
        <v>15</v>
      </c>
      <c r="D25" s="160" t="s">
        <v>26</v>
      </c>
      <c r="E25" s="133"/>
      <c r="F25" s="133"/>
      <c r="G25" s="133"/>
      <c r="H25" s="161"/>
      <c r="I25" s="99" t="s">
        <v>27</v>
      </c>
      <c r="J25" s="99">
        <v>1</v>
      </c>
      <c r="K25" s="113">
        <f>ROUND((+ANX!J161+ANX!K161),)</f>
        <v>2369609</v>
      </c>
      <c r="L25" s="114">
        <f>+K25*J25</f>
        <v>2369609</v>
      </c>
    </row>
    <row r="26" spans="2:12" ht="19.5" customHeight="1">
      <c r="B26" s="98"/>
      <c r="C26" s="99"/>
      <c r="D26" s="160"/>
      <c r="E26" s="133"/>
      <c r="F26" s="133"/>
      <c r="G26" s="133"/>
      <c r="H26" s="161"/>
      <c r="I26" s="99"/>
      <c r="J26" s="99"/>
      <c r="K26" s="113"/>
      <c r="L26" s="114"/>
    </row>
    <row r="27" spans="2:12" ht="19.5" customHeight="1">
      <c r="B27" s="98"/>
      <c r="C27" s="99"/>
      <c r="D27" s="160"/>
      <c r="E27" s="133"/>
      <c r="F27" s="133"/>
      <c r="G27" s="133"/>
      <c r="H27" s="161"/>
      <c r="I27" s="99"/>
      <c r="J27" s="99"/>
      <c r="K27" s="113"/>
      <c r="L27" s="114"/>
    </row>
    <row r="28" spans="2:12" ht="19.5" customHeight="1">
      <c r="B28" s="98"/>
      <c r="C28" s="99"/>
      <c r="D28" s="160"/>
      <c r="E28" s="133"/>
      <c r="F28" s="133"/>
      <c r="G28" s="133"/>
      <c r="H28" s="161"/>
      <c r="I28" s="99"/>
      <c r="J28" s="99"/>
      <c r="K28" s="113"/>
      <c r="L28" s="114"/>
    </row>
    <row r="29" spans="2:12" ht="19.5" customHeight="1">
      <c r="B29" s="98"/>
      <c r="C29" s="99"/>
      <c r="D29" s="160"/>
      <c r="E29" s="133"/>
      <c r="F29" s="133"/>
      <c r="G29" s="133"/>
      <c r="H29" s="161"/>
      <c r="I29" s="99"/>
      <c r="J29" s="99"/>
      <c r="K29" s="113"/>
      <c r="L29" s="114"/>
    </row>
    <row r="30" spans="2:12" ht="19.5" customHeight="1">
      <c r="B30" s="98"/>
      <c r="C30" s="99"/>
      <c r="D30" s="160"/>
      <c r="E30" s="133"/>
      <c r="F30" s="133"/>
      <c r="G30" s="133"/>
      <c r="H30" s="161"/>
      <c r="I30" s="99"/>
      <c r="J30" s="99"/>
      <c r="K30" s="113"/>
      <c r="L30" s="114"/>
    </row>
    <row r="31" spans="2:12" ht="19.5" customHeight="1">
      <c r="B31" s="98"/>
      <c r="C31" s="99"/>
      <c r="D31" s="160"/>
      <c r="E31" s="133"/>
      <c r="F31" s="133"/>
      <c r="G31" s="133"/>
      <c r="H31" s="161"/>
      <c r="I31" s="99"/>
      <c r="J31" s="99"/>
      <c r="K31" s="113"/>
      <c r="L31" s="114"/>
    </row>
    <row r="32" spans="2:12" ht="19.5" customHeight="1">
      <c r="B32" s="98"/>
      <c r="C32" s="99"/>
      <c r="D32" s="160"/>
      <c r="E32" s="133"/>
      <c r="F32" s="133"/>
      <c r="G32" s="133"/>
      <c r="H32" s="161"/>
      <c r="I32" s="99"/>
      <c r="J32" s="99"/>
      <c r="K32" s="113"/>
      <c r="L32" s="114"/>
    </row>
    <row r="33" spans="2:17" ht="19.5" customHeight="1">
      <c r="B33" s="98"/>
      <c r="C33" s="99"/>
      <c r="D33" s="160"/>
      <c r="E33" s="133"/>
      <c r="F33" s="133"/>
      <c r="G33" s="133"/>
      <c r="H33" s="161"/>
      <c r="I33" s="99"/>
      <c r="J33" s="99"/>
      <c r="K33" s="113"/>
      <c r="L33" s="114"/>
    </row>
    <row r="34" spans="2:17" ht="19.5" customHeight="1">
      <c r="B34" s="98"/>
      <c r="C34" s="99"/>
      <c r="D34" s="160"/>
      <c r="E34" s="133"/>
      <c r="F34" s="133"/>
      <c r="G34" s="133"/>
      <c r="H34" s="161"/>
      <c r="I34" s="99"/>
      <c r="J34" s="99"/>
      <c r="K34" s="113"/>
      <c r="L34" s="114"/>
    </row>
    <row r="35" spans="2:17" ht="19.5" customHeight="1">
      <c r="B35" s="98"/>
      <c r="C35" s="99"/>
      <c r="D35" s="160"/>
      <c r="E35" s="133"/>
      <c r="F35" s="133"/>
      <c r="G35" s="133"/>
      <c r="H35" s="161"/>
      <c r="I35" s="99"/>
      <c r="J35" s="99"/>
      <c r="K35" s="113"/>
      <c r="L35" s="114"/>
    </row>
    <row r="36" spans="2:17" ht="19.5" customHeight="1">
      <c r="B36" s="98"/>
      <c r="C36" s="99"/>
      <c r="D36" s="160"/>
      <c r="E36" s="133"/>
      <c r="F36" s="133"/>
      <c r="G36" s="133"/>
      <c r="H36" s="161"/>
      <c r="I36" s="99"/>
      <c r="J36" s="99"/>
      <c r="K36" s="113"/>
      <c r="L36" s="114"/>
    </row>
    <row r="37" spans="2:17" ht="19.5" customHeight="1">
      <c r="B37" s="98"/>
      <c r="C37" s="99"/>
      <c r="D37" s="160"/>
      <c r="E37" s="133"/>
      <c r="F37" s="133"/>
      <c r="G37" s="133"/>
      <c r="H37" s="161"/>
      <c r="I37" s="99"/>
      <c r="J37" s="99"/>
      <c r="K37" s="113"/>
      <c r="L37" s="114"/>
    </row>
    <row r="38" spans="2:17" ht="19.5" customHeight="1">
      <c r="B38" s="100"/>
      <c r="C38" s="101"/>
      <c r="D38" s="162"/>
      <c r="E38" s="136"/>
      <c r="F38" s="136"/>
      <c r="G38" s="136"/>
      <c r="H38" s="163"/>
      <c r="I38" s="101"/>
      <c r="J38" s="101"/>
      <c r="K38" s="115"/>
      <c r="L38" s="116"/>
    </row>
    <row r="39" spans="2:17" ht="9" customHeight="1"/>
    <row r="40" spans="2:17" ht="19.5" customHeight="1">
      <c r="B40" s="164" t="s">
        <v>28</v>
      </c>
      <c r="C40" s="165"/>
      <c r="D40" s="165"/>
      <c r="E40" s="102" t="s">
        <v>29</v>
      </c>
      <c r="F40" s="103"/>
      <c r="H40" s="166" t="s">
        <v>30</v>
      </c>
      <c r="I40" s="167"/>
      <c r="J40" s="167"/>
      <c r="K40" s="167"/>
      <c r="L40" s="117">
        <f>ROUND(SUM(L24:L38),0)</f>
        <v>2369609</v>
      </c>
    </row>
    <row r="41" spans="2:17" ht="19.5" customHeight="1">
      <c r="B41" s="168" t="s">
        <v>31</v>
      </c>
      <c r="C41" s="169"/>
      <c r="D41" s="169"/>
      <c r="E41" s="170" t="s">
        <v>32</v>
      </c>
      <c r="F41" s="171"/>
      <c r="H41" s="172" t="s">
        <v>33</v>
      </c>
      <c r="I41" s="173"/>
      <c r="J41" s="173"/>
      <c r="K41" s="173"/>
      <c r="L41" s="118" t="s">
        <v>34</v>
      </c>
    </row>
    <row r="42" spans="2:17" ht="19.5" customHeight="1">
      <c r="B42" s="168" t="s">
        <v>35</v>
      </c>
      <c r="C42" s="169"/>
      <c r="D42" s="169"/>
      <c r="E42" s="174" t="s">
        <v>36</v>
      </c>
      <c r="F42" s="152"/>
      <c r="H42" s="172" t="s">
        <v>37</v>
      </c>
      <c r="I42" s="173"/>
      <c r="J42" s="173"/>
      <c r="K42" s="173"/>
      <c r="L42" s="119">
        <f>SUM(L40:L41)</f>
        <v>2369609</v>
      </c>
      <c r="O42" s="120"/>
      <c r="P42" s="120"/>
      <c r="Q42" s="120"/>
    </row>
    <row r="43" spans="2:17" ht="19.5" customHeight="1">
      <c r="B43" s="175" t="s">
        <v>38</v>
      </c>
      <c r="C43" s="176"/>
      <c r="D43" s="177"/>
      <c r="E43" s="155" t="s">
        <v>39</v>
      </c>
      <c r="F43" s="157"/>
      <c r="H43" s="172" t="s">
        <v>40</v>
      </c>
      <c r="I43" s="173"/>
      <c r="J43" s="173"/>
      <c r="K43" s="173"/>
      <c r="L43" s="119">
        <f>+SUM(L42:L42)</f>
        <v>2369609</v>
      </c>
      <c r="O43" s="121"/>
      <c r="P43" s="120"/>
      <c r="Q43" s="120"/>
    </row>
    <row r="44" spans="2:17" ht="19.5" customHeight="1">
      <c r="H44" s="172" t="s">
        <v>41</v>
      </c>
      <c r="I44" s="173"/>
      <c r="J44" s="173"/>
      <c r="K44" s="173"/>
      <c r="L44" s="119" t="s">
        <v>42</v>
      </c>
    </row>
    <row r="45" spans="2:17" ht="19.5" customHeight="1">
      <c r="B45" s="178" t="s">
        <v>43</v>
      </c>
      <c r="C45" s="179"/>
      <c r="D45" s="179"/>
      <c r="E45" s="179"/>
      <c r="F45" s="180"/>
      <c r="H45" s="172" t="s">
        <v>44</v>
      </c>
      <c r="I45" s="173"/>
      <c r="J45" s="173"/>
      <c r="K45" s="173"/>
      <c r="L45" s="119" t="s">
        <v>42</v>
      </c>
    </row>
    <row r="46" spans="2:17" ht="19.5" customHeight="1">
      <c r="B46" s="181" t="s">
        <v>45</v>
      </c>
      <c r="C46" s="182"/>
      <c r="D46" s="183" t="s">
        <v>46</v>
      </c>
      <c r="E46" s="184"/>
      <c r="F46" s="185"/>
      <c r="H46" s="172" t="s">
        <v>47</v>
      </c>
      <c r="I46" s="173"/>
      <c r="J46" s="173"/>
      <c r="K46" s="173"/>
      <c r="L46" s="119" t="s">
        <v>48</v>
      </c>
    </row>
    <row r="47" spans="2:17" ht="19.5" customHeight="1">
      <c r="B47" s="186" t="s">
        <v>49</v>
      </c>
      <c r="C47" s="187"/>
      <c r="D47" s="160" t="s">
        <v>50</v>
      </c>
      <c r="E47" s="133"/>
      <c r="F47" s="134"/>
      <c r="H47" s="218" t="s">
        <v>51</v>
      </c>
      <c r="I47" s="219"/>
      <c r="J47" s="219"/>
      <c r="K47" s="220"/>
      <c r="L47" s="209">
        <f>SUM(L43:L46)</f>
        <v>2369609</v>
      </c>
    </row>
    <row r="48" spans="2:17" ht="19.5" customHeight="1">
      <c r="B48" s="186" t="s">
        <v>52</v>
      </c>
      <c r="C48" s="187"/>
      <c r="D48" s="160" t="s">
        <v>53</v>
      </c>
      <c r="E48" s="133"/>
      <c r="F48" s="134"/>
      <c r="H48" s="221"/>
      <c r="I48" s="222"/>
      <c r="J48" s="222"/>
      <c r="K48" s="223"/>
      <c r="L48" s="209"/>
    </row>
    <row r="49" spans="2:15" ht="19.5" customHeight="1">
      <c r="B49" s="186"/>
      <c r="C49" s="187"/>
      <c r="D49" s="160" t="s">
        <v>54</v>
      </c>
      <c r="E49" s="133"/>
      <c r="F49" s="134"/>
      <c r="H49" s="172" t="s">
        <v>55</v>
      </c>
      <c r="I49" s="173"/>
      <c r="J49" s="173"/>
      <c r="K49" s="173"/>
      <c r="L49" s="119">
        <v>0</v>
      </c>
    </row>
    <row r="50" spans="2:15" ht="19.5" customHeight="1">
      <c r="B50" s="186" t="s">
        <v>56</v>
      </c>
      <c r="C50" s="187"/>
      <c r="D50" s="188">
        <v>6711575677</v>
      </c>
      <c r="E50" s="189"/>
      <c r="F50" s="190"/>
      <c r="H50" s="191" t="s">
        <v>57</v>
      </c>
      <c r="I50" s="192"/>
      <c r="J50" s="192"/>
      <c r="K50" s="192"/>
      <c r="L50" s="122">
        <v>0</v>
      </c>
    </row>
    <row r="51" spans="2:15" ht="19.5" customHeight="1">
      <c r="B51" s="193" t="s">
        <v>58</v>
      </c>
      <c r="C51" s="194"/>
      <c r="D51" s="162" t="s">
        <v>59</v>
      </c>
      <c r="E51" s="136"/>
      <c r="F51" s="137"/>
      <c r="H51" s="195"/>
      <c r="I51" s="195"/>
      <c r="J51" s="195"/>
      <c r="K51" s="195"/>
      <c r="L51" s="122">
        <v>0</v>
      </c>
    </row>
    <row r="52" spans="2:15" ht="19.5" customHeight="1">
      <c r="H52" s="195"/>
      <c r="I52" s="195"/>
      <c r="J52" s="195"/>
      <c r="K52" s="195"/>
      <c r="L52" s="122">
        <v>0</v>
      </c>
    </row>
    <row r="53" spans="2:15" ht="19.5" customHeight="1">
      <c r="B53" s="138" t="s">
        <v>60</v>
      </c>
      <c r="C53" s="139"/>
      <c r="D53" s="139"/>
      <c r="E53" s="139"/>
      <c r="F53" s="196"/>
      <c r="H53" s="195"/>
      <c r="I53" s="195"/>
      <c r="J53" s="195"/>
      <c r="K53" s="195"/>
      <c r="L53" s="122">
        <v>0</v>
      </c>
    </row>
    <row r="54" spans="2:15" ht="19.5" customHeight="1">
      <c r="B54" s="197" t="s">
        <v>61</v>
      </c>
      <c r="C54" s="198"/>
      <c r="D54" s="198"/>
      <c r="E54" s="198"/>
      <c r="F54" s="199"/>
      <c r="H54" s="195"/>
      <c r="I54" s="195"/>
      <c r="J54" s="195"/>
      <c r="K54" s="195"/>
      <c r="L54" s="119"/>
      <c r="O54" s="123"/>
    </row>
    <row r="55" spans="2:15" ht="19.5" customHeight="1">
      <c r="B55" s="197" t="s">
        <v>62</v>
      </c>
      <c r="C55" s="198"/>
      <c r="D55" s="198"/>
      <c r="E55" s="198"/>
      <c r="F55" s="199"/>
      <c r="H55" s="224" t="s">
        <v>63</v>
      </c>
      <c r="I55" s="225"/>
      <c r="J55" s="225"/>
      <c r="K55" s="225"/>
      <c r="L55" s="226"/>
    </row>
    <row r="56" spans="2:15" ht="19.5" customHeight="1">
      <c r="B56" s="200" t="s">
        <v>64</v>
      </c>
      <c r="C56" s="201"/>
      <c r="D56" s="201"/>
      <c r="E56" s="201"/>
      <c r="F56" s="202"/>
      <c r="H56" s="227"/>
      <c r="I56" s="228"/>
      <c r="J56" s="228"/>
      <c r="K56" s="228"/>
      <c r="L56" s="229"/>
    </row>
    <row r="58" spans="2:15" ht="19.5" customHeight="1">
      <c r="B58" s="203" t="s">
        <v>65</v>
      </c>
      <c r="C58" s="203"/>
      <c r="D58" s="203"/>
      <c r="E58" s="203"/>
      <c r="F58" s="203"/>
      <c r="G58" s="203"/>
      <c r="H58" s="203"/>
      <c r="I58" s="203"/>
      <c r="J58" s="203"/>
      <c r="K58" s="203"/>
      <c r="L58" s="203"/>
    </row>
    <row r="59" spans="2:15" ht="19.5" customHeight="1">
      <c r="B59" s="204" t="s">
        <v>66</v>
      </c>
      <c r="C59" s="204"/>
      <c r="D59" s="204"/>
      <c r="E59" s="204"/>
      <c r="F59" s="204"/>
      <c r="G59" s="204"/>
      <c r="H59" s="204"/>
      <c r="I59" s="204"/>
      <c r="J59" s="204"/>
      <c r="K59" s="204"/>
      <c r="L59" s="204"/>
    </row>
    <row r="60" spans="2:15" ht="19.5" customHeight="1">
      <c r="B60" s="204" t="s">
        <v>67</v>
      </c>
      <c r="C60" s="204"/>
      <c r="D60" s="204"/>
      <c r="E60" s="204"/>
      <c r="F60" s="204"/>
      <c r="G60" s="204"/>
      <c r="H60" s="204"/>
      <c r="I60" s="204"/>
      <c r="J60" s="204"/>
      <c r="K60" s="204"/>
      <c r="L60" s="204"/>
    </row>
    <row r="61" spans="2:15" ht="19.5" customHeight="1">
      <c r="B61" s="204" t="s">
        <v>68</v>
      </c>
      <c r="C61" s="204"/>
      <c r="D61" s="204"/>
      <c r="E61" s="204"/>
      <c r="F61" s="204"/>
      <c r="G61" s="204"/>
      <c r="H61" s="204"/>
      <c r="I61" s="204"/>
      <c r="J61" s="204"/>
      <c r="K61" s="204"/>
      <c r="L61" s="204"/>
    </row>
    <row r="62" spans="2:15" ht="19.5" customHeight="1">
      <c r="B62" s="104"/>
      <c r="C62" s="104"/>
      <c r="D62" s="104"/>
      <c r="E62" s="104"/>
      <c r="F62" s="104"/>
      <c r="G62" s="104"/>
    </row>
  </sheetData>
  <mergeCells count="91">
    <mergeCell ref="I6:L7"/>
    <mergeCell ref="H47:K48"/>
    <mergeCell ref="H55:L56"/>
    <mergeCell ref="D22:H23"/>
    <mergeCell ref="B61:L61"/>
    <mergeCell ref="B22:B23"/>
    <mergeCell ref="C22:C23"/>
    <mergeCell ref="I22:I23"/>
    <mergeCell ref="J22:J23"/>
    <mergeCell ref="L47:L48"/>
    <mergeCell ref="B55:F55"/>
    <mergeCell ref="B56:F56"/>
    <mergeCell ref="B58:L58"/>
    <mergeCell ref="B59:L59"/>
    <mergeCell ref="B60:L60"/>
    <mergeCell ref="H52:K52"/>
    <mergeCell ref="B53:F53"/>
    <mergeCell ref="H53:K53"/>
    <mergeCell ref="B54:F54"/>
    <mergeCell ref="H54:K54"/>
    <mergeCell ref="H49:K49"/>
    <mergeCell ref="B50:C50"/>
    <mergeCell ref="D50:F50"/>
    <mergeCell ref="H50:K50"/>
    <mergeCell ref="B51:C51"/>
    <mergeCell ref="D51:F51"/>
    <mergeCell ref="H51:K51"/>
    <mergeCell ref="B47:C47"/>
    <mergeCell ref="D47:F47"/>
    <mergeCell ref="B48:C48"/>
    <mergeCell ref="D48:F48"/>
    <mergeCell ref="B49:C49"/>
    <mergeCell ref="D49:F49"/>
    <mergeCell ref="H44:K44"/>
    <mergeCell ref="B45:F45"/>
    <mergeCell ref="H45:K45"/>
    <mergeCell ref="B46:C46"/>
    <mergeCell ref="D46:F46"/>
    <mergeCell ref="H46:K46"/>
    <mergeCell ref="B42:D42"/>
    <mergeCell ref="E42:F42"/>
    <mergeCell ref="H42:K42"/>
    <mergeCell ref="B43:D43"/>
    <mergeCell ref="E43:F43"/>
    <mergeCell ref="H43:K43"/>
    <mergeCell ref="B40:D40"/>
    <mergeCell ref="H40:K40"/>
    <mergeCell ref="B41:D41"/>
    <mergeCell ref="E41:F41"/>
    <mergeCell ref="H41:K41"/>
    <mergeCell ref="D34:H34"/>
    <mergeCell ref="D35:H35"/>
    <mergeCell ref="D36:H36"/>
    <mergeCell ref="D37:H37"/>
    <mergeCell ref="D38:H38"/>
    <mergeCell ref="D29:H29"/>
    <mergeCell ref="D30:H30"/>
    <mergeCell ref="D31:H31"/>
    <mergeCell ref="D32:H32"/>
    <mergeCell ref="D33:H33"/>
    <mergeCell ref="D24:H24"/>
    <mergeCell ref="D25:H25"/>
    <mergeCell ref="D26:H26"/>
    <mergeCell ref="D27:H27"/>
    <mergeCell ref="D28:H28"/>
    <mergeCell ref="B19:C19"/>
    <mergeCell ref="E19:F19"/>
    <mergeCell ref="B20:C20"/>
    <mergeCell ref="D20:F20"/>
    <mergeCell ref="K22:L22"/>
    <mergeCell ref="H19:J20"/>
    <mergeCell ref="B17:C17"/>
    <mergeCell ref="D17:F17"/>
    <mergeCell ref="H17:I17"/>
    <mergeCell ref="J17:L17"/>
    <mergeCell ref="B18:C18"/>
    <mergeCell ref="E18:F18"/>
    <mergeCell ref="H18:I18"/>
    <mergeCell ref="J18:L18"/>
    <mergeCell ref="B13:F13"/>
    <mergeCell ref="H13:L13"/>
    <mergeCell ref="B14:F14"/>
    <mergeCell ref="H14:L14"/>
    <mergeCell ref="B15:F15"/>
    <mergeCell ref="H15:L15"/>
    <mergeCell ref="I8:K8"/>
    <mergeCell ref="I9:K9"/>
    <mergeCell ref="B11:F11"/>
    <mergeCell ref="H11:L11"/>
    <mergeCell ref="B12:F12"/>
    <mergeCell ref="H12:L12"/>
  </mergeCells>
  <pageMargins left="0.7" right="0.7" top="0.75" bottom="0.75" header="0.3" footer="0.3"/>
  <pageSetup paperSize="9" scale="62" orientation="portrait" r:id="rId1"/>
  <ignoredErrors>
    <ignoredError sqref="D1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2"/>
  <sheetViews>
    <sheetView tabSelected="1" view="pageBreakPreview" topLeftCell="A2" zoomScaleNormal="100" zoomScaleSheetLayoutView="100" workbookViewId="0">
      <selection sqref="A1:K1"/>
    </sheetView>
  </sheetViews>
  <sheetFormatPr defaultColWidth="9.06640625" defaultRowHeight="19.5" customHeight="1"/>
  <cols>
    <col min="1" max="1" width="6.46484375" style="11" customWidth="1"/>
    <col min="2" max="2" width="21" style="12" customWidth="1"/>
    <col min="3" max="3" width="16.46484375" style="11" customWidth="1"/>
    <col min="4" max="4" width="16.06640625" style="11" customWidth="1"/>
    <col min="5" max="5" width="11.53125" style="11" customWidth="1"/>
    <col min="6" max="6" width="100.86328125" style="12" customWidth="1"/>
    <col min="7" max="7" width="23.53125" style="11" customWidth="1"/>
    <col min="8" max="8" width="11.86328125" style="11" customWidth="1"/>
    <col min="9" max="9" width="18.796875" style="13" customWidth="1"/>
    <col min="10" max="10" width="17.86328125" style="13" customWidth="1"/>
    <col min="11" max="11" width="14" customWidth="1"/>
    <col min="12" max="12" width="100.46484375" style="12" customWidth="1"/>
    <col min="13" max="25" width="9.46484375" style="12" customWidth="1"/>
    <col min="26" max="16384" width="9.06640625" style="12"/>
  </cols>
  <sheetData>
    <row r="1" spans="1:17" s="1" customFormat="1" ht="30" customHeight="1">
      <c r="A1" s="230" t="s">
        <v>69</v>
      </c>
      <c r="B1" s="231"/>
      <c r="C1" s="231"/>
      <c r="D1" s="231"/>
      <c r="E1" s="231"/>
      <c r="F1" s="231"/>
      <c r="G1" s="231"/>
      <c r="H1" s="231"/>
      <c r="I1" s="231"/>
      <c r="J1" s="231"/>
      <c r="K1" s="232"/>
      <c r="L1" s="231"/>
      <c r="M1" s="231"/>
      <c r="N1" s="231"/>
      <c r="O1" s="231"/>
      <c r="P1" s="231"/>
      <c r="Q1" s="232"/>
    </row>
    <row r="2" spans="1:17" s="2" customFormat="1" ht="23.25" customHeight="1">
      <c r="A2" s="233" t="s">
        <v>70</v>
      </c>
      <c r="B2" s="234"/>
      <c r="C2" s="235"/>
      <c r="D2" s="233"/>
      <c r="E2" s="234"/>
      <c r="F2" s="236"/>
      <c r="G2" s="237" t="s">
        <v>71</v>
      </c>
      <c r="H2" s="234"/>
      <c r="I2" s="238" t="s">
        <v>72</v>
      </c>
      <c r="J2" s="238"/>
      <c r="K2" s="239"/>
    </row>
    <row r="3" spans="1:17" s="2" customFormat="1" ht="23.25" customHeight="1">
      <c r="A3" s="240" t="s">
        <v>73</v>
      </c>
      <c r="B3" s="241"/>
      <c r="C3" s="242"/>
      <c r="D3" s="243"/>
      <c r="E3" s="244"/>
      <c r="F3" s="245"/>
      <c r="G3" s="246" t="s">
        <v>74</v>
      </c>
      <c r="H3" s="241"/>
      <c r="I3" s="247">
        <v>45587</v>
      </c>
      <c r="J3" s="247"/>
      <c r="K3" s="248"/>
    </row>
    <row r="4" spans="1:17" s="2" customFormat="1" ht="23.25" customHeight="1">
      <c r="A4" s="249" t="s">
        <v>75</v>
      </c>
      <c r="B4" s="250"/>
      <c r="C4" s="251"/>
      <c r="D4" s="249"/>
      <c r="E4" s="250"/>
      <c r="F4" s="252"/>
      <c r="G4" s="253" t="s">
        <v>76</v>
      </c>
      <c r="H4" s="250"/>
      <c r="I4" s="254"/>
      <c r="J4" s="254"/>
      <c r="K4" s="255"/>
    </row>
    <row r="5" spans="1:17" s="3" customFormat="1" ht="23.25" customHeight="1">
      <c r="A5" s="256"/>
      <c r="B5" s="257"/>
      <c r="C5" s="257"/>
      <c r="D5" s="258"/>
      <c r="E5" s="258"/>
      <c r="F5" s="258"/>
      <c r="G5" s="257"/>
      <c r="H5" s="257"/>
      <c r="I5" s="257"/>
      <c r="J5" s="257"/>
      <c r="K5" s="257"/>
    </row>
    <row r="6" spans="1:17" s="4" customFormat="1" ht="31.5" customHeight="1">
      <c r="A6" s="14" t="s">
        <v>77</v>
      </c>
      <c r="B6" s="15" t="s">
        <v>78</v>
      </c>
      <c r="C6" s="15" t="s">
        <v>79</v>
      </c>
      <c r="D6" s="15" t="s">
        <v>80</v>
      </c>
      <c r="E6" s="15" t="s">
        <v>81</v>
      </c>
      <c r="F6" s="15" t="s">
        <v>82</v>
      </c>
      <c r="G6" s="15" t="s">
        <v>83</v>
      </c>
      <c r="H6" s="15" t="s">
        <v>84</v>
      </c>
      <c r="I6" s="46" t="s">
        <v>85</v>
      </c>
      <c r="J6" s="46" t="s">
        <v>86</v>
      </c>
      <c r="K6" s="47" t="s">
        <v>87</v>
      </c>
    </row>
    <row r="7" spans="1:17" s="2" customFormat="1" ht="23.25" customHeight="1">
      <c r="A7" s="259" t="s">
        <v>88</v>
      </c>
      <c r="B7" s="260"/>
      <c r="C7" s="260"/>
      <c r="D7" s="260"/>
      <c r="E7" s="260"/>
      <c r="F7" s="260"/>
      <c r="G7" s="260"/>
      <c r="H7" s="260"/>
      <c r="I7" s="260"/>
      <c r="J7" s="260"/>
      <c r="K7" s="261"/>
    </row>
    <row r="8" spans="1:17" s="5" customFormat="1" ht="24" customHeight="1">
      <c r="A8" s="16">
        <v>1</v>
      </c>
      <c r="B8" s="17" t="s">
        <v>89</v>
      </c>
      <c r="C8" s="18"/>
      <c r="D8" s="16">
        <v>49111010</v>
      </c>
      <c r="E8" s="19">
        <v>0.18</v>
      </c>
      <c r="F8" s="20" t="s">
        <v>90</v>
      </c>
      <c r="G8" s="21" t="s">
        <v>91</v>
      </c>
      <c r="H8" s="21">
        <v>1</v>
      </c>
      <c r="I8" s="48">
        <v>8335</v>
      </c>
      <c r="J8" s="48">
        <f>H8*I8</f>
        <v>8335</v>
      </c>
      <c r="K8" s="48">
        <f>+E8*J8</f>
        <v>1500.3</v>
      </c>
    </row>
    <row r="9" spans="1:17" s="6" customFormat="1" ht="23.25" customHeight="1">
      <c r="A9" s="16">
        <v>2</v>
      </c>
      <c r="B9" s="22" t="s">
        <v>89</v>
      </c>
      <c r="C9" s="23" t="s">
        <v>92</v>
      </c>
      <c r="D9" s="24">
        <v>94051090</v>
      </c>
      <c r="E9" s="25">
        <v>0.18</v>
      </c>
      <c r="F9" s="26" t="s">
        <v>93</v>
      </c>
      <c r="G9" s="27" t="s">
        <v>91</v>
      </c>
      <c r="H9" s="27">
        <v>2</v>
      </c>
      <c r="I9" s="49">
        <v>1502</v>
      </c>
      <c r="J9" s="48">
        <f t="shared" ref="J9:J34" si="0">H9*I9</f>
        <v>3004</v>
      </c>
      <c r="K9" s="48">
        <f t="shared" ref="K9:K34" si="1">+E9*J9</f>
        <v>540.72</v>
      </c>
    </row>
    <row r="10" spans="1:17" s="6" customFormat="1" ht="23.1" customHeight="1">
      <c r="A10" s="16">
        <v>3</v>
      </c>
      <c r="B10" s="26" t="s">
        <v>89</v>
      </c>
      <c r="C10" s="28" t="s">
        <v>94</v>
      </c>
      <c r="D10" s="24">
        <v>94054090</v>
      </c>
      <c r="E10" s="25">
        <v>0.18</v>
      </c>
      <c r="F10" s="26" t="s">
        <v>95</v>
      </c>
      <c r="G10" s="27" t="s">
        <v>91</v>
      </c>
      <c r="H10" s="27">
        <v>1</v>
      </c>
      <c r="I10" s="49">
        <v>15680</v>
      </c>
      <c r="J10" s="48">
        <f t="shared" si="0"/>
        <v>15680</v>
      </c>
      <c r="K10" s="48">
        <f t="shared" si="1"/>
        <v>2822.4</v>
      </c>
    </row>
    <row r="11" spans="1:17" s="6" customFormat="1" ht="23.1" customHeight="1">
      <c r="A11" s="16">
        <v>4</v>
      </c>
      <c r="B11" s="26" t="s">
        <v>89</v>
      </c>
      <c r="C11" s="28" t="s">
        <v>94</v>
      </c>
      <c r="D11" s="24">
        <v>94054090</v>
      </c>
      <c r="E11" s="25">
        <v>0.18</v>
      </c>
      <c r="F11" s="26" t="s">
        <v>96</v>
      </c>
      <c r="G11" s="27" t="s">
        <v>91</v>
      </c>
      <c r="H11" s="27">
        <v>1</v>
      </c>
      <c r="I11" s="49">
        <v>7840</v>
      </c>
      <c r="J11" s="48">
        <f t="shared" si="0"/>
        <v>7840</v>
      </c>
      <c r="K11" s="48">
        <f t="shared" si="1"/>
        <v>1411.2</v>
      </c>
    </row>
    <row r="12" spans="1:17" s="6" customFormat="1" ht="23.1" customHeight="1">
      <c r="A12" s="16">
        <v>5</v>
      </c>
      <c r="B12" s="26" t="s">
        <v>89</v>
      </c>
      <c r="C12" s="28" t="s">
        <v>94</v>
      </c>
      <c r="D12" s="24">
        <v>94054090</v>
      </c>
      <c r="E12" s="25">
        <v>0.18</v>
      </c>
      <c r="F12" s="26" t="s">
        <v>97</v>
      </c>
      <c r="G12" s="27" t="s">
        <v>91</v>
      </c>
      <c r="H12" s="27">
        <v>1</v>
      </c>
      <c r="I12" s="49">
        <v>3920</v>
      </c>
      <c r="J12" s="48">
        <f t="shared" si="0"/>
        <v>3920</v>
      </c>
      <c r="K12" s="48">
        <f t="shared" si="1"/>
        <v>705.6</v>
      </c>
    </row>
    <row r="13" spans="1:17" s="6" customFormat="1" ht="23.1" customHeight="1">
      <c r="A13" s="16">
        <v>6</v>
      </c>
      <c r="B13" s="26" t="s">
        <v>89</v>
      </c>
      <c r="C13" s="28" t="s">
        <v>94</v>
      </c>
      <c r="D13" s="24">
        <v>94054090</v>
      </c>
      <c r="E13" s="25">
        <v>0.18</v>
      </c>
      <c r="F13" s="26" t="s">
        <v>98</v>
      </c>
      <c r="G13" s="27" t="s">
        <v>91</v>
      </c>
      <c r="H13" s="27">
        <v>1</v>
      </c>
      <c r="I13" s="49">
        <v>120</v>
      </c>
      <c r="J13" s="48">
        <f t="shared" si="0"/>
        <v>120</v>
      </c>
      <c r="K13" s="48">
        <f t="shared" si="1"/>
        <v>21.6</v>
      </c>
    </row>
    <row r="14" spans="1:17" s="6" customFormat="1" ht="21.6" customHeight="1">
      <c r="A14" s="16">
        <v>7</v>
      </c>
      <c r="B14" s="29" t="s">
        <v>89</v>
      </c>
      <c r="C14" s="30" t="s">
        <v>99</v>
      </c>
      <c r="D14" s="31">
        <v>39269099</v>
      </c>
      <c r="E14" s="32">
        <v>0.18</v>
      </c>
      <c r="F14" s="33" t="s">
        <v>100</v>
      </c>
      <c r="G14" s="34" t="s">
        <v>91</v>
      </c>
      <c r="H14" s="34"/>
      <c r="I14" s="50">
        <v>1950</v>
      </c>
      <c r="J14" s="51" t="s">
        <v>101</v>
      </c>
      <c r="K14" s="51" t="s">
        <v>101</v>
      </c>
    </row>
    <row r="15" spans="1:17" s="6" customFormat="1" ht="23.25" customHeight="1">
      <c r="A15" s="16">
        <v>8</v>
      </c>
      <c r="B15" s="33" t="s">
        <v>89</v>
      </c>
      <c r="C15" s="31" t="s">
        <v>102</v>
      </c>
      <c r="D15" s="31">
        <v>69072100</v>
      </c>
      <c r="E15" s="32">
        <v>0.18</v>
      </c>
      <c r="F15" s="33" t="s">
        <v>103</v>
      </c>
      <c r="G15" s="34" t="s">
        <v>104</v>
      </c>
      <c r="H15" s="34"/>
      <c r="I15" s="50">
        <v>1979</v>
      </c>
      <c r="J15" s="51" t="s">
        <v>101</v>
      </c>
      <c r="K15" s="51" t="s">
        <v>101</v>
      </c>
    </row>
    <row r="16" spans="1:17" s="6" customFormat="1" ht="23.25" customHeight="1">
      <c r="A16" s="16">
        <v>9</v>
      </c>
      <c r="B16" s="33" t="s">
        <v>89</v>
      </c>
      <c r="C16" s="31" t="s">
        <v>102</v>
      </c>
      <c r="D16" s="31">
        <v>76042990</v>
      </c>
      <c r="E16" s="32">
        <v>0.18</v>
      </c>
      <c r="F16" s="33" t="s">
        <v>105</v>
      </c>
      <c r="G16" s="34" t="s">
        <v>91</v>
      </c>
      <c r="H16" s="34"/>
      <c r="I16" s="50">
        <v>395</v>
      </c>
      <c r="J16" s="51" t="s">
        <v>101</v>
      </c>
      <c r="K16" s="51" t="s">
        <v>101</v>
      </c>
    </row>
    <row r="17" spans="1:11" s="6" customFormat="1" ht="23.25" customHeight="1">
      <c r="A17" s="16">
        <v>10</v>
      </c>
      <c r="B17" s="26" t="s">
        <v>89</v>
      </c>
      <c r="C17" s="24" t="s">
        <v>106</v>
      </c>
      <c r="D17" s="24">
        <v>39219099</v>
      </c>
      <c r="E17" s="25">
        <v>0.18</v>
      </c>
      <c r="F17" s="26" t="s">
        <v>107</v>
      </c>
      <c r="G17" s="27" t="s">
        <v>91</v>
      </c>
      <c r="H17" s="27">
        <v>1</v>
      </c>
      <c r="I17" s="49">
        <v>2550</v>
      </c>
      <c r="J17" s="48">
        <f>H17*I17</f>
        <v>2550</v>
      </c>
      <c r="K17" s="48">
        <f>+E17*J17</f>
        <v>459</v>
      </c>
    </row>
    <row r="18" spans="1:11" s="2" customFormat="1" ht="23.25" customHeight="1">
      <c r="A18" s="16">
        <v>11</v>
      </c>
      <c r="B18" s="26" t="s">
        <v>89</v>
      </c>
      <c r="C18" s="24">
        <v>29</v>
      </c>
      <c r="D18" s="24">
        <v>83025000</v>
      </c>
      <c r="E18" s="25">
        <v>0.18</v>
      </c>
      <c r="F18" s="26" t="s">
        <v>108</v>
      </c>
      <c r="G18" s="27" t="s">
        <v>91</v>
      </c>
      <c r="H18" s="27">
        <v>4</v>
      </c>
      <c r="I18" s="49">
        <v>30465</v>
      </c>
      <c r="J18" s="48">
        <f t="shared" si="0"/>
        <v>121860</v>
      </c>
      <c r="K18" s="48">
        <f t="shared" si="1"/>
        <v>21934.799999999999</v>
      </c>
    </row>
    <row r="19" spans="1:11" s="2" customFormat="1" ht="23.25" customHeight="1">
      <c r="A19" s="16">
        <v>12</v>
      </c>
      <c r="B19" s="26" t="s">
        <v>89</v>
      </c>
      <c r="C19" s="24">
        <v>29</v>
      </c>
      <c r="D19" s="24">
        <v>83025000</v>
      </c>
      <c r="E19" s="25">
        <v>0.18</v>
      </c>
      <c r="F19" s="26" t="s">
        <v>109</v>
      </c>
      <c r="G19" s="27" t="s">
        <v>91</v>
      </c>
      <c r="H19" s="27">
        <v>4</v>
      </c>
      <c r="I19" s="49">
        <v>2174</v>
      </c>
      <c r="J19" s="48">
        <f t="shared" si="0"/>
        <v>8696</v>
      </c>
      <c r="K19" s="48">
        <f t="shared" si="1"/>
        <v>1565.28</v>
      </c>
    </row>
    <row r="20" spans="1:11" s="6" customFormat="1" ht="23.25" customHeight="1">
      <c r="A20" s="16">
        <v>13</v>
      </c>
      <c r="B20" s="33" t="s">
        <v>89</v>
      </c>
      <c r="C20" s="35" t="s">
        <v>110</v>
      </c>
      <c r="D20" s="30">
        <v>69072100</v>
      </c>
      <c r="E20" s="32">
        <v>0.18</v>
      </c>
      <c r="F20" s="33" t="s">
        <v>111</v>
      </c>
      <c r="G20" s="36" t="s">
        <v>112</v>
      </c>
      <c r="H20" s="34"/>
      <c r="I20" s="50">
        <v>1058</v>
      </c>
      <c r="J20" s="51" t="s">
        <v>101</v>
      </c>
      <c r="K20" s="51" t="s">
        <v>101</v>
      </c>
    </row>
    <row r="21" spans="1:11" s="6" customFormat="1" ht="23.25" customHeight="1">
      <c r="A21" s="16">
        <v>14</v>
      </c>
      <c r="B21" s="33" t="s">
        <v>89</v>
      </c>
      <c r="C21" s="35" t="s">
        <v>113</v>
      </c>
      <c r="D21" s="30">
        <v>69072100</v>
      </c>
      <c r="E21" s="32">
        <v>0.18</v>
      </c>
      <c r="F21" s="33" t="s">
        <v>114</v>
      </c>
      <c r="G21" s="36" t="s">
        <v>115</v>
      </c>
      <c r="H21" s="34"/>
      <c r="I21" s="50">
        <v>557</v>
      </c>
      <c r="J21" s="51" t="s">
        <v>101</v>
      </c>
      <c r="K21" s="51" t="s">
        <v>101</v>
      </c>
    </row>
    <row r="22" spans="1:11" s="6" customFormat="1" ht="23.25" customHeight="1">
      <c r="A22" s="16">
        <v>15</v>
      </c>
      <c r="B22" s="26" t="s">
        <v>89</v>
      </c>
      <c r="C22" s="24" t="s">
        <v>116</v>
      </c>
      <c r="D22" s="23">
        <v>69072100</v>
      </c>
      <c r="E22" s="25">
        <v>0.18</v>
      </c>
      <c r="F22" s="26" t="s">
        <v>117</v>
      </c>
      <c r="G22" s="37" t="s">
        <v>112</v>
      </c>
      <c r="H22" s="27">
        <v>16</v>
      </c>
      <c r="I22" s="49">
        <v>1120</v>
      </c>
      <c r="J22" s="48">
        <f t="shared" si="0"/>
        <v>17920</v>
      </c>
      <c r="K22" s="48">
        <f t="shared" si="1"/>
        <v>3225.6</v>
      </c>
    </row>
    <row r="23" spans="1:11" s="6" customFormat="1" ht="23.25" customHeight="1">
      <c r="A23" s="16">
        <v>16</v>
      </c>
      <c r="B23" s="33" t="s">
        <v>89</v>
      </c>
      <c r="C23" s="30">
        <v>3</v>
      </c>
      <c r="D23" s="31">
        <v>39205111</v>
      </c>
      <c r="E23" s="32">
        <v>0.18</v>
      </c>
      <c r="F23" s="38" t="s">
        <v>118</v>
      </c>
      <c r="G23" s="34" t="s">
        <v>91</v>
      </c>
      <c r="H23" s="34"/>
      <c r="I23" s="50">
        <v>8838</v>
      </c>
      <c r="J23" s="51" t="s">
        <v>101</v>
      </c>
      <c r="K23" s="51" t="s">
        <v>101</v>
      </c>
    </row>
    <row r="24" spans="1:11" s="6" customFormat="1" ht="23.25" customHeight="1">
      <c r="A24" s="16">
        <v>17</v>
      </c>
      <c r="B24" s="26" t="s">
        <v>89</v>
      </c>
      <c r="C24" s="24" t="s">
        <v>119</v>
      </c>
      <c r="D24" s="24">
        <v>94032010</v>
      </c>
      <c r="E24" s="25">
        <v>0.18</v>
      </c>
      <c r="F24" s="39" t="s">
        <v>120</v>
      </c>
      <c r="G24" s="27" t="s">
        <v>91</v>
      </c>
      <c r="H24" s="27">
        <v>1</v>
      </c>
      <c r="I24" s="49">
        <v>3816</v>
      </c>
      <c r="J24" s="48">
        <f t="shared" si="0"/>
        <v>3816</v>
      </c>
      <c r="K24" s="48">
        <f t="shared" si="1"/>
        <v>686.88</v>
      </c>
    </row>
    <row r="25" spans="1:11" s="6" customFormat="1" ht="23.25" customHeight="1">
      <c r="A25" s="16">
        <v>18</v>
      </c>
      <c r="B25" s="33" t="s">
        <v>89</v>
      </c>
      <c r="C25" s="31">
        <v>13</v>
      </c>
      <c r="D25" s="31">
        <v>39199010</v>
      </c>
      <c r="E25" s="32">
        <v>0.18</v>
      </c>
      <c r="F25" s="38" t="s">
        <v>121</v>
      </c>
      <c r="G25" s="34" t="s">
        <v>91</v>
      </c>
      <c r="H25" s="34"/>
      <c r="I25" s="50">
        <v>4040</v>
      </c>
      <c r="J25" s="51" t="s">
        <v>101</v>
      </c>
      <c r="K25" s="51" t="s">
        <v>101</v>
      </c>
    </row>
    <row r="26" spans="1:11" s="6" customFormat="1" ht="23.25" customHeight="1">
      <c r="A26" s="16">
        <v>19</v>
      </c>
      <c r="B26" s="26" t="s">
        <v>89</v>
      </c>
      <c r="C26" s="24" t="s">
        <v>122</v>
      </c>
      <c r="D26" s="24">
        <v>39199090</v>
      </c>
      <c r="E26" s="25">
        <v>0.18</v>
      </c>
      <c r="F26" s="39" t="s">
        <v>123</v>
      </c>
      <c r="G26" s="27" t="s">
        <v>91</v>
      </c>
      <c r="H26" s="27">
        <v>1</v>
      </c>
      <c r="I26" s="49">
        <v>842</v>
      </c>
      <c r="J26" s="48">
        <f t="shared" si="0"/>
        <v>842</v>
      </c>
      <c r="K26" s="48">
        <f t="shared" si="1"/>
        <v>151.56</v>
      </c>
    </row>
    <row r="27" spans="1:11" s="7" customFormat="1" ht="23.25" customHeight="1">
      <c r="A27" s="16">
        <v>20</v>
      </c>
      <c r="B27" s="22" t="s">
        <v>89</v>
      </c>
      <c r="C27" s="23" t="s">
        <v>124</v>
      </c>
      <c r="D27" s="24">
        <v>39199090</v>
      </c>
      <c r="E27" s="25">
        <v>0.18</v>
      </c>
      <c r="F27" s="26" t="s">
        <v>125</v>
      </c>
      <c r="G27" s="27" t="s">
        <v>91</v>
      </c>
      <c r="H27" s="27">
        <v>1</v>
      </c>
      <c r="I27" s="49">
        <v>617</v>
      </c>
      <c r="J27" s="48">
        <f t="shared" si="0"/>
        <v>617</v>
      </c>
      <c r="K27" s="48">
        <f t="shared" si="1"/>
        <v>111.06</v>
      </c>
    </row>
    <row r="28" spans="1:11" s="7" customFormat="1" ht="23.25" customHeight="1">
      <c r="A28" s="16">
        <v>21</v>
      </c>
      <c r="B28" s="29" t="s">
        <v>89</v>
      </c>
      <c r="C28" s="30" t="s">
        <v>126</v>
      </c>
      <c r="D28" s="31">
        <v>39199090</v>
      </c>
      <c r="E28" s="32">
        <v>0.18</v>
      </c>
      <c r="F28" s="33" t="s">
        <v>127</v>
      </c>
      <c r="G28" s="34" t="s">
        <v>91</v>
      </c>
      <c r="H28" s="34"/>
      <c r="I28" s="50">
        <v>6172</v>
      </c>
      <c r="J28" s="51" t="s">
        <v>101</v>
      </c>
      <c r="K28" s="51" t="s">
        <v>101</v>
      </c>
    </row>
    <row r="29" spans="1:11" s="7" customFormat="1" ht="23.25" customHeight="1">
      <c r="A29" s="16">
        <v>22</v>
      </c>
      <c r="B29" s="22" t="s">
        <v>89</v>
      </c>
      <c r="C29" s="23" t="s">
        <v>128</v>
      </c>
      <c r="D29" s="24">
        <v>39199010</v>
      </c>
      <c r="E29" s="25">
        <v>0.18</v>
      </c>
      <c r="F29" s="26" t="s">
        <v>129</v>
      </c>
      <c r="G29" s="27" t="s">
        <v>91</v>
      </c>
      <c r="H29" s="27">
        <v>1</v>
      </c>
      <c r="I29" s="49">
        <v>561</v>
      </c>
      <c r="J29" s="48">
        <f t="shared" si="0"/>
        <v>561</v>
      </c>
      <c r="K29" s="48">
        <f t="shared" si="1"/>
        <v>100.98</v>
      </c>
    </row>
    <row r="30" spans="1:11" s="8" customFormat="1" ht="23.25" customHeight="1">
      <c r="A30" s="16">
        <v>23</v>
      </c>
      <c r="B30" s="40" t="s">
        <v>89</v>
      </c>
      <c r="C30" s="41"/>
      <c r="D30" s="42">
        <v>94056010</v>
      </c>
      <c r="E30" s="43">
        <v>0.18</v>
      </c>
      <c r="F30" s="44" t="s">
        <v>130</v>
      </c>
      <c r="G30" s="45" t="s">
        <v>91</v>
      </c>
      <c r="H30" s="45">
        <v>1</v>
      </c>
      <c r="I30" s="52">
        <v>52294</v>
      </c>
      <c r="J30" s="53">
        <f t="shared" si="0"/>
        <v>52294</v>
      </c>
      <c r="K30" s="53">
        <f t="shared" si="1"/>
        <v>9412.92</v>
      </c>
    </row>
    <row r="31" spans="1:11" s="7" customFormat="1" ht="23.25" customHeight="1">
      <c r="A31" s="16">
        <v>24</v>
      </c>
      <c r="B31" s="22" t="s">
        <v>89</v>
      </c>
      <c r="C31" s="23">
        <v>16</v>
      </c>
      <c r="D31" s="24">
        <v>94056010</v>
      </c>
      <c r="E31" s="25">
        <v>0.18</v>
      </c>
      <c r="F31" s="26" t="s">
        <v>131</v>
      </c>
      <c r="G31" s="27" t="s">
        <v>91</v>
      </c>
      <c r="H31" s="27">
        <v>1</v>
      </c>
      <c r="I31" s="49">
        <v>16127</v>
      </c>
      <c r="J31" s="48">
        <f t="shared" si="0"/>
        <v>16127</v>
      </c>
      <c r="K31" s="48">
        <f t="shared" si="1"/>
        <v>2902.86</v>
      </c>
    </row>
    <row r="32" spans="1:11" s="7" customFormat="1" ht="23.25" customHeight="1">
      <c r="A32" s="16">
        <v>25</v>
      </c>
      <c r="B32" s="29" t="s">
        <v>89</v>
      </c>
      <c r="C32" s="30"/>
      <c r="D32" s="31">
        <v>76109090</v>
      </c>
      <c r="E32" s="32">
        <v>0.18</v>
      </c>
      <c r="F32" s="33" t="s">
        <v>132</v>
      </c>
      <c r="G32" s="34" t="s">
        <v>133</v>
      </c>
      <c r="H32" s="34"/>
      <c r="I32" s="50">
        <v>1925</v>
      </c>
      <c r="J32" s="51" t="s">
        <v>101</v>
      </c>
      <c r="K32" s="51" t="s">
        <v>101</v>
      </c>
    </row>
    <row r="33" spans="1:12" s="7" customFormat="1" ht="23.25" customHeight="1">
      <c r="A33" s="16">
        <v>26</v>
      </c>
      <c r="B33" s="29" t="s">
        <v>89</v>
      </c>
      <c r="C33" s="30" t="s">
        <v>134</v>
      </c>
      <c r="D33" s="31">
        <v>39189090</v>
      </c>
      <c r="E33" s="32">
        <v>0.18</v>
      </c>
      <c r="F33" s="33" t="s">
        <v>135</v>
      </c>
      <c r="G33" s="34" t="s">
        <v>136</v>
      </c>
      <c r="H33" s="34"/>
      <c r="I33" s="50">
        <v>2048.5500000000002</v>
      </c>
      <c r="J33" s="51" t="s">
        <v>101</v>
      </c>
      <c r="K33" s="51" t="s">
        <v>101</v>
      </c>
    </row>
    <row r="34" spans="1:12" s="7" customFormat="1" ht="23.25" customHeight="1">
      <c r="A34" s="16">
        <v>27</v>
      </c>
      <c r="B34" s="22" t="s">
        <v>89</v>
      </c>
      <c r="C34" s="23" t="s">
        <v>137</v>
      </c>
      <c r="D34" s="24">
        <v>39189090</v>
      </c>
      <c r="E34" s="25">
        <v>0.18</v>
      </c>
      <c r="F34" s="26" t="s">
        <v>138</v>
      </c>
      <c r="G34" s="27" t="s">
        <v>136</v>
      </c>
      <c r="H34" s="27">
        <v>5</v>
      </c>
      <c r="I34" s="49">
        <v>2364.6</v>
      </c>
      <c r="J34" s="48">
        <f t="shared" si="0"/>
        <v>11823</v>
      </c>
      <c r="K34" s="48">
        <f t="shared" si="1"/>
        <v>2128.14</v>
      </c>
    </row>
    <row r="35" spans="1:12" s="2" customFormat="1" ht="23.25" customHeight="1">
      <c r="A35" s="259" t="s">
        <v>139</v>
      </c>
      <c r="B35" s="260"/>
      <c r="C35" s="260"/>
      <c r="D35" s="260"/>
      <c r="E35" s="260"/>
      <c r="F35" s="260"/>
      <c r="G35" s="260"/>
      <c r="H35" s="260"/>
      <c r="I35" s="260"/>
      <c r="J35" s="260"/>
      <c r="K35" s="261"/>
    </row>
    <row r="36" spans="1:12" s="7" customFormat="1" ht="23.25" customHeight="1">
      <c r="A36" s="31">
        <v>1</v>
      </c>
      <c r="B36" s="29" t="s">
        <v>139</v>
      </c>
      <c r="C36" s="30" t="s">
        <v>140</v>
      </c>
      <c r="D36" s="31">
        <v>94038900</v>
      </c>
      <c r="E36" s="32">
        <v>0.18</v>
      </c>
      <c r="F36" s="33" t="s">
        <v>141</v>
      </c>
      <c r="G36" s="34" t="s">
        <v>91</v>
      </c>
      <c r="H36" s="34"/>
      <c r="I36" s="50">
        <v>3703</v>
      </c>
      <c r="J36" s="51" t="s">
        <v>101</v>
      </c>
      <c r="K36" s="51" t="s">
        <v>101</v>
      </c>
    </row>
    <row r="37" spans="1:12" s="7" customFormat="1" ht="23.25" customHeight="1">
      <c r="A37" s="31">
        <v>2</v>
      </c>
      <c r="B37" s="29" t="s">
        <v>139</v>
      </c>
      <c r="C37" s="30" t="s">
        <v>140</v>
      </c>
      <c r="D37" s="31">
        <v>94038900</v>
      </c>
      <c r="E37" s="32">
        <v>0.18</v>
      </c>
      <c r="F37" s="33" t="s">
        <v>142</v>
      </c>
      <c r="G37" s="34" t="s">
        <v>91</v>
      </c>
      <c r="H37" s="34"/>
      <c r="I37" s="50">
        <v>5160</v>
      </c>
      <c r="J37" s="51" t="s">
        <v>101</v>
      </c>
      <c r="K37" s="51" t="s">
        <v>101</v>
      </c>
    </row>
    <row r="38" spans="1:12" s="7" customFormat="1" ht="23.25" customHeight="1">
      <c r="A38" s="31">
        <v>3</v>
      </c>
      <c r="B38" s="29" t="s">
        <v>139</v>
      </c>
      <c r="C38" s="30" t="s">
        <v>143</v>
      </c>
      <c r="D38" s="31">
        <v>94038900</v>
      </c>
      <c r="E38" s="32">
        <v>0.18</v>
      </c>
      <c r="F38" s="33" t="s">
        <v>144</v>
      </c>
      <c r="G38" s="34" t="s">
        <v>91</v>
      </c>
      <c r="H38" s="34"/>
      <c r="I38" s="50">
        <v>6900</v>
      </c>
      <c r="J38" s="51" t="s">
        <v>101</v>
      </c>
      <c r="K38" s="51" t="s">
        <v>101</v>
      </c>
    </row>
    <row r="39" spans="1:12" s="7" customFormat="1" ht="23.25" customHeight="1">
      <c r="A39" s="31">
        <v>4</v>
      </c>
      <c r="B39" s="29" t="s">
        <v>139</v>
      </c>
      <c r="C39" s="30" t="s">
        <v>143</v>
      </c>
      <c r="D39" s="31">
        <v>94038900</v>
      </c>
      <c r="E39" s="32">
        <v>0.18</v>
      </c>
      <c r="F39" s="33" t="s">
        <v>145</v>
      </c>
      <c r="G39" s="34" t="s">
        <v>91</v>
      </c>
      <c r="H39" s="34"/>
      <c r="I39" s="50">
        <v>8217</v>
      </c>
      <c r="J39" s="51" t="s">
        <v>101</v>
      </c>
      <c r="K39" s="51" t="s">
        <v>101</v>
      </c>
    </row>
    <row r="40" spans="1:12" s="7" customFormat="1" ht="23.25" customHeight="1">
      <c r="A40" s="31">
        <v>5</v>
      </c>
      <c r="B40" s="29" t="s">
        <v>139</v>
      </c>
      <c r="C40" s="30" t="s">
        <v>146</v>
      </c>
      <c r="D40" s="31">
        <v>94038900</v>
      </c>
      <c r="E40" s="32">
        <v>0.18</v>
      </c>
      <c r="F40" s="33" t="s">
        <v>147</v>
      </c>
      <c r="G40" s="34" t="s">
        <v>91</v>
      </c>
      <c r="H40" s="34"/>
      <c r="I40" s="50">
        <v>6900</v>
      </c>
      <c r="J40" s="51" t="s">
        <v>101</v>
      </c>
      <c r="K40" s="51" t="s">
        <v>101</v>
      </c>
    </row>
    <row r="41" spans="1:12" s="7" customFormat="1" ht="23.25" customHeight="1">
      <c r="A41" s="31">
        <v>6</v>
      </c>
      <c r="B41" s="29" t="s">
        <v>139</v>
      </c>
      <c r="C41" s="30" t="s">
        <v>146</v>
      </c>
      <c r="D41" s="31">
        <v>94038900</v>
      </c>
      <c r="E41" s="32">
        <v>0.18</v>
      </c>
      <c r="F41" s="33" t="s">
        <v>148</v>
      </c>
      <c r="G41" s="34" t="s">
        <v>91</v>
      </c>
      <c r="H41" s="34"/>
      <c r="I41" s="50">
        <v>5446</v>
      </c>
      <c r="J41" s="51" t="s">
        <v>101</v>
      </c>
      <c r="K41" s="51" t="s">
        <v>101</v>
      </c>
    </row>
    <row r="42" spans="1:12" s="7" customFormat="1" ht="23.25" customHeight="1">
      <c r="A42" s="31">
        <v>7</v>
      </c>
      <c r="B42" s="29" t="s">
        <v>139</v>
      </c>
      <c r="C42" s="30" t="s">
        <v>149</v>
      </c>
      <c r="D42" s="31">
        <v>94038900</v>
      </c>
      <c r="E42" s="32">
        <v>0.18</v>
      </c>
      <c r="F42" s="33" t="s">
        <v>150</v>
      </c>
      <c r="G42" s="34" t="s">
        <v>91</v>
      </c>
      <c r="H42" s="34"/>
      <c r="I42" s="50">
        <v>7933</v>
      </c>
      <c r="J42" s="51" t="s">
        <v>101</v>
      </c>
      <c r="K42" s="51" t="s">
        <v>101</v>
      </c>
    </row>
    <row r="43" spans="1:12" s="7" customFormat="1" ht="23.25" customHeight="1">
      <c r="A43" s="31">
        <v>8</v>
      </c>
      <c r="B43" s="29" t="s">
        <v>139</v>
      </c>
      <c r="C43" s="30">
        <v>8</v>
      </c>
      <c r="D43" s="31">
        <v>94038900</v>
      </c>
      <c r="E43" s="32">
        <v>0.18</v>
      </c>
      <c r="F43" s="33" t="s">
        <v>151</v>
      </c>
      <c r="G43" s="34" t="s">
        <v>91</v>
      </c>
      <c r="H43" s="34"/>
      <c r="I43" s="50">
        <v>53387</v>
      </c>
      <c r="J43" s="51" t="s">
        <v>101</v>
      </c>
      <c r="K43" s="51" t="s">
        <v>101</v>
      </c>
    </row>
    <row r="44" spans="1:12" s="7" customFormat="1" ht="23.25" customHeight="1">
      <c r="A44" s="31">
        <v>9</v>
      </c>
      <c r="B44" s="29" t="s">
        <v>139</v>
      </c>
      <c r="C44" s="30" t="s">
        <v>152</v>
      </c>
      <c r="D44" s="31">
        <v>94038900</v>
      </c>
      <c r="E44" s="32">
        <v>0.18</v>
      </c>
      <c r="F44" s="33" t="s">
        <v>153</v>
      </c>
      <c r="G44" s="34" t="s">
        <v>91</v>
      </c>
      <c r="H44" s="34"/>
      <c r="I44" s="50">
        <v>16539</v>
      </c>
      <c r="J44" s="51" t="s">
        <v>101</v>
      </c>
      <c r="K44" s="51" t="s">
        <v>101</v>
      </c>
    </row>
    <row r="45" spans="1:12" s="6" customFormat="1" ht="23.25" customHeight="1">
      <c r="A45" s="31">
        <v>10</v>
      </c>
      <c r="B45" s="33" t="s">
        <v>139</v>
      </c>
      <c r="C45" s="31">
        <v>2</v>
      </c>
      <c r="D45" s="31">
        <v>94038900</v>
      </c>
      <c r="E45" s="32">
        <v>0.18</v>
      </c>
      <c r="F45" s="33" t="s">
        <v>154</v>
      </c>
      <c r="G45" s="34" t="s">
        <v>91</v>
      </c>
      <c r="H45" s="34"/>
      <c r="I45" s="50">
        <v>22143</v>
      </c>
      <c r="J45" s="51" t="s">
        <v>101</v>
      </c>
      <c r="K45" s="51" t="s">
        <v>101</v>
      </c>
    </row>
    <row r="46" spans="1:12" s="7" customFormat="1" ht="23.25" customHeight="1">
      <c r="A46" s="31">
        <v>11</v>
      </c>
      <c r="B46" s="29" t="s">
        <v>139</v>
      </c>
      <c r="C46" s="30"/>
      <c r="D46" s="31">
        <v>94038900</v>
      </c>
      <c r="E46" s="32">
        <v>0.18</v>
      </c>
      <c r="F46" s="33" t="s">
        <v>155</v>
      </c>
      <c r="G46" s="34" t="s">
        <v>91</v>
      </c>
      <c r="H46" s="34"/>
      <c r="I46" s="50">
        <v>7647</v>
      </c>
      <c r="J46" s="51" t="s">
        <v>101</v>
      </c>
      <c r="K46" s="51" t="s">
        <v>101</v>
      </c>
      <c r="L46" s="7">
        <f>6500/0.85</f>
        <v>7647.0588235294099</v>
      </c>
    </row>
    <row r="47" spans="1:12" s="6" customFormat="1" ht="23.25" customHeight="1">
      <c r="A47" s="31">
        <v>12</v>
      </c>
      <c r="B47" s="33" t="s">
        <v>139</v>
      </c>
      <c r="C47" s="30" t="s">
        <v>156</v>
      </c>
      <c r="D47" s="31">
        <v>94038900</v>
      </c>
      <c r="E47" s="32">
        <v>0.18</v>
      </c>
      <c r="F47" s="33" t="s">
        <v>157</v>
      </c>
      <c r="G47" s="34" t="s">
        <v>91</v>
      </c>
      <c r="H47" s="34"/>
      <c r="I47" s="50">
        <v>5824</v>
      </c>
      <c r="J47" s="51" t="s">
        <v>101</v>
      </c>
      <c r="K47" s="51" t="s">
        <v>101</v>
      </c>
    </row>
    <row r="48" spans="1:12" s="6" customFormat="1" ht="23.25" customHeight="1">
      <c r="A48" s="31">
        <v>13</v>
      </c>
      <c r="B48" s="33" t="s">
        <v>139</v>
      </c>
      <c r="C48" s="30" t="s">
        <v>158</v>
      </c>
      <c r="D48" s="31">
        <v>94038900</v>
      </c>
      <c r="E48" s="32">
        <v>0.18</v>
      </c>
      <c r="F48" s="33" t="s">
        <v>159</v>
      </c>
      <c r="G48" s="34" t="s">
        <v>91</v>
      </c>
      <c r="H48" s="34"/>
      <c r="I48" s="50">
        <v>5824</v>
      </c>
      <c r="J48" s="51" t="s">
        <v>101</v>
      </c>
      <c r="K48" s="51" t="s">
        <v>101</v>
      </c>
    </row>
    <row r="49" spans="1:11" s="2" customFormat="1" ht="23.25" customHeight="1">
      <c r="A49" s="259" t="s">
        <v>160</v>
      </c>
      <c r="B49" s="260"/>
      <c r="C49" s="260"/>
      <c r="D49" s="260"/>
      <c r="E49" s="260"/>
      <c r="F49" s="260"/>
      <c r="G49" s="260"/>
      <c r="H49" s="260"/>
      <c r="I49" s="260"/>
      <c r="J49" s="260"/>
      <c r="K49" s="261"/>
    </row>
    <row r="50" spans="1:11" s="6" customFormat="1" ht="23.25" customHeight="1">
      <c r="A50" s="24">
        <v>1</v>
      </c>
      <c r="B50" s="26" t="s">
        <v>160</v>
      </c>
      <c r="C50" s="24">
        <v>46</v>
      </c>
      <c r="D50" s="24">
        <v>94032090</v>
      </c>
      <c r="E50" s="25">
        <v>0.18</v>
      </c>
      <c r="F50" s="26" t="s">
        <v>161</v>
      </c>
      <c r="G50" s="27" t="s">
        <v>91</v>
      </c>
      <c r="H50" s="27">
        <v>1</v>
      </c>
      <c r="I50" s="49">
        <v>22480</v>
      </c>
      <c r="J50" s="49">
        <f>H50*I50</f>
        <v>22480</v>
      </c>
      <c r="K50" s="54">
        <f>+E50*J50</f>
        <v>4046.4</v>
      </c>
    </row>
    <row r="51" spans="1:11" s="7" customFormat="1" ht="23.25" customHeight="1">
      <c r="A51" s="16">
        <v>2</v>
      </c>
      <c r="B51" s="22" t="s">
        <v>160</v>
      </c>
      <c r="C51" s="23">
        <v>46</v>
      </c>
      <c r="D51" s="24">
        <v>94032090</v>
      </c>
      <c r="E51" s="25">
        <v>0.18</v>
      </c>
      <c r="F51" s="26" t="s">
        <v>162</v>
      </c>
      <c r="G51" s="27" t="s">
        <v>91</v>
      </c>
      <c r="H51" s="27">
        <v>1</v>
      </c>
      <c r="I51" s="49">
        <v>23621</v>
      </c>
      <c r="J51" s="49">
        <f t="shared" ref="J51:J65" si="2">H51*I51</f>
        <v>23621</v>
      </c>
      <c r="K51" s="54">
        <f t="shared" ref="K51:K65" si="3">+E51*J51</f>
        <v>4251.78</v>
      </c>
    </row>
    <row r="52" spans="1:11" s="7" customFormat="1" ht="23.25" customHeight="1">
      <c r="A52" s="16">
        <v>3</v>
      </c>
      <c r="B52" s="22" t="s">
        <v>160</v>
      </c>
      <c r="C52" s="23" t="s">
        <v>163</v>
      </c>
      <c r="D52" s="24">
        <v>94039000</v>
      </c>
      <c r="E52" s="25">
        <v>0.18</v>
      </c>
      <c r="F52" s="26" t="s">
        <v>164</v>
      </c>
      <c r="G52" s="27" t="s">
        <v>91</v>
      </c>
      <c r="H52" s="27">
        <v>1</v>
      </c>
      <c r="I52" s="49">
        <v>17500</v>
      </c>
      <c r="J52" s="49">
        <f t="shared" si="2"/>
        <v>17500</v>
      </c>
      <c r="K52" s="54">
        <f t="shared" si="3"/>
        <v>3150</v>
      </c>
    </row>
    <row r="53" spans="1:11" s="7" customFormat="1" ht="23.25" customHeight="1">
      <c r="A53" s="24">
        <v>4</v>
      </c>
      <c r="B53" s="22" t="s">
        <v>160</v>
      </c>
      <c r="C53" s="23"/>
      <c r="D53" s="24">
        <v>94032090</v>
      </c>
      <c r="E53" s="25">
        <v>0.18</v>
      </c>
      <c r="F53" s="26" t="s">
        <v>165</v>
      </c>
      <c r="G53" s="27" t="s">
        <v>91</v>
      </c>
      <c r="H53" s="27">
        <v>1</v>
      </c>
      <c r="I53" s="49">
        <v>18700</v>
      </c>
      <c r="J53" s="49">
        <f t="shared" si="2"/>
        <v>18700</v>
      </c>
      <c r="K53" s="54">
        <f t="shared" si="3"/>
        <v>3366</v>
      </c>
    </row>
    <row r="54" spans="1:11" s="7" customFormat="1" ht="23.25" customHeight="1">
      <c r="A54" s="24">
        <v>5</v>
      </c>
      <c r="B54" s="22" t="s">
        <v>160</v>
      </c>
      <c r="C54" s="23">
        <v>37</v>
      </c>
      <c r="D54" s="24">
        <v>73241000</v>
      </c>
      <c r="E54" s="25">
        <v>0.18</v>
      </c>
      <c r="F54" s="26" t="s">
        <v>166</v>
      </c>
      <c r="G54" s="27" t="s">
        <v>91</v>
      </c>
      <c r="H54" s="27">
        <v>1</v>
      </c>
      <c r="I54" s="49">
        <v>18798</v>
      </c>
      <c r="J54" s="49">
        <f t="shared" si="2"/>
        <v>18798</v>
      </c>
      <c r="K54" s="54">
        <f t="shared" si="3"/>
        <v>3383.64</v>
      </c>
    </row>
    <row r="55" spans="1:11" s="7" customFormat="1" ht="23.25" customHeight="1">
      <c r="A55" s="16">
        <v>6</v>
      </c>
      <c r="B55" s="22" t="s">
        <v>160</v>
      </c>
      <c r="C55" s="23">
        <v>36</v>
      </c>
      <c r="D55" s="24">
        <v>73241000</v>
      </c>
      <c r="E55" s="25">
        <v>0.18</v>
      </c>
      <c r="F55" s="26" t="s">
        <v>167</v>
      </c>
      <c r="G55" s="27" t="s">
        <v>91</v>
      </c>
      <c r="H55" s="27">
        <v>1</v>
      </c>
      <c r="I55" s="49">
        <v>52302</v>
      </c>
      <c r="J55" s="49">
        <f t="shared" si="2"/>
        <v>52302</v>
      </c>
      <c r="K55" s="54">
        <f t="shared" si="3"/>
        <v>9414.36</v>
      </c>
    </row>
    <row r="56" spans="1:11" s="7" customFormat="1" ht="23.25" customHeight="1">
      <c r="A56" s="16">
        <v>7</v>
      </c>
      <c r="B56" s="22" t="s">
        <v>160</v>
      </c>
      <c r="C56" s="23">
        <v>31</v>
      </c>
      <c r="D56" s="24">
        <v>94032090</v>
      </c>
      <c r="E56" s="25">
        <v>0.18</v>
      </c>
      <c r="F56" s="26" t="s">
        <v>168</v>
      </c>
      <c r="G56" s="27" t="s">
        <v>91</v>
      </c>
      <c r="H56" s="27">
        <v>1</v>
      </c>
      <c r="I56" s="49">
        <v>64734</v>
      </c>
      <c r="J56" s="49">
        <f t="shared" si="2"/>
        <v>64734</v>
      </c>
      <c r="K56" s="54">
        <f t="shared" si="3"/>
        <v>11652.12</v>
      </c>
    </row>
    <row r="57" spans="1:11" s="7" customFormat="1" ht="23.25" customHeight="1">
      <c r="A57" s="24">
        <v>8</v>
      </c>
      <c r="B57" s="22" t="s">
        <v>160</v>
      </c>
      <c r="C57" s="23" t="s">
        <v>169</v>
      </c>
      <c r="D57" s="24">
        <v>94032090</v>
      </c>
      <c r="E57" s="25">
        <v>0.18</v>
      </c>
      <c r="F57" s="26" t="s">
        <v>170</v>
      </c>
      <c r="G57" s="27" t="s">
        <v>91</v>
      </c>
      <c r="H57" s="27">
        <v>1</v>
      </c>
      <c r="I57" s="49">
        <v>58192</v>
      </c>
      <c r="J57" s="49">
        <f t="shared" si="2"/>
        <v>58192</v>
      </c>
      <c r="K57" s="54">
        <f t="shared" si="3"/>
        <v>10474.56</v>
      </c>
    </row>
    <row r="58" spans="1:11" s="7" customFormat="1" ht="23.25" customHeight="1">
      <c r="A58" s="24">
        <v>9</v>
      </c>
      <c r="B58" s="22" t="s">
        <v>160</v>
      </c>
      <c r="C58" s="23" t="s">
        <v>171</v>
      </c>
      <c r="D58" s="24">
        <v>94032090</v>
      </c>
      <c r="E58" s="25">
        <v>0.18</v>
      </c>
      <c r="F58" s="26" t="s">
        <v>172</v>
      </c>
      <c r="G58" s="27" t="s">
        <v>91</v>
      </c>
      <c r="H58" s="27">
        <v>1</v>
      </c>
      <c r="I58" s="49">
        <v>85093</v>
      </c>
      <c r="J58" s="49">
        <f t="shared" si="2"/>
        <v>85093</v>
      </c>
      <c r="K58" s="54">
        <f t="shared" si="3"/>
        <v>15316.74</v>
      </c>
    </row>
    <row r="59" spans="1:11" s="7" customFormat="1" ht="23.25" customHeight="1">
      <c r="A59" s="16">
        <v>10</v>
      </c>
      <c r="B59" s="22" t="s">
        <v>160</v>
      </c>
      <c r="C59" s="23" t="s">
        <v>171</v>
      </c>
      <c r="D59" s="24">
        <v>94032090</v>
      </c>
      <c r="E59" s="25">
        <v>0.18</v>
      </c>
      <c r="F59" s="26" t="s">
        <v>173</v>
      </c>
      <c r="G59" s="27" t="s">
        <v>91</v>
      </c>
      <c r="H59" s="27">
        <v>2</v>
      </c>
      <c r="I59" s="49">
        <v>8980.65</v>
      </c>
      <c r="J59" s="49">
        <f t="shared" si="2"/>
        <v>17961.3</v>
      </c>
      <c r="K59" s="54">
        <f t="shared" si="3"/>
        <v>3233.0340000000001</v>
      </c>
    </row>
    <row r="60" spans="1:11" s="7" customFormat="1" ht="23.25" customHeight="1">
      <c r="A60" s="16">
        <v>11</v>
      </c>
      <c r="B60" s="22" t="s">
        <v>160</v>
      </c>
      <c r="C60" s="23"/>
      <c r="D60" s="24">
        <v>94032090</v>
      </c>
      <c r="E60" s="25">
        <v>0.18</v>
      </c>
      <c r="F60" s="26" t="s">
        <v>174</v>
      </c>
      <c r="G60" s="27" t="s">
        <v>91</v>
      </c>
      <c r="H60" s="27">
        <v>1</v>
      </c>
      <c r="I60" s="49">
        <v>8299</v>
      </c>
      <c r="J60" s="49">
        <f t="shared" si="2"/>
        <v>8299</v>
      </c>
      <c r="K60" s="54">
        <f t="shared" si="3"/>
        <v>1493.82</v>
      </c>
    </row>
    <row r="61" spans="1:11" s="7" customFormat="1" ht="23.25" customHeight="1">
      <c r="A61" s="24">
        <v>12</v>
      </c>
      <c r="B61" s="22" t="s">
        <v>160</v>
      </c>
      <c r="C61" s="23">
        <v>21</v>
      </c>
      <c r="D61" s="24">
        <v>39239090</v>
      </c>
      <c r="E61" s="25">
        <v>0.18</v>
      </c>
      <c r="F61" s="26" t="s">
        <v>175</v>
      </c>
      <c r="G61" s="27" t="s">
        <v>91</v>
      </c>
      <c r="H61" s="27">
        <v>1</v>
      </c>
      <c r="I61" s="49">
        <v>21500</v>
      </c>
      <c r="J61" s="49">
        <f t="shared" si="2"/>
        <v>21500</v>
      </c>
      <c r="K61" s="54">
        <f t="shared" si="3"/>
        <v>3870</v>
      </c>
    </row>
    <row r="62" spans="1:11" s="7" customFormat="1" ht="23.25" customHeight="1">
      <c r="A62" s="24">
        <v>13</v>
      </c>
      <c r="B62" s="22" t="s">
        <v>160</v>
      </c>
      <c r="C62" s="23" t="s">
        <v>176</v>
      </c>
      <c r="D62" s="24">
        <v>84185000</v>
      </c>
      <c r="E62" s="25">
        <v>0.18</v>
      </c>
      <c r="F62" s="26" t="s">
        <v>177</v>
      </c>
      <c r="G62" s="27" t="s">
        <v>91</v>
      </c>
      <c r="H62" s="27">
        <v>1</v>
      </c>
      <c r="I62" s="49">
        <v>140000</v>
      </c>
      <c r="J62" s="49">
        <f t="shared" si="2"/>
        <v>140000</v>
      </c>
      <c r="K62" s="54">
        <f t="shared" si="3"/>
        <v>25200</v>
      </c>
    </row>
    <row r="63" spans="1:11" s="7" customFormat="1" ht="23.25" customHeight="1">
      <c r="A63" s="16">
        <v>14</v>
      </c>
      <c r="B63" s="22" t="s">
        <v>160</v>
      </c>
      <c r="C63" s="23" t="s">
        <v>176</v>
      </c>
      <c r="D63" s="24">
        <v>84185000</v>
      </c>
      <c r="E63" s="25">
        <v>0.18</v>
      </c>
      <c r="F63" s="26" t="s">
        <v>178</v>
      </c>
      <c r="G63" s="27" t="s">
        <v>91</v>
      </c>
      <c r="H63" s="27">
        <v>1</v>
      </c>
      <c r="I63" s="49">
        <v>150000</v>
      </c>
      <c r="J63" s="49">
        <f t="shared" si="2"/>
        <v>150000</v>
      </c>
      <c r="K63" s="54">
        <f t="shared" si="3"/>
        <v>27000</v>
      </c>
    </row>
    <row r="64" spans="1:11" s="7" customFormat="1" ht="23.25" customHeight="1">
      <c r="A64" s="16">
        <v>15</v>
      </c>
      <c r="B64" s="22" t="s">
        <v>160</v>
      </c>
      <c r="C64" s="23"/>
      <c r="D64" s="24">
        <v>94038900</v>
      </c>
      <c r="E64" s="25">
        <v>0.18</v>
      </c>
      <c r="F64" s="26" t="s">
        <v>179</v>
      </c>
      <c r="G64" s="27" t="s">
        <v>91</v>
      </c>
      <c r="H64" s="27">
        <v>1</v>
      </c>
      <c r="I64" s="49">
        <v>22921</v>
      </c>
      <c r="J64" s="49">
        <f t="shared" si="2"/>
        <v>22921</v>
      </c>
      <c r="K64" s="54">
        <f t="shared" si="3"/>
        <v>4125.78</v>
      </c>
    </row>
    <row r="65" spans="1:11" s="7" customFormat="1" ht="23.25" customHeight="1">
      <c r="A65" s="24">
        <v>16</v>
      </c>
      <c r="B65" s="22" t="s">
        <v>160</v>
      </c>
      <c r="C65" s="23" t="s">
        <v>15</v>
      </c>
      <c r="D65" s="24">
        <v>94038900</v>
      </c>
      <c r="E65" s="25">
        <v>0.18</v>
      </c>
      <c r="F65" s="26" t="s">
        <v>180</v>
      </c>
      <c r="G65" s="27" t="s">
        <v>91</v>
      </c>
      <c r="H65" s="27">
        <v>1</v>
      </c>
      <c r="I65" s="49">
        <v>24783</v>
      </c>
      <c r="J65" s="49">
        <f t="shared" si="2"/>
        <v>24783</v>
      </c>
      <c r="K65" s="54">
        <f t="shared" si="3"/>
        <v>4460.9399999999996</v>
      </c>
    </row>
    <row r="66" spans="1:11" s="2" customFormat="1" ht="23.25" customHeight="1">
      <c r="A66" s="259" t="s">
        <v>181</v>
      </c>
      <c r="B66" s="260"/>
      <c r="C66" s="260"/>
      <c r="D66" s="260"/>
      <c r="E66" s="260"/>
      <c r="F66" s="260"/>
      <c r="G66" s="260"/>
      <c r="H66" s="260"/>
      <c r="I66" s="260"/>
      <c r="J66" s="260"/>
      <c r="K66" s="261"/>
    </row>
    <row r="67" spans="1:11" s="6" customFormat="1" ht="23.25" customHeight="1">
      <c r="A67" s="24">
        <v>1</v>
      </c>
      <c r="B67" s="26" t="s">
        <v>181</v>
      </c>
      <c r="C67" s="24" t="s">
        <v>182</v>
      </c>
      <c r="D67" s="24">
        <v>84186910</v>
      </c>
      <c r="E67" s="25">
        <v>0.18</v>
      </c>
      <c r="F67" s="26" t="s">
        <v>183</v>
      </c>
      <c r="G67" s="27" t="s">
        <v>91</v>
      </c>
      <c r="H67" s="27">
        <v>1</v>
      </c>
      <c r="I67" s="49">
        <v>55632</v>
      </c>
      <c r="J67" s="49">
        <f>H67*I67</f>
        <v>55632</v>
      </c>
      <c r="K67" s="49">
        <f>+E67*J67</f>
        <v>10013.76</v>
      </c>
    </row>
    <row r="68" spans="1:11" s="6" customFormat="1" ht="23.25" customHeight="1">
      <c r="A68" s="24">
        <v>2</v>
      </c>
      <c r="B68" s="26" t="s">
        <v>181</v>
      </c>
      <c r="C68" s="24" t="s">
        <v>184</v>
      </c>
      <c r="D68" s="24">
        <v>84185000</v>
      </c>
      <c r="E68" s="25">
        <v>0.18</v>
      </c>
      <c r="F68" s="26" t="s">
        <v>185</v>
      </c>
      <c r="G68" s="27" t="s">
        <v>91</v>
      </c>
      <c r="H68" s="27">
        <v>1</v>
      </c>
      <c r="I68" s="49">
        <v>67947</v>
      </c>
      <c r="J68" s="49">
        <f t="shared" ref="J68:J72" si="4">H68*I68</f>
        <v>67947</v>
      </c>
      <c r="K68" s="49">
        <f t="shared" ref="K68:K72" si="5">+E68*J68</f>
        <v>12230.46</v>
      </c>
    </row>
    <row r="69" spans="1:11" s="6" customFormat="1" ht="23.25" customHeight="1">
      <c r="A69" s="24">
        <v>3</v>
      </c>
      <c r="B69" s="26" t="s">
        <v>181</v>
      </c>
      <c r="C69" s="23" t="s">
        <v>186</v>
      </c>
      <c r="D69" s="24">
        <v>84185000</v>
      </c>
      <c r="E69" s="25">
        <v>0.18</v>
      </c>
      <c r="F69" s="26" t="s">
        <v>187</v>
      </c>
      <c r="G69" s="27" t="s">
        <v>91</v>
      </c>
      <c r="H69" s="27">
        <v>1</v>
      </c>
      <c r="I69" s="49">
        <v>82158</v>
      </c>
      <c r="J69" s="49">
        <f t="shared" si="4"/>
        <v>82158</v>
      </c>
      <c r="K69" s="49">
        <f t="shared" si="5"/>
        <v>14788.44</v>
      </c>
    </row>
    <row r="70" spans="1:11" s="9" customFormat="1" ht="24" customHeight="1">
      <c r="A70" s="42">
        <v>4</v>
      </c>
      <c r="B70" s="44" t="s">
        <v>181</v>
      </c>
      <c r="C70" s="42">
        <v>27</v>
      </c>
      <c r="D70" s="42">
        <v>85141900</v>
      </c>
      <c r="E70" s="43">
        <v>0.18</v>
      </c>
      <c r="F70" s="44" t="s">
        <v>188</v>
      </c>
      <c r="G70" s="45" t="s">
        <v>91</v>
      </c>
      <c r="H70" s="45">
        <v>0</v>
      </c>
      <c r="I70" s="52">
        <v>716540</v>
      </c>
      <c r="J70" s="52">
        <f t="shared" si="4"/>
        <v>0</v>
      </c>
      <c r="K70" s="52">
        <f t="shared" si="5"/>
        <v>0</v>
      </c>
    </row>
    <row r="71" spans="1:11" s="6" customFormat="1" ht="23.1" customHeight="1">
      <c r="A71" s="24">
        <v>5</v>
      </c>
      <c r="B71" s="26" t="s">
        <v>181</v>
      </c>
      <c r="C71" s="24">
        <v>52</v>
      </c>
      <c r="D71" s="24">
        <v>84198120</v>
      </c>
      <c r="E71" s="25">
        <v>0.18</v>
      </c>
      <c r="F71" s="26" t="s">
        <v>189</v>
      </c>
      <c r="G71" s="27" t="s">
        <v>91</v>
      </c>
      <c r="H71" s="27">
        <v>1</v>
      </c>
      <c r="I71" s="49">
        <v>40737</v>
      </c>
      <c r="J71" s="49">
        <f t="shared" si="4"/>
        <v>40737</v>
      </c>
      <c r="K71" s="49">
        <f t="shared" si="5"/>
        <v>7332.66</v>
      </c>
    </row>
    <row r="72" spans="1:11" s="6" customFormat="1" ht="23.1" customHeight="1">
      <c r="A72" s="24">
        <v>6</v>
      </c>
      <c r="B72" s="26" t="s">
        <v>181</v>
      </c>
      <c r="C72" s="24">
        <v>34</v>
      </c>
      <c r="D72" s="24">
        <v>85142000</v>
      </c>
      <c r="E72" s="25">
        <v>0.18</v>
      </c>
      <c r="F72" s="26" t="s">
        <v>190</v>
      </c>
      <c r="G72" s="27" t="s">
        <v>91</v>
      </c>
      <c r="H72" s="27">
        <v>1</v>
      </c>
      <c r="I72" s="49">
        <v>505352</v>
      </c>
      <c r="J72" s="49">
        <f t="shared" si="4"/>
        <v>505352</v>
      </c>
      <c r="K72" s="49">
        <f t="shared" si="5"/>
        <v>90963.36</v>
      </c>
    </row>
    <row r="73" spans="1:11" s="2" customFormat="1" ht="23.25" customHeight="1">
      <c r="A73" s="259"/>
      <c r="B73" s="260"/>
      <c r="C73" s="260"/>
      <c r="D73" s="260"/>
      <c r="E73" s="260"/>
      <c r="F73" s="260"/>
      <c r="G73" s="260"/>
      <c r="H73" s="260"/>
      <c r="I73" s="260"/>
      <c r="J73" s="260"/>
      <c r="K73" s="261"/>
    </row>
    <row r="74" spans="1:11" s="7" customFormat="1" ht="23.25" customHeight="1">
      <c r="A74" s="16">
        <v>1</v>
      </c>
      <c r="B74" s="22" t="s">
        <v>191</v>
      </c>
      <c r="C74" s="23">
        <v>49</v>
      </c>
      <c r="D74" s="24">
        <v>94032090</v>
      </c>
      <c r="E74" s="25">
        <v>0.18</v>
      </c>
      <c r="F74" s="26" t="s">
        <v>192</v>
      </c>
      <c r="G74" s="27" t="s">
        <v>91</v>
      </c>
      <c r="H74" s="27">
        <v>2</v>
      </c>
      <c r="I74" s="49">
        <v>13720</v>
      </c>
      <c r="J74" s="55">
        <f t="shared" ref="J74:J107" si="6">H74*I74</f>
        <v>27440</v>
      </c>
      <c r="K74" s="54">
        <f t="shared" ref="K74:K107" si="7">+E74*J74</f>
        <v>4939.2</v>
      </c>
    </row>
    <row r="75" spans="1:11" s="7" customFormat="1" ht="23.25" customHeight="1">
      <c r="A75" s="16">
        <v>2</v>
      </c>
      <c r="B75" s="22" t="s">
        <v>191</v>
      </c>
      <c r="C75" s="23" t="s">
        <v>193</v>
      </c>
      <c r="D75" s="24">
        <v>94032090</v>
      </c>
      <c r="E75" s="25">
        <v>0.18</v>
      </c>
      <c r="F75" s="26" t="s">
        <v>194</v>
      </c>
      <c r="G75" s="27" t="s">
        <v>91</v>
      </c>
      <c r="H75" s="27">
        <v>1</v>
      </c>
      <c r="I75" s="49">
        <v>2648</v>
      </c>
      <c r="J75" s="55">
        <f t="shared" si="6"/>
        <v>2648</v>
      </c>
      <c r="K75" s="54">
        <f t="shared" si="7"/>
        <v>476.64</v>
      </c>
    </row>
    <row r="76" spans="1:11" s="7" customFormat="1" ht="23.25" customHeight="1">
      <c r="A76" s="16">
        <v>3</v>
      </c>
      <c r="B76" s="22" t="s">
        <v>191</v>
      </c>
      <c r="C76" s="23" t="s">
        <v>193</v>
      </c>
      <c r="D76" s="24">
        <v>94032090</v>
      </c>
      <c r="E76" s="25">
        <v>0.18</v>
      </c>
      <c r="F76" s="26" t="s">
        <v>195</v>
      </c>
      <c r="G76" s="27" t="s">
        <v>196</v>
      </c>
      <c r="H76" s="27">
        <v>1</v>
      </c>
      <c r="I76" s="49">
        <v>4108</v>
      </c>
      <c r="J76" s="55">
        <f t="shared" si="6"/>
        <v>4108</v>
      </c>
      <c r="K76" s="54">
        <f t="shared" si="7"/>
        <v>739.44</v>
      </c>
    </row>
    <row r="77" spans="1:11" s="7" customFormat="1" ht="23.25" customHeight="1">
      <c r="A77" s="16">
        <v>4</v>
      </c>
      <c r="B77" s="22" t="s">
        <v>191</v>
      </c>
      <c r="C77" s="23"/>
      <c r="D77" s="24">
        <v>84818090</v>
      </c>
      <c r="E77" s="25">
        <v>0.18</v>
      </c>
      <c r="F77" s="26" t="s">
        <v>197</v>
      </c>
      <c r="G77" s="27" t="s">
        <v>91</v>
      </c>
      <c r="H77" s="27">
        <v>1</v>
      </c>
      <c r="I77" s="49">
        <v>14260</v>
      </c>
      <c r="J77" s="55">
        <f t="shared" si="6"/>
        <v>14260</v>
      </c>
      <c r="K77" s="54">
        <f t="shared" si="7"/>
        <v>2566.8000000000002</v>
      </c>
    </row>
    <row r="78" spans="1:11" s="7" customFormat="1" ht="23.25" customHeight="1">
      <c r="A78" s="16">
        <v>5</v>
      </c>
      <c r="B78" s="29" t="s">
        <v>191</v>
      </c>
      <c r="C78" s="30"/>
      <c r="D78" s="31">
        <v>84818090</v>
      </c>
      <c r="E78" s="32">
        <v>0.18</v>
      </c>
      <c r="F78" s="33" t="s">
        <v>198</v>
      </c>
      <c r="G78" s="34" t="s">
        <v>91</v>
      </c>
      <c r="H78" s="34"/>
      <c r="I78" s="50">
        <v>17160</v>
      </c>
      <c r="J78" s="50" t="s">
        <v>101</v>
      </c>
      <c r="K78" s="50" t="s">
        <v>101</v>
      </c>
    </row>
    <row r="79" spans="1:11" s="10" customFormat="1" ht="23.25" customHeight="1">
      <c r="A79" s="16">
        <v>6</v>
      </c>
      <c r="B79" s="22" t="s">
        <v>191</v>
      </c>
      <c r="C79" s="23"/>
      <c r="D79" s="24">
        <v>84818090</v>
      </c>
      <c r="E79" s="25">
        <v>0.18</v>
      </c>
      <c r="F79" s="26" t="s">
        <v>199</v>
      </c>
      <c r="G79" s="27" t="s">
        <v>91</v>
      </c>
      <c r="H79" s="27">
        <v>1</v>
      </c>
      <c r="I79" s="49">
        <v>17160</v>
      </c>
      <c r="J79" s="55">
        <f t="shared" ref="J79:J87" si="8">H79*I79</f>
        <v>17160</v>
      </c>
      <c r="K79" s="54">
        <f t="shared" ref="K79:K87" si="9">+E79*J79</f>
        <v>3088.8</v>
      </c>
    </row>
    <row r="80" spans="1:11" s="10" customFormat="1" ht="23.25" customHeight="1">
      <c r="A80" s="16">
        <v>7</v>
      </c>
      <c r="B80" s="22" t="s">
        <v>191</v>
      </c>
      <c r="C80" s="23"/>
      <c r="D80" s="24">
        <v>39249090</v>
      </c>
      <c r="E80" s="25">
        <v>0.18</v>
      </c>
      <c r="F80" s="26" t="s">
        <v>200</v>
      </c>
      <c r="G80" s="27" t="s">
        <v>91</v>
      </c>
      <c r="H80" s="27">
        <v>1</v>
      </c>
      <c r="I80" s="49">
        <v>1256.8499999999999</v>
      </c>
      <c r="J80" s="55">
        <f t="shared" si="8"/>
        <v>1256.8499999999999</v>
      </c>
      <c r="K80" s="54">
        <f t="shared" si="9"/>
        <v>226.233</v>
      </c>
    </row>
    <row r="81" spans="1:11" s="10" customFormat="1" ht="23.25" customHeight="1">
      <c r="A81" s="16">
        <v>8</v>
      </c>
      <c r="B81" s="22" t="s">
        <v>191</v>
      </c>
      <c r="C81" s="23"/>
      <c r="D81" s="24">
        <v>39249090</v>
      </c>
      <c r="E81" s="25">
        <v>0.18</v>
      </c>
      <c r="F81" s="26" t="s">
        <v>201</v>
      </c>
      <c r="G81" s="27" t="s">
        <v>91</v>
      </c>
      <c r="H81" s="27">
        <v>1</v>
      </c>
      <c r="I81" s="49">
        <v>607.95000000000005</v>
      </c>
      <c r="J81" s="55">
        <f t="shared" si="8"/>
        <v>607.95000000000005</v>
      </c>
      <c r="K81" s="54">
        <f t="shared" si="9"/>
        <v>109.431</v>
      </c>
    </row>
    <row r="82" spans="1:11" s="10" customFormat="1" ht="23.25" customHeight="1">
      <c r="A82" s="16">
        <v>9</v>
      </c>
      <c r="B82" s="22" t="s">
        <v>191</v>
      </c>
      <c r="C82" s="23"/>
      <c r="D82" s="24">
        <v>39249090</v>
      </c>
      <c r="E82" s="25">
        <v>0.18</v>
      </c>
      <c r="F82" s="26" t="s">
        <v>202</v>
      </c>
      <c r="G82" s="27" t="s">
        <v>196</v>
      </c>
      <c r="H82" s="27">
        <v>1</v>
      </c>
      <c r="I82" s="49">
        <v>5884.2</v>
      </c>
      <c r="J82" s="55">
        <f t="shared" si="8"/>
        <v>5884.2</v>
      </c>
      <c r="K82" s="54">
        <f t="shared" si="9"/>
        <v>1059.1559999999999</v>
      </c>
    </row>
    <row r="83" spans="1:11" s="10" customFormat="1" ht="23.25" customHeight="1">
      <c r="A83" s="16">
        <v>10</v>
      </c>
      <c r="B83" s="22" t="s">
        <v>191</v>
      </c>
      <c r="C83" s="23"/>
      <c r="D83" s="24">
        <v>39249090</v>
      </c>
      <c r="E83" s="25">
        <v>0.18</v>
      </c>
      <c r="F83" s="26" t="s">
        <v>203</v>
      </c>
      <c r="G83" s="27" t="s">
        <v>91</v>
      </c>
      <c r="H83" s="27">
        <v>1</v>
      </c>
      <c r="I83" s="49">
        <v>3061.8</v>
      </c>
      <c r="J83" s="55">
        <f t="shared" si="8"/>
        <v>3061.8</v>
      </c>
      <c r="K83" s="54">
        <f t="shared" si="9"/>
        <v>551.12400000000002</v>
      </c>
    </row>
    <row r="84" spans="1:11" s="10" customFormat="1" ht="23.25" customHeight="1">
      <c r="A84" s="16">
        <v>11</v>
      </c>
      <c r="B84" s="22" t="s">
        <v>191</v>
      </c>
      <c r="C84" s="23"/>
      <c r="D84" s="24">
        <v>73239390</v>
      </c>
      <c r="E84" s="25">
        <v>0.12</v>
      </c>
      <c r="F84" s="26" t="s">
        <v>204</v>
      </c>
      <c r="G84" s="27" t="s">
        <v>91</v>
      </c>
      <c r="H84" s="27">
        <v>1</v>
      </c>
      <c r="I84" s="49">
        <v>289</v>
      </c>
      <c r="J84" s="55">
        <f t="shared" si="8"/>
        <v>289</v>
      </c>
      <c r="K84" s="54">
        <f t="shared" si="9"/>
        <v>34.68</v>
      </c>
    </row>
    <row r="85" spans="1:11" s="10" customFormat="1" ht="23.25" customHeight="1">
      <c r="A85" s="16">
        <v>12</v>
      </c>
      <c r="B85" s="22" t="s">
        <v>191</v>
      </c>
      <c r="C85" s="23"/>
      <c r="D85" s="24">
        <v>39241090</v>
      </c>
      <c r="E85" s="25">
        <v>0.18</v>
      </c>
      <c r="F85" s="26" t="s">
        <v>205</v>
      </c>
      <c r="G85" s="27" t="s">
        <v>91</v>
      </c>
      <c r="H85" s="27">
        <v>1</v>
      </c>
      <c r="I85" s="49">
        <v>960</v>
      </c>
      <c r="J85" s="55">
        <f t="shared" si="8"/>
        <v>960</v>
      </c>
      <c r="K85" s="54">
        <f t="shared" si="9"/>
        <v>172.8</v>
      </c>
    </row>
    <row r="86" spans="1:11" s="10" customFormat="1" ht="23.25" customHeight="1">
      <c r="A86" s="16">
        <v>13</v>
      </c>
      <c r="B86" s="22" t="s">
        <v>191</v>
      </c>
      <c r="C86" s="23"/>
      <c r="D86" s="24">
        <v>82119200</v>
      </c>
      <c r="E86" s="25">
        <v>0.18</v>
      </c>
      <c r="F86" s="26" t="s">
        <v>206</v>
      </c>
      <c r="G86" s="27" t="s">
        <v>91</v>
      </c>
      <c r="H86" s="27">
        <v>1</v>
      </c>
      <c r="I86" s="49">
        <v>232.05</v>
      </c>
      <c r="J86" s="55">
        <f t="shared" si="8"/>
        <v>232.05</v>
      </c>
      <c r="K86" s="54">
        <f t="shared" si="9"/>
        <v>41.768999999999998</v>
      </c>
    </row>
    <row r="87" spans="1:11" s="10" customFormat="1" ht="23.25" customHeight="1">
      <c r="A87" s="16">
        <v>14</v>
      </c>
      <c r="B87" s="22" t="s">
        <v>191</v>
      </c>
      <c r="C87" s="23"/>
      <c r="D87" s="24">
        <v>39241090</v>
      </c>
      <c r="E87" s="25">
        <v>0.18</v>
      </c>
      <c r="F87" s="26" t="s">
        <v>207</v>
      </c>
      <c r="G87" s="27" t="s">
        <v>91</v>
      </c>
      <c r="H87" s="27">
        <v>1</v>
      </c>
      <c r="I87" s="49">
        <v>224</v>
      </c>
      <c r="J87" s="55">
        <f t="shared" si="8"/>
        <v>224</v>
      </c>
      <c r="K87" s="54">
        <f t="shared" si="9"/>
        <v>40.32</v>
      </c>
    </row>
    <row r="88" spans="1:11" s="10" customFormat="1" ht="23.25" customHeight="1">
      <c r="A88" s="16">
        <v>15</v>
      </c>
      <c r="B88" s="29" t="s">
        <v>191</v>
      </c>
      <c r="C88" s="30"/>
      <c r="D88" s="31">
        <v>82059090</v>
      </c>
      <c r="E88" s="32">
        <v>0.18</v>
      </c>
      <c r="F88" s="33" t="s">
        <v>208</v>
      </c>
      <c r="G88" s="34" t="s">
        <v>91</v>
      </c>
      <c r="H88" s="34"/>
      <c r="I88" s="50">
        <v>3305.4</v>
      </c>
      <c r="J88" s="50" t="s">
        <v>101</v>
      </c>
      <c r="K88" s="50" t="s">
        <v>101</v>
      </c>
    </row>
    <row r="89" spans="1:11" s="10" customFormat="1" ht="23.25" customHeight="1">
      <c r="A89" s="16">
        <v>16</v>
      </c>
      <c r="B89" s="29" t="s">
        <v>191</v>
      </c>
      <c r="C89" s="30"/>
      <c r="D89" s="31">
        <v>82059090</v>
      </c>
      <c r="E89" s="32">
        <v>0.18</v>
      </c>
      <c r="F89" s="33" t="s">
        <v>209</v>
      </c>
      <c r="G89" s="34" t="s">
        <v>91</v>
      </c>
      <c r="H89" s="34"/>
      <c r="I89" s="50">
        <v>2112.6</v>
      </c>
      <c r="J89" s="50" t="s">
        <v>101</v>
      </c>
      <c r="K89" s="50" t="s">
        <v>101</v>
      </c>
    </row>
    <row r="90" spans="1:11" s="10" customFormat="1" ht="23.25" customHeight="1">
      <c r="A90" s="16">
        <v>17</v>
      </c>
      <c r="B90" s="22" t="s">
        <v>191</v>
      </c>
      <c r="C90" s="23" t="s">
        <v>210</v>
      </c>
      <c r="D90" s="24">
        <v>82059090</v>
      </c>
      <c r="E90" s="25">
        <v>0.18</v>
      </c>
      <c r="F90" s="26" t="s">
        <v>211</v>
      </c>
      <c r="G90" s="27" t="s">
        <v>91</v>
      </c>
      <c r="H90" s="27">
        <v>1</v>
      </c>
      <c r="I90" s="49">
        <v>23984.1</v>
      </c>
      <c r="J90" s="55">
        <f>H90*I90</f>
        <v>23984.1</v>
      </c>
      <c r="K90" s="54">
        <f>+E90*J90</f>
        <v>4317.1379999999999</v>
      </c>
    </row>
    <row r="91" spans="1:11" s="10" customFormat="1" ht="23.25" customHeight="1">
      <c r="A91" s="16">
        <v>18</v>
      </c>
      <c r="B91" s="22" t="s">
        <v>191</v>
      </c>
      <c r="C91" s="23">
        <v>45</v>
      </c>
      <c r="D91" s="24">
        <v>82059090</v>
      </c>
      <c r="E91" s="25">
        <v>0.18</v>
      </c>
      <c r="F91" s="26" t="s">
        <v>212</v>
      </c>
      <c r="G91" s="27" t="s">
        <v>91</v>
      </c>
      <c r="H91" s="27">
        <v>1</v>
      </c>
      <c r="I91" s="49">
        <v>32901.75</v>
      </c>
      <c r="J91" s="55">
        <f t="shared" si="6"/>
        <v>32901.75</v>
      </c>
      <c r="K91" s="54">
        <f t="shared" si="7"/>
        <v>5922.3149999999996</v>
      </c>
    </row>
    <row r="92" spans="1:11" s="10" customFormat="1" ht="23.25" customHeight="1">
      <c r="A92" s="16">
        <v>19</v>
      </c>
      <c r="B92" s="29" t="s">
        <v>191</v>
      </c>
      <c r="C92" s="30"/>
      <c r="D92" s="31">
        <v>73239390</v>
      </c>
      <c r="E92" s="32">
        <v>0.18</v>
      </c>
      <c r="F92" s="33" t="s">
        <v>213</v>
      </c>
      <c r="G92" s="34" t="s">
        <v>91</v>
      </c>
      <c r="H92" s="34"/>
      <c r="I92" s="50">
        <v>73</v>
      </c>
      <c r="J92" s="50" t="s">
        <v>101</v>
      </c>
      <c r="K92" s="50" t="s">
        <v>101</v>
      </c>
    </row>
    <row r="93" spans="1:11" s="10" customFormat="1" ht="23.25" customHeight="1">
      <c r="A93" s="16">
        <v>20</v>
      </c>
      <c r="B93" s="29" t="s">
        <v>191</v>
      </c>
      <c r="C93" s="30"/>
      <c r="D93" s="31">
        <v>39241090</v>
      </c>
      <c r="E93" s="32">
        <v>0.18</v>
      </c>
      <c r="F93" s="33" t="s">
        <v>214</v>
      </c>
      <c r="G93" s="34" t="s">
        <v>91</v>
      </c>
      <c r="H93" s="34"/>
      <c r="I93" s="50">
        <v>130</v>
      </c>
      <c r="J93" s="50" t="s">
        <v>101</v>
      </c>
      <c r="K93" s="50" t="s">
        <v>101</v>
      </c>
    </row>
    <row r="94" spans="1:11" s="10" customFormat="1" ht="23.25" customHeight="1">
      <c r="A94" s="16">
        <v>21</v>
      </c>
      <c r="B94" s="29" t="s">
        <v>191</v>
      </c>
      <c r="C94" s="30"/>
      <c r="D94" s="31">
        <v>39241090</v>
      </c>
      <c r="E94" s="32">
        <v>0.18</v>
      </c>
      <c r="F94" s="33" t="s">
        <v>215</v>
      </c>
      <c r="G94" s="34" t="s">
        <v>91</v>
      </c>
      <c r="H94" s="34"/>
      <c r="I94" s="50">
        <v>111</v>
      </c>
      <c r="J94" s="50" t="s">
        <v>101</v>
      </c>
      <c r="K94" s="50" t="s">
        <v>101</v>
      </c>
    </row>
    <row r="95" spans="1:11" s="10" customFormat="1" ht="23.25" customHeight="1">
      <c r="A95" s="16">
        <v>22</v>
      </c>
      <c r="B95" s="22" t="s">
        <v>191</v>
      </c>
      <c r="C95" s="23"/>
      <c r="D95" s="24">
        <v>39241090</v>
      </c>
      <c r="E95" s="25">
        <v>0.18</v>
      </c>
      <c r="F95" s="26" t="s">
        <v>216</v>
      </c>
      <c r="G95" s="27" t="s">
        <v>217</v>
      </c>
      <c r="H95" s="27">
        <v>1</v>
      </c>
      <c r="I95" s="49">
        <v>8329.65</v>
      </c>
      <c r="J95" s="55">
        <f>H95*I95</f>
        <v>8329.65</v>
      </c>
      <c r="K95" s="54">
        <f>+E95*J95</f>
        <v>1499.337</v>
      </c>
    </row>
    <row r="96" spans="1:11" s="10" customFormat="1" ht="23.25" customHeight="1">
      <c r="A96" s="16">
        <v>23</v>
      </c>
      <c r="B96" s="22" t="s">
        <v>191</v>
      </c>
      <c r="C96" s="23"/>
      <c r="D96" s="24">
        <v>73239390</v>
      </c>
      <c r="E96" s="25">
        <v>0.12</v>
      </c>
      <c r="F96" s="26" t="s">
        <v>218</v>
      </c>
      <c r="G96" s="27" t="s">
        <v>91</v>
      </c>
      <c r="H96" s="27">
        <v>6</v>
      </c>
      <c r="I96" s="49">
        <v>1215</v>
      </c>
      <c r="J96" s="55">
        <f t="shared" si="6"/>
        <v>7290</v>
      </c>
      <c r="K96" s="54">
        <f t="shared" si="7"/>
        <v>874.8</v>
      </c>
    </row>
    <row r="97" spans="1:11" s="10" customFormat="1" ht="23.25" customHeight="1">
      <c r="A97" s="16">
        <v>24</v>
      </c>
      <c r="B97" s="22" t="s">
        <v>191</v>
      </c>
      <c r="C97" s="23"/>
      <c r="D97" s="24">
        <v>73239390</v>
      </c>
      <c r="E97" s="25">
        <v>0.12</v>
      </c>
      <c r="F97" s="26" t="s">
        <v>219</v>
      </c>
      <c r="G97" s="27" t="s">
        <v>91</v>
      </c>
      <c r="H97" s="27">
        <v>12</v>
      </c>
      <c r="I97" s="49">
        <v>861</v>
      </c>
      <c r="J97" s="55">
        <f t="shared" si="6"/>
        <v>10332</v>
      </c>
      <c r="K97" s="54">
        <f t="shared" si="7"/>
        <v>1239.8399999999999</v>
      </c>
    </row>
    <row r="98" spans="1:11" s="10" customFormat="1" ht="23.25" customHeight="1">
      <c r="A98" s="16">
        <v>25</v>
      </c>
      <c r="B98" s="22" t="s">
        <v>191</v>
      </c>
      <c r="C98" s="23"/>
      <c r="D98" s="24">
        <v>73239390</v>
      </c>
      <c r="E98" s="25">
        <v>0.12</v>
      </c>
      <c r="F98" s="26" t="s">
        <v>220</v>
      </c>
      <c r="G98" s="27" t="s">
        <v>91</v>
      </c>
      <c r="H98" s="27">
        <v>18</v>
      </c>
      <c r="I98" s="49">
        <v>565</v>
      </c>
      <c r="J98" s="55">
        <f t="shared" si="6"/>
        <v>10170</v>
      </c>
      <c r="K98" s="54">
        <f t="shared" si="7"/>
        <v>1220.4000000000001</v>
      </c>
    </row>
    <row r="99" spans="1:11" s="10" customFormat="1" ht="23.25" customHeight="1">
      <c r="A99" s="16">
        <v>26</v>
      </c>
      <c r="B99" s="22" t="s">
        <v>191</v>
      </c>
      <c r="C99" s="23"/>
      <c r="D99" s="24">
        <v>73239390</v>
      </c>
      <c r="E99" s="25">
        <v>0.12</v>
      </c>
      <c r="F99" s="26" t="s">
        <v>221</v>
      </c>
      <c r="G99" s="27" t="s">
        <v>91</v>
      </c>
      <c r="H99" s="27">
        <v>6</v>
      </c>
      <c r="I99" s="49">
        <v>528</v>
      </c>
      <c r="J99" s="55">
        <f t="shared" si="6"/>
        <v>3168</v>
      </c>
      <c r="K99" s="54">
        <f t="shared" si="7"/>
        <v>380.16</v>
      </c>
    </row>
    <row r="100" spans="1:11" s="10" customFormat="1" ht="23.25" customHeight="1">
      <c r="A100" s="16">
        <v>27</v>
      </c>
      <c r="B100" s="22" t="s">
        <v>191</v>
      </c>
      <c r="C100" s="23"/>
      <c r="D100" s="24">
        <v>73239390</v>
      </c>
      <c r="E100" s="25">
        <v>0.12</v>
      </c>
      <c r="F100" s="26" t="s">
        <v>222</v>
      </c>
      <c r="G100" s="27" t="s">
        <v>91</v>
      </c>
      <c r="H100" s="27">
        <v>6</v>
      </c>
      <c r="I100" s="49">
        <v>541</v>
      </c>
      <c r="J100" s="55">
        <f t="shared" si="6"/>
        <v>3246</v>
      </c>
      <c r="K100" s="54">
        <f t="shared" si="7"/>
        <v>389.52</v>
      </c>
    </row>
    <row r="101" spans="1:11" s="10" customFormat="1" ht="23.25" customHeight="1">
      <c r="A101" s="16">
        <v>28</v>
      </c>
      <c r="B101" s="22" t="s">
        <v>191</v>
      </c>
      <c r="C101" s="23"/>
      <c r="D101" s="24">
        <v>73239390</v>
      </c>
      <c r="E101" s="25">
        <v>0.12</v>
      </c>
      <c r="F101" s="26" t="s">
        <v>223</v>
      </c>
      <c r="G101" s="27" t="s">
        <v>91</v>
      </c>
      <c r="H101" s="27">
        <v>12</v>
      </c>
      <c r="I101" s="49">
        <v>357</v>
      </c>
      <c r="J101" s="55">
        <f t="shared" si="6"/>
        <v>4284</v>
      </c>
      <c r="K101" s="54">
        <f t="shared" si="7"/>
        <v>514.08000000000004</v>
      </c>
    </row>
    <row r="102" spans="1:11" s="10" customFormat="1" ht="23.25" customHeight="1">
      <c r="A102" s="16">
        <v>29</v>
      </c>
      <c r="B102" s="22" t="s">
        <v>191</v>
      </c>
      <c r="C102" s="23"/>
      <c r="D102" s="24">
        <v>73239390</v>
      </c>
      <c r="E102" s="25">
        <v>0.12</v>
      </c>
      <c r="F102" s="26" t="s">
        <v>224</v>
      </c>
      <c r="G102" s="27" t="s">
        <v>91</v>
      </c>
      <c r="H102" s="27">
        <v>18</v>
      </c>
      <c r="I102" s="49">
        <v>227</v>
      </c>
      <c r="J102" s="55">
        <f t="shared" si="6"/>
        <v>4086</v>
      </c>
      <c r="K102" s="54">
        <f t="shared" si="7"/>
        <v>490.32</v>
      </c>
    </row>
    <row r="103" spans="1:11" s="10" customFormat="1" ht="23.25" customHeight="1">
      <c r="A103" s="16">
        <v>30</v>
      </c>
      <c r="B103" s="22" t="s">
        <v>191</v>
      </c>
      <c r="C103" s="23"/>
      <c r="D103" s="24">
        <v>73239390</v>
      </c>
      <c r="E103" s="25">
        <v>0.12</v>
      </c>
      <c r="F103" s="26" t="s">
        <v>225</v>
      </c>
      <c r="G103" s="27" t="s">
        <v>91</v>
      </c>
      <c r="H103" s="27">
        <v>6</v>
      </c>
      <c r="I103" s="49">
        <v>199</v>
      </c>
      <c r="J103" s="55">
        <f t="shared" si="6"/>
        <v>1194</v>
      </c>
      <c r="K103" s="54">
        <f t="shared" si="7"/>
        <v>143.28</v>
      </c>
    </row>
    <row r="104" spans="1:11" s="10" customFormat="1" ht="23.25" customHeight="1">
      <c r="A104" s="16">
        <v>31</v>
      </c>
      <c r="B104" s="22" t="s">
        <v>191</v>
      </c>
      <c r="C104" s="23"/>
      <c r="D104" s="24">
        <v>73239390</v>
      </c>
      <c r="E104" s="25">
        <v>0.12</v>
      </c>
      <c r="F104" s="26" t="s">
        <v>226</v>
      </c>
      <c r="G104" s="27" t="s">
        <v>91</v>
      </c>
      <c r="H104" s="27">
        <v>6</v>
      </c>
      <c r="I104" s="49">
        <v>679</v>
      </c>
      <c r="J104" s="55">
        <f t="shared" si="6"/>
        <v>4074</v>
      </c>
      <c r="K104" s="54">
        <f t="shared" si="7"/>
        <v>488.88</v>
      </c>
    </row>
    <row r="105" spans="1:11" s="10" customFormat="1" ht="23.25" customHeight="1">
      <c r="A105" s="16">
        <v>32</v>
      </c>
      <c r="B105" s="22" t="s">
        <v>191</v>
      </c>
      <c r="C105" s="23"/>
      <c r="D105" s="24">
        <v>73239390</v>
      </c>
      <c r="E105" s="25">
        <v>0.12</v>
      </c>
      <c r="F105" s="26" t="s">
        <v>227</v>
      </c>
      <c r="G105" s="27" t="s">
        <v>91</v>
      </c>
      <c r="H105" s="27">
        <v>12</v>
      </c>
      <c r="I105" s="49">
        <v>204</v>
      </c>
      <c r="J105" s="55">
        <f t="shared" si="6"/>
        <v>2448</v>
      </c>
      <c r="K105" s="54">
        <f t="shared" si="7"/>
        <v>293.76</v>
      </c>
    </row>
    <row r="106" spans="1:11" s="10" customFormat="1" ht="23.25" customHeight="1">
      <c r="A106" s="16">
        <v>33</v>
      </c>
      <c r="B106" s="22" t="s">
        <v>191</v>
      </c>
      <c r="C106" s="23"/>
      <c r="D106" s="24">
        <v>73239390</v>
      </c>
      <c r="E106" s="25">
        <v>0.12</v>
      </c>
      <c r="F106" s="26" t="s">
        <v>228</v>
      </c>
      <c r="G106" s="27" t="s">
        <v>91</v>
      </c>
      <c r="H106" s="27">
        <v>18</v>
      </c>
      <c r="I106" s="49">
        <v>97</v>
      </c>
      <c r="J106" s="55">
        <f t="shared" si="6"/>
        <v>1746</v>
      </c>
      <c r="K106" s="54">
        <f t="shared" si="7"/>
        <v>209.52</v>
      </c>
    </row>
    <row r="107" spans="1:11" s="10" customFormat="1" ht="23.25" customHeight="1">
      <c r="A107" s="16">
        <v>34</v>
      </c>
      <c r="B107" s="22" t="s">
        <v>191</v>
      </c>
      <c r="C107" s="23"/>
      <c r="D107" s="24">
        <v>73239390</v>
      </c>
      <c r="E107" s="25">
        <v>0.12</v>
      </c>
      <c r="F107" s="26" t="s">
        <v>229</v>
      </c>
      <c r="G107" s="27" t="s">
        <v>91</v>
      </c>
      <c r="H107" s="27">
        <v>6</v>
      </c>
      <c r="I107" s="49">
        <v>64</v>
      </c>
      <c r="J107" s="55">
        <f t="shared" si="6"/>
        <v>384</v>
      </c>
      <c r="K107" s="54">
        <f t="shared" si="7"/>
        <v>46.08</v>
      </c>
    </row>
    <row r="108" spans="1:11" s="10" customFormat="1" ht="23.25" customHeight="1">
      <c r="A108" s="16">
        <v>35</v>
      </c>
      <c r="B108" s="29" t="s">
        <v>191</v>
      </c>
      <c r="C108" s="30"/>
      <c r="D108" s="31">
        <v>73239390</v>
      </c>
      <c r="E108" s="32">
        <v>0.12</v>
      </c>
      <c r="F108" s="33" t="s">
        <v>230</v>
      </c>
      <c r="G108" s="34" t="s">
        <v>231</v>
      </c>
      <c r="H108" s="34">
        <v>2</v>
      </c>
      <c r="I108" s="50">
        <v>5232</v>
      </c>
      <c r="J108" s="50" t="s">
        <v>101</v>
      </c>
      <c r="K108" s="50" t="s">
        <v>101</v>
      </c>
    </row>
    <row r="109" spans="1:11" s="10" customFormat="1" ht="23.25" customHeight="1">
      <c r="A109" s="16">
        <v>36</v>
      </c>
      <c r="B109" s="29" t="s">
        <v>191</v>
      </c>
      <c r="C109" s="30"/>
      <c r="D109" s="31">
        <v>73239390</v>
      </c>
      <c r="E109" s="32">
        <v>0.18</v>
      </c>
      <c r="F109" s="33" t="s">
        <v>232</v>
      </c>
      <c r="G109" s="34" t="s">
        <v>91</v>
      </c>
      <c r="H109" s="34">
        <v>1</v>
      </c>
      <c r="I109" s="50">
        <v>1500</v>
      </c>
      <c r="J109" s="50" t="s">
        <v>101</v>
      </c>
      <c r="K109" s="50" t="s">
        <v>101</v>
      </c>
    </row>
    <row r="110" spans="1:11" s="10" customFormat="1" ht="23.25" customHeight="1">
      <c r="A110" s="16">
        <v>37</v>
      </c>
      <c r="B110" s="29" t="s">
        <v>191</v>
      </c>
      <c r="C110" s="30"/>
      <c r="D110" s="31">
        <v>73239390</v>
      </c>
      <c r="E110" s="32">
        <v>0.18</v>
      </c>
      <c r="F110" s="33" t="s">
        <v>233</v>
      </c>
      <c r="G110" s="34" t="s">
        <v>91</v>
      </c>
      <c r="H110" s="34"/>
      <c r="I110" s="50">
        <v>24</v>
      </c>
      <c r="J110" s="50" t="s">
        <v>101</v>
      </c>
      <c r="K110" s="50" t="s">
        <v>101</v>
      </c>
    </row>
    <row r="111" spans="1:11" s="10" customFormat="1" ht="23.25" customHeight="1">
      <c r="A111" s="16">
        <v>38</v>
      </c>
      <c r="B111" s="29" t="s">
        <v>191</v>
      </c>
      <c r="C111" s="30"/>
      <c r="D111" s="31">
        <v>82119200</v>
      </c>
      <c r="E111" s="32">
        <v>0.18</v>
      </c>
      <c r="F111" s="33" t="s">
        <v>234</v>
      </c>
      <c r="G111" s="34" t="s">
        <v>91</v>
      </c>
      <c r="H111" s="34"/>
      <c r="I111" s="50">
        <v>1114.05</v>
      </c>
      <c r="J111" s="50" t="s">
        <v>101</v>
      </c>
      <c r="K111" s="50" t="s">
        <v>101</v>
      </c>
    </row>
    <row r="112" spans="1:11" s="10" customFormat="1" ht="23.25" customHeight="1">
      <c r="A112" s="16">
        <v>39</v>
      </c>
      <c r="B112" s="22" t="s">
        <v>191</v>
      </c>
      <c r="C112" s="23"/>
      <c r="D112" s="24">
        <v>73239390</v>
      </c>
      <c r="E112" s="25">
        <v>0.18</v>
      </c>
      <c r="F112" s="26" t="s">
        <v>235</v>
      </c>
      <c r="G112" s="27" t="s">
        <v>91</v>
      </c>
      <c r="H112" s="27">
        <v>1</v>
      </c>
      <c r="I112" s="49">
        <v>404</v>
      </c>
      <c r="J112" s="55">
        <f t="shared" ref="J112:J115" si="10">H112*I112</f>
        <v>404</v>
      </c>
      <c r="K112" s="54">
        <f t="shared" ref="K112:K115" si="11">+E112*J112</f>
        <v>72.72</v>
      </c>
    </row>
    <row r="113" spans="1:11" s="10" customFormat="1" ht="23.25" customHeight="1">
      <c r="A113" s="16">
        <v>40</v>
      </c>
      <c r="B113" s="22" t="s">
        <v>191</v>
      </c>
      <c r="C113" s="23"/>
      <c r="D113" s="24">
        <v>73239390</v>
      </c>
      <c r="E113" s="25">
        <v>0.12</v>
      </c>
      <c r="F113" s="26" t="s">
        <v>236</v>
      </c>
      <c r="G113" s="27" t="s">
        <v>91</v>
      </c>
      <c r="H113" s="27">
        <v>2</v>
      </c>
      <c r="I113" s="49">
        <v>366</v>
      </c>
      <c r="J113" s="55">
        <f t="shared" si="10"/>
        <v>732</v>
      </c>
      <c r="K113" s="54">
        <f t="shared" si="11"/>
        <v>87.84</v>
      </c>
    </row>
    <row r="114" spans="1:11" s="10" customFormat="1" ht="23.25" customHeight="1">
      <c r="A114" s="16">
        <v>41</v>
      </c>
      <c r="B114" s="22" t="s">
        <v>191</v>
      </c>
      <c r="C114" s="23"/>
      <c r="D114" s="24">
        <v>39269099</v>
      </c>
      <c r="E114" s="25">
        <v>0.18</v>
      </c>
      <c r="F114" s="26" t="s">
        <v>237</v>
      </c>
      <c r="G114" s="27" t="s">
        <v>91</v>
      </c>
      <c r="H114" s="27">
        <v>1</v>
      </c>
      <c r="I114" s="49">
        <v>1416.45</v>
      </c>
      <c r="J114" s="55">
        <f t="shared" si="10"/>
        <v>1416.45</v>
      </c>
      <c r="K114" s="54">
        <f t="shared" si="11"/>
        <v>254.96100000000001</v>
      </c>
    </row>
    <row r="115" spans="1:11" s="10" customFormat="1" ht="23.25" customHeight="1">
      <c r="A115" s="16">
        <v>42</v>
      </c>
      <c r="B115" s="22" t="s">
        <v>191</v>
      </c>
      <c r="C115" s="23"/>
      <c r="D115" s="24">
        <v>73239990</v>
      </c>
      <c r="E115" s="25">
        <v>0.18</v>
      </c>
      <c r="F115" s="26" t="s">
        <v>238</v>
      </c>
      <c r="G115" s="27" t="s">
        <v>91</v>
      </c>
      <c r="H115" s="27">
        <v>1</v>
      </c>
      <c r="I115" s="49">
        <v>502.95</v>
      </c>
      <c r="J115" s="55">
        <f t="shared" si="10"/>
        <v>502.95</v>
      </c>
      <c r="K115" s="54">
        <f t="shared" si="11"/>
        <v>90.531000000000006</v>
      </c>
    </row>
    <row r="116" spans="1:11" s="10" customFormat="1" ht="23.25" customHeight="1">
      <c r="A116" s="16">
        <v>43</v>
      </c>
      <c r="B116" s="29" t="s">
        <v>191</v>
      </c>
      <c r="C116" s="30"/>
      <c r="D116" s="31">
        <v>39241090</v>
      </c>
      <c r="E116" s="32">
        <v>0.18</v>
      </c>
      <c r="F116" s="33" t="s">
        <v>239</v>
      </c>
      <c r="G116" s="34" t="s">
        <v>91</v>
      </c>
      <c r="H116" s="34"/>
      <c r="I116" s="50">
        <v>498</v>
      </c>
      <c r="J116" s="50" t="s">
        <v>101</v>
      </c>
      <c r="K116" s="50" t="s">
        <v>101</v>
      </c>
    </row>
    <row r="117" spans="1:11" s="10" customFormat="1" ht="23.25" customHeight="1">
      <c r="A117" s="16">
        <v>44</v>
      </c>
      <c r="B117" s="29" t="s">
        <v>191</v>
      </c>
      <c r="C117" s="30"/>
      <c r="D117" s="31">
        <v>39241090</v>
      </c>
      <c r="E117" s="32">
        <v>0.18</v>
      </c>
      <c r="F117" s="33" t="s">
        <v>240</v>
      </c>
      <c r="G117" s="34" t="s">
        <v>91</v>
      </c>
      <c r="H117" s="34"/>
      <c r="I117" s="50">
        <v>100</v>
      </c>
      <c r="J117" s="50" t="s">
        <v>101</v>
      </c>
      <c r="K117" s="50" t="s">
        <v>101</v>
      </c>
    </row>
    <row r="118" spans="1:11" s="10" customFormat="1" ht="23.25" customHeight="1">
      <c r="A118" s="16">
        <v>45</v>
      </c>
      <c r="B118" s="22" t="s">
        <v>191</v>
      </c>
      <c r="C118" s="23"/>
      <c r="D118" s="24">
        <v>39241090</v>
      </c>
      <c r="E118" s="25">
        <v>0.18</v>
      </c>
      <c r="F118" s="26" t="s">
        <v>241</v>
      </c>
      <c r="G118" s="27" t="s">
        <v>91</v>
      </c>
      <c r="H118" s="27">
        <v>12</v>
      </c>
      <c r="I118" s="49">
        <v>100</v>
      </c>
      <c r="J118" s="55">
        <f t="shared" ref="J118:J121" si="12">H118*I118</f>
        <v>1200</v>
      </c>
      <c r="K118" s="54">
        <f t="shared" ref="K118:K121" si="13">+E118*J118</f>
        <v>216</v>
      </c>
    </row>
    <row r="119" spans="1:11" s="10" customFormat="1" ht="23.25" customHeight="1">
      <c r="A119" s="16">
        <v>46</v>
      </c>
      <c r="B119" s="22" t="s">
        <v>191</v>
      </c>
      <c r="C119" s="23"/>
      <c r="D119" s="24">
        <v>39249090</v>
      </c>
      <c r="E119" s="25">
        <v>0.18</v>
      </c>
      <c r="F119" s="26" t="s">
        <v>242</v>
      </c>
      <c r="G119" s="27" t="s">
        <v>91</v>
      </c>
      <c r="H119" s="27">
        <v>1</v>
      </c>
      <c r="I119" s="49">
        <v>2524</v>
      </c>
      <c r="J119" s="55">
        <f t="shared" si="12"/>
        <v>2524</v>
      </c>
      <c r="K119" s="54">
        <f t="shared" si="13"/>
        <v>454.32</v>
      </c>
    </row>
    <row r="120" spans="1:11" s="10" customFormat="1" ht="23.25" customHeight="1">
      <c r="A120" s="16">
        <v>47</v>
      </c>
      <c r="B120" s="22" t="s">
        <v>191</v>
      </c>
      <c r="C120" s="23"/>
      <c r="D120" s="24">
        <v>39249090</v>
      </c>
      <c r="E120" s="25">
        <v>0.12</v>
      </c>
      <c r="F120" s="26" t="s">
        <v>243</v>
      </c>
      <c r="G120" s="27" t="s">
        <v>91</v>
      </c>
      <c r="H120" s="27">
        <v>1</v>
      </c>
      <c r="I120" s="49">
        <v>288</v>
      </c>
      <c r="J120" s="55">
        <f t="shared" si="12"/>
        <v>288</v>
      </c>
      <c r="K120" s="54">
        <f t="shared" si="13"/>
        <v>34.56</v>
      </c>
    </row>
    <row r="121" spans="1:11" s="10" customFormat="1" ht="23.25" customHeight="1">
      <c r="A121" s="16">
        <v>48</v>
      </c>
      <c r="B121" s="22" t="s">
        <v>191</v>
      </c>
      <c r="C121" s="23"/>
      <c r="D121" s="24">
        <v>39249090</v>
      </c>
      <c r="E121" s="25">
        <v>0.12</v>
      </c>
      <c r="F121" s="26" t="s">
        <v>244</v>
      </c>
      <c r="G121" s="27" t="s">
        <v>91</v>
      </c>
      <c r="H121" s="27">
        <v>2</v>
      </c>
      <c r="I121" s="49">
        <v>1089</v>
      </c>
      <c r="J121" s="55">
        <f t="shared" si="12"/>
        <v>2178</v>
      </c>
      <c r="K121" s="54">
        <f t="shared" si="13"/>
        <v>261.36</v>
      </c>
    </row>
    <row r="122" spans="1:11" s="10" customFormat="1" ht="23.25" customHeight="1">
      <c r="A122" s="16">
        <v>49</v>
      </c>
      <c r="B122" s="29" t="s">
        <v>191</v>
      </c>
      <c r="C122" s="30"/>
      <c r="D122" s="31">
        <v>39269099</v>
      </c>
      <c r="E122" s="32">
        <v>0.18</v>
      </c>
      <c r="F122" s="33" t="s">
        <v>245</v>
      </c>
      <c r="G122" s="34" t="s">
        <v>91</v>
      </c>
      <c r="H122" s="34"/>
      <c r="I122" s="50">
        <v>5058.8999999999996</v>
      </c>
      <c r="J122" s="50" t="s">
        <v>101</v>
      </c>
      <c r="K122" s="50" t="s">
        <v>101</v>
      </c>
    </row>
    <row r="123" spans="1:11" s="10" customFormat="1" ht="23.25" customHeight="1">
      <c r="A123" s="16">
        <v>50</v>
      </c>
      <c r="B123" s="29" t="s">
        <v>191</v>
      </c>
      <c r="C123" s="30"/>
      <c r="D123" s="31">
        <v>39269099</v>
      </c>
      <c r="E123" s="32">
        <v>0.12</v>
      </c>
      <c r="F123" s="33" t="s">
        <v>246</v>
      </c>
      <c r="G123" s="34" t="s">
        <v>91</v>
      </c>
      <c r="H123" s="34"/>
      <c r="I123" s="50">
        <v>29</v>
      </c>
      <c r="J123" s="50" t="s">
        <v>101</v>
      </c>
      <c r="K123" s="50" t="s">
        <v>101</v>
      </c>
    </row>
    <row r="124" spans="1:11" s="2" customFormat="1" ht="23.25" customHeight="1">
      <c r="A124" s="16">
        <v>51</v>
      </c>
      <c r="B124" s="26" t="s">
        <v>191</v>
      </c>
      <c r="C124" s="24"/>
      <c r="D124" s="24">
        <v>73239390</v>
      </c>
      <c r="E124" s="25">
        <v>0.12</v>
      </c>
      <c r="F124" s="26" t="s">
        <v>247</v>
      </c>
      <c r="G124" s="27" t="s">
        <v>91</v>
      </c>
      <c r="H124" s="23">
        <v>2</v>
      </c>
      <c r="I124" s="49">
        <v>85</v>
      </c>
      <c r="J124" s="55">
        <f t="shared" ref="J124:J131" si="14">H124*I124</f>
        <v>170</v>
      </c>
      <c r="K124" s="54">
        <f t="shared" ref="K124:K131" si="15">+E124*J124</f>
        <v>20.399999999999999</v>
      </c>
    </row>
    <row r="125" spans="1:11" s="2" customFormat="1" ht="23.25" customHeight="1">
      <c r="A125" s="16">
        <v>52</v>
      </c>
      <c r="B125" s="26" t="s">
        <v>191</v>
      </c>
      <c r="C125" s="24"/>
      <c r="D125" s="24">
        <v>39241090</v>
      </c>
      <c r="E125" s="25">
        <v>0.12</v>
      </c>
      <c r="F125" s="26" t="s">
        <v>248</v>
      </c>
      <c r="G125" s="27" t="s">
        <v>91</v>
      </c>
      <c r="H125" s="23">
        <v>3</v>
      </c>
      <c r="I125" s="56">
        <v>361</v>
      </c>
      <c r="J125" s="55">
        <f t="shared" si="14"/>
        <v>1083</v>
      </c>
      <c r="K125" s="54">
        <f t="shared" si="15"/>
        <v>129.96</v>
      </c>
    </row>
    <row r="126" spans="1:11" s="2" customFormat="1" ht="23.25" customHeight="1">
      <c r="A126" s="16">
        <v>53</v>
      </c>
      <c r="B126" s="26" t="s">
        <v>191</v>
      </c>
      <c r="C126" s="24"/>
      <c r="D126" s="24">
        <v>73239390</v>
      </c>
      <c r="E126" s="25">
        <v>0.18</v>
      </c>
      <c r="F126" s="26" t="s">
        <v>249</v>
      </c>
      <c r="G126" s="27" t="s">
        <v>91</v>
      </c>
      <c r="H126" s="23">
        <v>3</v>
      </c>
      <c r="I126" s="56">
        <v>182.7</v>
      </c>
      <c r="J126" s="55">
        <f t="shared" si="14"/>
        <v>548.1</v>
      </c>
      <c r="K126" s="54">
        <f t="shared" si="15"/>
        <v>98.658000000000001</v>
      </c>
    </row>
    <row r="127" spans="1:11" s="2" customFormat="1" ht="23.25" customHeight="1">
      <c r="A127" s="16">
        <v>54</v>
      </c>
      <c r="B127" s="26" t="s">
        <v>191</v>
      </c>
      <c r="C127" s="24"/>
      <c r="D127" s="24">
        <v>82119390</v>
      </c>
      <c r="E127" s="25">
        <v>0.18</v>
      </c>
      <c r="F127" s="26" t="s">
        <v>250</v>
      </c>
      <c r="G127" s="27" t="s">
        <v>91</v>
      </c>
      <c r="H127" s="23">
        <v>1</v>
      </c>
      <c r="I127" s="56">
        <v>298</v>
      </c>
      <c r="J127" s="55">
        <f t="shared" si="14"/>
        <v>298</v>
      </c>
      <c r="K127" s="54">
        <f t="shared" si="15"/>
        <v>53.64</v>
      </c>
    </row>
    <row r="128" spans="1:11" s="2" customFormat="1" ht="23.25" customHeight="1">
      <c r="A128" s="16">
        <v>55</v>
      </c>
      <c r="B128" s="26" t="s">
        <v>191</v>
      </c>
      <c r="C128" s="24"/>
      <c r="D128" s="24">
        <v>39249090</v>
      </c>
      <c r="E128" s="25">
        <v>0.18</v>
      </c>
      <c r="F128" s="26" t="s">
        <v>251</v>
      </c>
      <c r="G128" s="27" t="s">
        <v>91</v>
      </c>
      <c r="H128" s="23">
        <v>6</v>
      </c>
      <c r="I128" s="56">
        <v>504</v>
      </c>
      <c r="J128" s="55">
        <f t="shared" si="14"/>
        <v>3024</v>
      </c>
      <c r="K128" s="54">
        <f t="shared" si="15"/>
        <v>544.32000000000005</v>
      </c>
    </row>
    <row r="129" spans="1:11" s="2" customFormat="1" ht="23.25" customHeight="1">
      <c r="A129" s="16">
        <v>56</v>
      </c>
      <c r="B129" s="26" t="s">
        <v>191</v>
      </c>
      <c r="C129" s="24"/>
      <c r="D129" s="24">
        <v>39249090</v>
      </c>
      <c r="E129" s="25">
        <v>0.18</v>
      </c>
      <c r="F129" s="26" t="s">
        <v>252</v>
      </c>
      <c r="G129" s="27" t="s">
        <v>91</v>
      </c>
      <c r="H129" s="23">
        <v>6</v>
      </c>
      <c r="I129" s="56">
        <v>174.3</v>
      </c>
      <c r="J129" s="55">
        <f t="shared" si="14"/>
        <v>1045.8</v>
      </c>
      <c r="K129" s="54">
        <f t="shared" si="15"/>
        <v>188.244</v>
      </c>
    </row>
    <row r="130" spans="1:11" s="2" customFormat="1" ht="23.25" customHeight="1">
      <c r="A130" s="16">
        <v>57</v>
      </c>
      <c r="B130" s="26" t="s">
        <v>191</v>
      </c>
      <c r="C130" s="24"/>
      <c r="D130" s="24">
        <v>39249090</v>
      </c>
      <c r="E130" s="25">
        <v>0.18</v>
      </c>
      <c r="F130" s="26" t="s">
        <v>253</v>
      </c>
      <c r="G130" s="27" t="s">
        <v>91</v>
      </c>
      <c r="H130" s="23">
        <v>1</v>
      </c>
      <c r="I130" s="56">
        <v>10222</v>
      </c>
      <c r="J130" s="55">
        <f t="shared" si="14"/>
        <v>10222</v>
      </c>
      <c r="K130" s="54">
        <f t="shared" si="15"/>
        <v>1839.96</v>
      </c>
    </row>
    <row r="131" spans="1:11" s="2" customFormat="1" ht="23.25" customHeight="1">
      <c r="A131" s="16">
        <v>58</v>
      </c>
      <c r="B131" s="26" t="s">
        <v>191</v>
      </c>
      <c r="C131" s="24"/>
      <c r="D131" s="24">
        <v>90251990</v>
      </c>
      <c r="E131" s="25">
        <v>0.12</v>
      </c>
      <c r="F131" s="26" t="s">
        <v>254</v>
      </c>
      <c r="G131" s="27" t="s">
        <v>91</v>
      </c>
      <c r="H131" s="23">
        <v>2</v>
      </c>
      <c r="I131" s="56">
        <v>237</v>
      </c>
      <c r="J131" s="55">
        <f t="shared" si="14"/>
        <v>474</v>
      </c>
      <c r="K131" s="54">
        <f t="shared" si="15"/>
        <v>56.88</v>
      </c>
    </row>
    <row r="132" spans="1:11" s="2" customFormat="1" ht="23.25" customHeight="1">
      <c r="A132" s="16">
        <v>59</v>
      </c>
      <c r="B132" s="33" t="s">
        <v>191</v>
      </c>
      <c r="C132" s="31"/>
      <c r="D132" s="31">
        <v>73239390</v>
      </c>
      <c r="E132" s="32">
        <v>0.18</v>
      </c>
      <c r="F132" s="33" t="s">
        <v>255</v>
      </c>
      <c r="G132" s="34" t="s">
        <v>91</v>
      </c>
      <c r="H132" s="30"/>
      <c r="I132" s="78">
        <v>800</v>
      </c>
      <c r="J132" s="50" t="s">
        <v>101</v>
      </c>
      <c r="K132" s="50" t="s">
        <v>101</v>
      </c>
    </row>
    <row r="133" spans="1:11" s="2" customFormat="1" ht="23.25" customHeight="1">
      <c r="A133" s="16">
        <v>60</v>
      </c>
      <c r="B133" s="33" t="s">
        <v>191</v>
      </c>
      <c r="C133" s="31"/>
      <c r="D133" s="31">
        <v>39249090</v>
      </c>
      <c r="E133" s="32">
        <v>0.18</v>
      </c>
      <c r="F133" s="33" t="s">
        <v>256</v>
      </c>
      <c r="G133" s="34" t="s">
        <v>91</v>
      </c>
      <c r="H133" s="30"/>
      <c r="I133" s="78">
        <v>7284</v>
      </c>
      <c r="J133" s="50" t="s">
        <v>101</v>
      </c>
      <c r="K133" s="50" t="s">
        <v>101</v>
      </c>
    </row>
    <row r="134" spans="1:11" s="2" customFormat="1" ht="23.25" customHeight="1">
      <c r="A134" s="16">
        <v>61</v>
      </c>
      <c r="B134" s="33" t="s">
        <v>257</v>
      </c>
      <c r="C134" s="31"/>
      <c r="D134" s="31">
        <v>39241090</v>
      </c>
      <c r="E134" s="32">
        <v>0.18</v>
      </c>
      <c r="F134" s="33" t="s">
        <v>258</v>
      </c>
      <c r="G134" s="34" t="s">
        <v>259</v>
      </c>
      <c r="H134" s="34"/>
      <c r="I134" s="79">
        <v>864</v>
      </c>
      <c r="J134" s="50" t="s">
        <v>101</v>
      </c>
      <c r="K134" s="50" t="s">
        <v>101</v>
      </c>
    </row>
    <row r="135" spans="1:11" s="2" customFormat="1" ht="23.25" customHeight="1">
      <c r="A135" s="16">
        <v>62</v>
      </c>
      <c r="B135" s="26" t="s">
        <v>257</v>
      </c>
      <c r="C135" s="24"/>
      <c r="D135" s="24">
        <v>39241090</v>
      </c>
      <c r="E135" s="25">
        <v>0.18</v>
      </c>
      <c r="F135" s="26" t="s">
        <v>260</v>
      </c>
      <c r="G135" s="27" t="s">
        <v>259</v>
      </c>
      <c r="H135" s="27">
        <v>2</v>
      </c>
      <c r="I135" s="80">
        <v>328</v>
      </c>
      <c r="J135" s="55">
        <f>H135*I135</f>
        <v>656</v>
      </c>
      <c r="K135" s="54">
        <f>+E135*J135</f>
        <v>118.08</v>
      </c>
    </row>
    <row r="136" spans="1:11" s="2" customFormat="1" ht="23.25" customHeight="1">
      <c r="A136" s="16">
        <v>63</v>
      </c>
      <c r="B136" s="57" t="s">
        <v>191</v>
      </c>
      <c r="C136" s="58"/>
      <c r="D136" s="58">
        <v>39249090</v>
      </c>
      <c r="E136" s="59">
        <v>0.18</v>
      </c>
      <c r="F136" s="60" t="s">
        <v>261</v>
      </c>
      <c r="G136" s="61" t="s">
        <v>91</v>
      </c>
      <c r="H136" s="58"/>
      <c r="I136" s="81">
        <v>855</v>
      </c>
      <c r="J136" s="50" t="s">
        <v>101</v>
      </c>
      <c r="K136" s="50" t="s">
        <v>101</v>
      </c>
    </row>
    <row r="137" spans="1:11" s="2" customFormat="1" ht="23.25" customHeight="1">
      <c r="A137" s="259" t="s">
        <v>262</v>
      </c>
      <c r="B137" s="260"/>
      <c r="C137" s="260"/>
      <c r="D137" s="260"/>
      <c r="E137" s="260"/>
      <c r="F137" s="260"/>
      <c r="G137" s="260"/>
      <c r="H137" s="260"/>
      <c r="I137" s="260"/>
      <c r="J137" s="260"/>
      <c r="K137" s="261"/>
    </row>
    <row r="138" spans="1:11" s="6" customFormat="1" ht="23.25" customHeight="1">
      <c r="A138" s="31">
        <v>1</v>
      </c>
      <c r="B138" s="33" t="s">
        <v>263</v>
      </c>
      <c r="C138" s="31"/>
      <c r="D138" s="31">
        <v>84145910</v>
      </c>
      <c r="E138" s="32">
        <v>0.18</v>
      </c>
      <c r="F138" s="33" t="s">
        <v>264</v>
      </c>
      <c r="G138" s="34" t="s">
        <v>91</v>
      </c>
      <c r="H138" s="30"/>
      <c r="I138" s="50">
        <v>16939</v>
      </c>
      <c r="J138" s="50" t="s">
        <v>101</v>
      </c>
      <c r="K138" s="50" t="s">
        <v>101</v>
      </c>
    </row>
    <row r="139" spans="1:11" s="6" customFormat="1" ht="23.25" customHeight="1">
      <c r="A139" s="31">
        <v>2</v>
      </c>
      <c r="B139" s="33" t="s">
        <v>263</v>
      </c>
      <c r="C139" s="31"/>
      <c r="D139" s="31">
        <v>34022090</v>
      </c>
      <c r="E139" s="32">
        <v>0.18</v>
      </c>
      <c r="F139" s="33" t="s">
        <v>265</v>
      </c>
      <c r="G139" s="34" t="s">
        <v>266</v>
      </c>
      <c r="H139" s="30"/>
      <c r="I139" s="50">
        <v>929</v>
      </c>
      <c r="J139" s="50" t="s">
        <v>101</v>
      </c>
      <c r="K139" s="50" t="s">
        <v>101</v>
      </c>
    </row>
    <row r="140" spans="1:11" s="6" customFormat="1" ht="20.25" customHeight="1">
      <c r="A140" s="31">
        <v>3</v>
      </c>
      <c r="B140" s="33" t="s">
        <v>263</v>
      </c>
      <c r="C140" s="31"/>
      <c r="D140" s="31">
        <v>34022090</v>
      </c>
      <c r="E140" s="32">
        <v>0.18</v>
      </c>
      <c r="F140" s="33" t="s">
        <v>267</v>
      </c>
      <c r="G140" s="34" t="s">
        <v>91</v>
      </c>
      <c r="H140" s="30"/>
      <c r="I140" s="50">
        <v>1124</v>
      </c>
      <c r="J140" s="50" t="s">
        <v>101</v>
      </c>
      <c r="K140" s="50" t="s">
        <v>101</v>
      </c>
    </row>
    <row r="141" spans="1:11" s="6" customFormat="1" ht="23.25" customHeight="1">
      <c r="A141" s="31">
        <v>4</v>
      </c>
      <c r="B141" s="33" t="s">
        <v>263</v>
      </c>
      <c r="C141" s="31"/>
      <c r="D141" s="31">
        <v>39249090</v>
      </c>
      <c r="E141" s="32">
        <v>0.18</v>
      </c>
      <c r="F141" s="33" t="s">
        <v>268</v>
      </c>
      <c r="G141" s="34" t="s">
        <v>91</v>
      </c>
      <c r="H141" s="30"/>
      <c r="I141" s="50">
        <v>795</v>
      </c>
      <c r="J141" s="50" t="s">
        <v>101</v>
      </c>
      <c r="K141" s="50" t="s">
        <v>101</v>
      </c>
    </row>
    <row r="142" spans="1:11" s="6" customFormat="1" ht="23.25" customHeight="1">
      <c r="A142" s="31">
        <v>5</v>
      </c>
      <c r="B142" s="33" t="s">
        <v>263</v>
      </c>
      <c r="C142" s="31"/>
      <c r="D142" s="31">
        <v>39249090</v>
      </c>
      <c r="E142" s="32">
        <v>0.18</v>
      </c>
      <c r="F142" s="33" t="s">
        <v>269</v>
      </c>
      <c r="G142" s="34" t="s">
        <v>91</v>
      </c>
      <c r="H142" s="30"/>
      <c r="I142" s="50">
        <v>367</v>
      </c>
      <c r="J142" s="50" t="s">
        <v>101</v>
      </c>
      <c r="K142" s="50" t="s">
        <v>101</v>
      </c>
    </row>
    <row r="143" spans="1:11" s="6" customFormat="1" ht="23.25" customHeight="1">
      <c r="A143" s="31">
        <v>6</v>
      </c>
      <c r="B143" s="33" t="s">
        <v>263</v>
      </c>
      <c r="C143" s="31"/>
      <c r="D143" s="31">
        <v>39249090</v>
      </c>
      <c r="E143" s="32">
        <v>0.18</v>
      </c>
      <c r="F143" s="33" t="s">
        <v>270</v>
      </c>
      <c r="G143" s="34" t="s">
        <v>271</v>
      </c>
      <c r="H143" s="30"/>
      <c r="I143" s="50">
        <v>665</v>
      </c>
      <c r="J143" s="50" t="s">
        <v>101</v>
      </c>
      <c r="K143" s="50" t="s">
        <v>101</v>
      </c>
    </row>
    <row r="144" spans="1:11" s="6" customFormat="1" ht="23.25" customHeight="1">
      <c r="A144" s="31">
        <v>7</v>
      </c>
      <c r="B144" s="33" t="s">
        <v>263</v>
      </c>
      <c r="C144" s="31"/>
      <c r="D144" s="31">
        <v>39249090</v>
      </c>
      <c r="E144" s="32">
        <v>0.18</v>
      </c>
      <c r="F144" s="33" t="s">
        <v>272</v>
      </c>
      <c r="G144" s="34" t="s">
        <v>273</v>
      </c>
      <c r="H144" s="30"/>
      <c r="I144" s="50">
        <v>1525</v>
      </c>
      <c r="J144" s="50" t="s">
        <v>101</v>
      </c>
      <c r="K144" s="50" t="s">
        <v>101</v>
      </c>
    </row>
    <row r="145" spans="1:11" s="6" customFormat="1" ht="23.25" customHeight="1">
      <c r="A145" s="31">
        <v>8</v>
      </c>
      <c r="B145" s="33" t="s">
        <v>263</v>
      </c>
      <c r="C145" s="31"/>
      <c r="D145" s="31">
        <v>39249090</v>
      </c>
      <c r="E145" s="32">
        <v>0.18</v>
      </c>
      <c r="F145" s="33" t="s">
        <v>274</v>
      </c>
      <c r="G145" s="34" t="s">
        <v>91</v>
      </c>
      <c r="H145" s="30"/>
      <c r="I145" s="50">
        <v>805</v>
      </c>
      <c r="J145" s="50" t="s">
        <v>101</v>
      </c>
      <c r="K145" s="50" t="s">
        <v>101</v>
      </c>
    </row>
    <row r="146" spans="1:11" s="6" customFormat="1" ht="23.25" customHeight="1">
      <c r="A146" s="31">
        <v>9</v>
      </c>
      <c r="B146" s="33" t="s">
        <v>263</v>
      </c>
      <c r="C146" s="31"/>
      <c r="D146" s="31">
        <v>84798999</v>
      </c>
      <c r="E146" s="32">
        <v>0.18</v>
      </c>
      <c r="F146" s="33" t="s">
        <v>275</v>
      </c>
      <c r="G146" s="34" t="s">
        <v>91</v>
      </c>
      <c r="H146" s="30"/>
      <c r="I146" s="50">
        <v>7944</v>
      </c>
      <c r="J146" s="50" t="s">
        <v>101</v>
      </c>
      <c r="K146" s="50" t="s">
        <v>101</v>
      </c>
    </row>
    <row r="147" spans="1:11" s="6" customFormat="1" ht="23.25" customHeight="1">
      <c r="A147" s="31">
        <v>10</v>
      </c>
      <c r="B147" s="33" t="s">
        <v>263</v>
      </c>
      <c r="C147" s="31"/>
      <c r="D147" s="31">
        <v>96039000</v>
      </c>
      <c r="E147" s="32">
        <v>0.18</v>
      </c>
      <c r="F147" s="33" t="s">
        <v>276</v>
      </c>
      <c r="G147" s="34" t="s">
        <v>91</v>
      </c>
      <c r="H147" s="30"/>
      <c r="I147" s="50">
        <v>993</v>
      </c>
      <c r="J147" s="50" t="s">
        <v>101</v>
      </c>
      <c r="K147" s="50" t="s">
        <v>101</v>
      </c>
    </row>
    <row r="148" spans="1:11" s="6" customFormat="1" ht="23.25" customHeight="1">
      <c r="A148" s="31">
        <v>11</v>
      </c>
      <c r="B148" s="33" t="s">
        <v>263</v>
      </c>
      <c r="C148" s="31"/>
      <c r="D148" s="31">
        <v>96039000</v>
      </c>
      <c r="E148" s="32">
        <v>0.18</v>
      </c>
      <c r="F148" s="33" t="s">
        <v>277</v>
      </c>
      <c r="G148" s="34" t="s">
        <v>91</v>
      </c>
      <c r="H148" s="30"/>
      <c r="I148" s="50">
        <v>1019</v>
      </c>
      <c r="J148" s="50" t="s">
        <v>101</v>
      </c>
      <c r="K148" s="50" t="s">
        <v>101</v>
      </c>
    </row>
    <row r="149" spans="1:11" s="6" customFormat="1" ht="23.25" customHeight="1">
      <c r="A149" s="31">
        <v>12</v>
      </c>
      <c r="B149" s="33" t="s">
        <v>263</v>
      </c>
      <c r="C149" s="31"/>
      <c r="D149" s="31">
        <v>39231090</v>
      </c>
      <c r="E149" s="32">
        <v>0.18</v>
      </c>
      <c r="F149" s="33" t="s">
        <v>278</v>
      </c>
      <c r="G149" s="34" t="s">
        <v>91</v>
      </c>
      <c r="H149" s="30"/>
      <c r="I149" s="50">
        <v>4647</v>
      </c>
      <c r="J149" s="50" t="s">
        <v>101</v>
      </c>
      <c r="K149" s="50" t="s">
        <v>101</v>
      </c>
    </row>
    <row r="150" spans="1:11" s="6" customFormat="1" ht="23.25" customHeight="1">
      <c r="A150" s="31">
        <v>13</v>
      </c>
      <c r="B150" s="33" t="s">
        <v>263</v>
      </c>
      <c r="C150" s="31"/>
      <c r="D150" s="31">
        <v>85437099</v>
      </c>
      <c r="E150" s="32">
        <v>0.18</v>
      </c>
      <c r="F150" s="33" t="s">
        <v>279</v>
      </c>
      <c r="G150" s="34" t="s">
        <v>91</v>
      </c>
      <c r="H150" s="30"/>
      <c r="I150" s="50">
        <v>8922</v>
      </c>
      <c r="J150" s="50" t="s">
        <v>101</v>
      </c>
      <c r="K150" s="50" t="s">
        <v>101</v>
      </c>
    </row>
    <row r="151" spans="1:11" s="6" customFormat="1" ht="23.25" customHeight="1">
      <c r="A151" s="24">
        <v>14</v>
      </c>
      <c r="B151" s="26" t="s">
        <v>263</v>
      </c>
      <c r="C151" s="24"/>
      <c r="D151" s="24">
        <v>34022090</v>
      </c>
      <c r="E151" s="25">
        <v>0.18</v>
      </c>
      <c r="F151" s="26" t="s">
        <v>280</v>
      </c>
      <c r="G151" s="27" t="s">
        <v>281</v>
      </c>
      <c r="H151" s="23">
        <v>1</v>
      </c>
      <c r="I151" s="49">
        <v>611</v>
      </c>
      <c r="J151" s="55">
        <f t="shared" ref="J151:J153" si="16">H151*I151</f>
        <v>611</v>
      </c>
      <c r="K151" s="54">
        <f t="shared" ref="K151:K153" si="17">+E151*J151</f>
        <v>109.98</v>
      </c>
    </row>
    <row r="152" spans="1:11" s="6" customFormat="1" ht="23.25" customHeight="1">
      <c r="A152" s="24">
        <v>15</v>
      </c>
      <c r="B152" s="26" t="s">
        <v>263</v>
      </c>
      <c r="C152" s="24"/>
      <c r="D152" s="24">
        <v>84242000</v>
      </c>
      <c r="E152" s="25">
        <v>0.18</v>
      </c>
      <c r="F152" s="26" t="s">
        <v>282</v>
      </c>
      <c r="G152" s="27" t="s">
        <v>281</v>
      </c>
      <c r="H152" s="23">
        <v>1</v>
      </c>
      <c r="I152" s="49">
        <v>611</v>
      </c>
      <c r="J152" s="55">
        <f t="shared" si="16"/>
        <v>611</v>
      </c>
      <c r="K152" s="54">
        <f t="shared" si="17"/>
        <v>109.98</v>
      </c>
    </row>
    <row r="153" spans="1:11" s="6" customFormat="1" ht="23.25" customHeight="1">
      <c r="A153" s="24">
        <v>16</v>
      </c>
      <c r="B153" s="26" t="s">
        <v>263</v>
      </c>
      <c r="C153" s="24"/>
      <c r="D153" s="24">
        <v>84242000</v>
      </c>
      <c r="E153" s="25">
        <v>0.18</v>
      </c>
      <c r="F153" s="26" t="s">
        <v>283</v>
      </c>
      <c r="G153" s="27" t="s">
        <v>281</v>
      </c>
      <c r="H153" s="23">
        <v>1</v>
      </c>
      <c r="I153" s="49">
        <v>611</v>
      </c>
      <c r="J153" s="55">
        <f t="shared" si="16"/>
        <v>611</v>
      </c>
      <c r="K153" s="54">
        <f t="shared" si="17"/>
        <v>109.98</v>
      </c>
    </row>
    <row r="154" spans="1:11" s="6" customFormat="1" ht="23.25" customHeight="1">
      <c r="A154" s="31">
        <v>17</v>
      </c>
      <c r="B154" s="33" t="s">
        <v>263</v>
      </c>
      <c r="C154" s="31"/>
      <c r="D154" s="31">
        <v>39269099</v>
      </c>
      <c r="E154" s="32">
        <v>0.18</v>
      </c>
      <c r="F154" s="33" t="s">
        <v>284</v>
      </c>
      <c r="G154" s="34" t="s">
        <v>91</v>
      </c>
      <c r="H154" s="30"/>
      <c r="I154" s="50">
        <v>429</v>
      </c>
      <c r="J154" s="50" t="s">
        <v>101</v>
      </c>
      <c r="K154" s="50" t="s">
        <v>101</v>
      </c>
    </row>
    <row r="155" spans="1:11" s="6" customFormat="1" ht="23.25" customHeight="1">
      <c r="A155" s="31">
        <v>18</v>
      </c>
      <c r="B155" s="33" t="s">
        <v>263</v>
      </c>
      <c r="C155" s="31"/>
      <c r="D155" s="31">
        <v>96039000</v>
      </c>
      <c r="E155" s="32">
        <v>0.18</v>
      </c>
      <c r="F155" s="33" t="s">
        <v>285</v>
      </c>
      <c r="G155" s="34" t="s">
        <v>91</v>
      </c>
      <c r="H155" s="30"/>
      <c r="I155" s="50">
        <v>385</v>
      </c>
      <c r="J155" s="50" t="s">
        <v>101</v>
      </c>
      <c r="K155" s="50" t="s">
        <v>101</v>
      </c>
    </row>
    <row r="156" spans="1:11" s="6" customFormat="1" ht="23.25" customHeight="1">
      <c r="A156" s="31">
        <v>19</v>
      </c>
      <c r="B156" s="33" t="s">
        <v>263</v>
      </c>
      <c r="C156" s="31"/>
      <c r="D156" s="31">
        <v>76169990</v>
      </c>
      <c r="E156" s="32">
        <v>0.18</v>
      </c>
      <c r="F156" s="33" t="s">
        <v>286</v>
      </c>
      <c r="G156" s="34" t="s">
        <v>91</v>
      </c>
      <c r="H156" s="30"/>
      <c r="I156" s="50">
        <v>416</v>
      </c>
      <c r="J156" s="50" t="s">
        <v>101</v>
      </c>
      <c r="K156" s="50" t="s">
        <v>101</v>
      </c>
    </row>
    <row r="157" spans="1:11" s="6" customFormat="1" ht="23.25" customHeight="1">
      <c r="A157" s="31">
        <v>20</v>
      </c>
      <c r="B157" s="33" t="s">
        <v>263</v>
      </c>
      <c r="C157" s="31"/>
      <c r="D157" s="31">
        <v>39249090</v>
      </c>
      <c r="E157" s="32">
        <v>0.18</v>
      </c>
      <c r="F157" s="33" t="s">
        <v>287</v>
      </c>
      <c r="G157" s="34" t="s">
        <v>91</v>
      </c>
      <c r="H157" s="30"/>
      <c r="I157" s="50">
        <v>1517</v>
      </c>
      <c r="J157" s="50" t="s">
        <v>101</v>
      </c>
      <c r="K157" s="50" t="s">
        <v>101</v>
      </c>
    </row>
    <row r="158" spans="1:11" s="6" customFormat="1" ht="23.25" customHeight="1">
      <c r="A158" s="31">
        <v>21</v>
      </c>
      <c r="B158" s="33" t="s">
        <v>263</v>
      </c>
      <c r="C158" s="62"/>
      <c r="D158" s="62">
        <v>83100090</v>
      </c>
      <c r="E158" s="32">
        <v>0.18</v>
      </c>
      <c r="F158" s="63" t="s">
        <v>288</v>
      </c>
      <c r="G158" s="34" t="s">
        <v>91</v>
      </c>
      <c r="H158" s="30"/>
      <c r="I158" s="82">
        <v>725</v>
      </c>
      <c r="J158" s="50" t="s">
        <v>101</v>
      </c>
      <c r="K158" s="50" t="s">
        <v>101</v>
      </c>
    </row>
    <row r="159" spans="1:11" s="2" customFormat="1" ht="23.25" customHeight="1">
      <c r="A159" s="262" t="s">
        <v>33</v>
      </c>
      <c r="B159" s="263"/>
      <c r="C159" s="264"/>
      <c r="D159" s="64">
        <v>44151000</v>
      </c>
      <c r="E159" s="65">
        <v>0.18</v>
      </c>
      <c r="F159" s="26"/>
      <c r="G159" s="27"/>
      <c r="H159" s="27"/>
      <c r="I159" s="49"/>
      <c r="J159" s="49">
        <v>11990</v>
      </c>
      <c r="K159" s="54">
        <f t="shared" ref="K159" si="18">+E159*J159</f>
        <v>2158.1999999999998</v>
      </c>
    </row>
    <row r="160" spans="1:11" s="3" customFormat="1" ht="19.5" customHeight="1">
      <c r="A160" s="66" t="s">
        <v>289</v>
      </c>
      <c r="B160" s="67"/>
      <c r="C160" s="68"/>
      <c r="D160" s="68"/>
      <c r="E160" s="68"/>
      <c r="F160" s="67"/>
      <c r="G160" s="69"/>
      <c r="H160" s="69"/>
      <c r="I160" s="83"/>
      <c r="J160" s="84"/>
      <c r="K160" s="85"/>
    </row>
    <row r="161" spans="1:11" ht="19.5" customHeight="1">
      <c r="A161" s="70"/>
      <c r="B161" s="71"/>
      <c r="C161" s="72"/>
      <c r="D161" s="72"/>
      <c r="E161" s="72"/>
      <c r="F161" s="71"/>
      <c r="G161" s="72"/>
      <c r="H161" s="72"/>
      <c r="I161" s="86" t="s">
        <v>290</v>
      </c>
      <c r="J161" s="87">
        <f>SUM(J8:J159)</f>
        <v>2011073.9500000002</v>
      </c>
      <c r="K161" s="87">
        <f>SUM(K8:K159)</f>
        <v>358535.15100000019</v>
      </c>
    </row>
    <row r="162" spans="1:11" ht="19.5" customHeight="1">
      <c r="A162" s="73" t="s">
        <v>291</v>
      </c>
      <c r="B162" s="74"/>
      <c r="C162" s="75"/>
      <c r="D162" s="75"/>
      <c r="E162" s="75"/>
      <c r="F162" s="74"/>
      <c r="G162" s="75"/>
      <c r="H162" s="75"/>
      <c r="I162" s="88"/>
      <c r="J162" s="88"/>
      <c r="K162" s="89"/>
    </row>
    <row r="163" spans="1:11" ht="19.5" customHeight="1">
      <c r="K163" s="12"/>
    </row>
    <row r="164" spans="1:11" ht="19.5" customHeight="1">
      <c r="A164" s="265"/>
      <c r="B164" s="265"/>
      <c r="C164" s="265"/>
      <c r="D164" s="265"/>
      <c r="E164" s="265"/>
      <c r="F164" s="265"/>
      <c r="G164" s="265"/>
      <c r="H164" s="265"/>
      <c r="I164" s="265"/>
      <c r="J164" s="265"/>
      <c r="K164" s="90"/>
    </row>
    <row r="165" spans="1:11" ht="19.5" customHeight="1">
      <c r="A165" s="265"/>
      <c r="B165" s="265"/>
      <c r="C165" s="265"/>
      <c r="D165" s="265"/>
      <c r="E165" s="265"/>
      <c r="F165" s="265"/>
      <c r="G165" s="265"/>
      <c r="H165" s="265"/>
      <c r="I165" s="265"/>
      <c r="J165" s="265"/>
      <c r="K165" s="90"/>
    </row>
    <row r="166" spans="1:11" ht="19.5" customHeight="1">
      <c r="A166" s="266" t="s">
        <v>292</v>
      </c>
      <c r="B166" s="266"/>
      <c r="C166" s="266"/>
      <c r="D166" s="266"/>
      <c r="E166" s="266"/>
      <c r="F166" s="266"/>
      <c r="G166" s="266"/>
      <c r="H166" s="266"/>
      <c r="I166" s="90"/>
      <c r="J166" s="90"/>
      <c r="K166" s="12"/>
    </row>
    <row r="167" spans="1:11" ht="19.5" customHeight="1">
      <c r="A167" s="266" t="s">
        <v>293</v>
      </c>
      <c r="B167" s="266"/>
      <c r="C167" s="266"/>
      <c r="D167" s="266"/>
      <c r="E167" s="266"/>
      <c r="F167" s="266"/>
      <c r="G167" s="266"/>
      <c r="H167" s="266"/>
      <c r="I167" s="90"/>
      <c r="J167" s="90"/>
      <c r="K167" s="12"/>
    </row>
    <row r="168" spans="1:11" ht="19.5" customHeight="1">
      <c r="A168" s="76" t="s">
        <v>294</v>
      </c>
      <c r="K168" s="12"/>
    </row>
    <row r="169" spans="1:11" ht="19.5" customHeight="1">
      <c r="A169" t="s">
        <v>295</v>
      </c>
      <c r="K169" s="12"/>
    </row>
    <row r="170" spans="1:11" ht="19.5" customHeight="1">
      <c r="A170" t="s">
        <v>296</v>
      </c>
      <c r="K170" s="12"/>
    </row>
    <row r="171" spans="1:11" ht="48.75" customHeight="1">
      <c r="A171" s="267" t="s">
        <v>297</v>
      </c>
      <c r="B171" s="267"/>
      <c r="C171" s="267"/>
      <c r="D171" s="267"/>
      <c r="E171" s="267"/>
      <c r="F171" s="267"/>
      <c r="G171" s="267"/>
      <c r="H171" s="267"/>
      <c r="I171" s="267"/>
      <c r="J171" s="267"/>
      <c r="K171" s="91"/>
    </row>
    <row r="172" spans="1:11" ht="19.5" customHeight="1">
      <c r="A172" t="s">
        <v>298</v>
      </c>
      <c r="K172" s="12"/>
    </row>
    <row r="173" spans="1:11" ht="19.5" customHeight="1">
      <c r="A173" t="s">
        <v>299</v>
      </c>
      <c r="K173" s="12"/>
    </row>
    <row r="174" spans="1:11" ht="19.5" customHeight="1">
      <c r="A174"/>
      <c r="K174" s="12"/>
    </row>
    <row r="175" spans="1:11" ht="47.25" customHeight="1">
      <c r="A175" s="76" t="s">
        <v>300</v>
      </c>
      <c r="K175" s="91"/>
    </row>
    <row r="176" spans="1:11" ht="19.5" customHeight="1">
      <c r="A176" t="s">
        <v>301</v>
      </c>
      <c r="K176" s="12"/>
    </row>
    <row r="177" spans="1:11" ht="48.75" customHeight="1">
      <c r="A177" s="267" t="s">
        <v>302</v>
      </c>
      <c r="B177" s="267"/>
      <c r="C177" s="267"/>
      <c r="D177" s="267"/>
      <c r="E177" s="267"/>
      <c r="F177" s="267"/>
      <c r="G177" s="267"/>
      <c r="H177" s="267"/>
      <c r="I177" s="267"/>
      <c r="J177" s="267"/>
      <c r="K177" s="91"/>
    </row>
    <row r="178" spans="1:11" ht="19.5" customHeight="1">
      <c r="A178" t="s">
        <v>303</v>
      </c>
      <c r="K178" s="12"/>
    </row>
    <row r="179" spans="1:11" ht="48.75" customHeight="1">
      <c r="A179" s="267" t="s">
        <v>304</v>
      </c>
      <c r="B179" s="267"/>
      <c r="C179" s="267"/>
      <c r="D179" s="267"/>
      <c r="E179" s="267"/>
      <c r="F179" s="267"/>
      <c r="G179" s="267"/>
      <c r="H179" s="267"/>
      <c r="I179" s="267"/>
      <c r="J179" s="267"/>
      <c r="K179" s="91"/>
    </row>
    <row r="180" spans="1:11" ht="19.5" customHeight="1">
      <c r="A180" t="s">
        <v>305</v>
      </c>
      <c r="K180" s="12"/>
    </row>
    <row r="181" spans="1:11" ht="19.5" customHeight="1">
      <c r="A181" t="s">
        <v>306</v>
      </c>
      <c r="K181" s="12"/>
    </row>
    <row r="182" spans="1:11" ht="18.75" customHeight="1">
      <c r="A182" t="s">
        <v>307</v>
      </c>
      <c r="K182" s="12"/>
    </row>
    <row r="183" spans="1:11" ht="19.5" customHeight="1">
      <c r="A183" t="s">
        <v>308</v>
      </c>
      <c r="K183" s="12"/>
    </row>
    <row r="184" spans="1:11" ht="19.5" customHeight="1">
      <c r="A184" t="s">
        <v>309</v>
      </c>
      <c r="K184" s="12"/>
    </row>
    <row r="185" spans="1:11" ht="19.5" customHeight="1">
      <c r="A185" t="s">
        <v>310</v>
      </c>
      <c r="K185" s="12"/>
    </row>
    <row r="186" spans="1:11" ht="18.75" customHeight="1">
      <c r="A186"/>
      <c r="K186" s="12"/>
    </row>
    <row r="187" spans="1:11" ht="19.5" customHeight="1">
      <c r="A187" s="76" t="s">
        <v>311</v>
      </c>
      <c r="K187" s="77"/>
    </row>
    <row r="188" spans="1:11" ht="19.5" customHeight="1">
      <c r="A188" t="s">
        <v>312</v>
      </c>
      <c r="K188" s="12"/>
    </row>
    <row r="189" spans="1:11" ht="19.5" customHeight="1">
      <c r="A189" t="s">
        <v>313</v>
      </c>
      <c r="K189" s="12"/>
    </row>
    <row r="190" spans="1:11" ht="19.5" customHeight="1">
      <c r="A190" t="s">
        <v>314</v>
      </c>
      <c r="K190" s="12"/>
    </row>
    <row r="191" spans="1:11" ht="19.5" customHeight="1">
      <c r="A191"/>
      <c r="K191" s="12"/>
    </row>
    <row r="192" spans="1:11" ht="19.5" customHeight="1">
      <c r="A192" s="76" t="s">
        <v>315</v>
      </c>
      <c r="K192" s="12"/>
    </row>
    <row r="193" spans="1:11" ht="19.5" customHeight="1">
      <c r="A193" t="s">
        <v>316</v>
      </c>
      <c r="K193" s="12"/>
    </row>
    <row r="194" spans="1:11" ht="19.5" customHeight="1">
      <c r="A194" s="12"/>
      <c r="B194" t="s">
        <v>317</v>
      </c>
      <c r="K194" s="12"/>
    </row>
    <row r="195" spans="1:11" ht="19.5" customHeight="1">
      <c r="A195" s="12"/>
      <c r="B195" t="s">
        <v>318</v>
      </c>
      <c r="K195" s="12"/>
    </row>
    <row r="196" spans="1:11" ht="19.5" customHeight="1">
      <c r="A196" s="12" t="s">
        <v>319</v>
      </c>
      <c r="B196" t="s">
        <v>320</v>
      </c>
      <c r="K196" s="12"/>
    </row>
    <row r="197" spans="1:11" ht="19.5" customHeight="1">
      <c r="A197" s="12"/>
      <c r="B197" t="s">
        <v>321</v>
      </c>
      <c r="K197" s="12"/>
    </row>
    <row r="198" spans="1:11" ht="19.5" customHeight="1">
      <c r="A198" s="12"/>
      <c r="B198" t="s">
        <v>322</v>
      </c>
      <c r="K198" s="12"/>
    </row>
    <row r="199" spans="1:11" ht="19.5" customHeight="1">
      <c r="A199" s="12"/>
      <c r="B199" t="s">
        <v>323</v>
      </c>
      <c r="K199" s="12"/>
    </row>
    <row r="200" spans="1:11" ht="19.5" customHeight="1">
      <c r="A200" s="12"/>
      <c r="B200" t="s">
        <v>324</v>
      </c>
      <c r="K200" s="12"/>
    </row>
    <row r="201" spans="1:11" ht="19.5" customHeight="1">
      <c r="A201" s="12"/>
      <c r="B201" t="s">
        <v>325</v>
      </c>
      <c r="K201" s="12"/>
    </row>
    <row r="202" spans="1:11" ht="19.5" customHeight="1">
      <c r="A202"/>
      <c r="K202" s="12"/>
    </row>
    <row r="203" spans="1:11" ht="19.5" customHeight="1">
      <c r="A203" s="76" t="s">
        <v>326</v>
      </c>
      <c r="K203" s="12"/>
    </row>
    <row r="204" spans="1:11" ht="19.5" customHeight="1">
      <c r="A204" t="s">
        <v>327</v>
      </c>
      <c r="K204" s="12"/>
    </row>
    <row r="205" spans="1:11" ht="34.5" customHeight="1">
      <c r="A205" t="s">
        <v>328</v>
      </c>
      <c r="K205" s="12"/>
    </row>
    <row r="206" spans="1:11" ht="30" customHeight="1">
      <c r="A206"/>
      <c r="K206" s="91"/>
    </row>
    <row r="207" spans="1:11" ht="19.5" customHeight="1">
      <c r="A207" s="76" t="s">
        <v>329</v>
      </c>
      <c r="K207" s="92"/>
    </row>
    <row r="208" spans="1:11" ht="19.5" customHeight="1">
      <c r="A208" t="s">
        <v>330</v>
      </c>
      <c r="K208" s="12"/>
    </row>
    <row r="209" spans="1:11" ht="19.5" customHeight="1">
      <c r="A209" s="92" t="s">
        <v>331</v>
      </c>
      <c r="B209" s="92"/>
      <c r="C209" s="92"/>
      <c r="D209" s="92"/>
      <c r="E209" s="92"/>
      <c r="F209" s="92"/>
      <c r="G209" s="92"/>
      <c r="H209" s="92"/>
      <c r="I209" s="92"/>
      <c r="J209" s="92"/>
      <c r="K209" s="12"/>
    </row>
    <row r="210" spans="1:11" ht="19.5" customHeight="1">
      <c r="A210" s="92" t="s">
        <v>332</v>
      </c>
      <c r="B210" s="92"/>
      <c r="C210" s="92"/>
      <c r="D210" s="92"/>
      <c r="E210" s="92"/>
      <c r="F210" s="92"/>
      <c r="G210" s="92"/>
      <c r="H210" s="92"/>
      <c r="I210" s="92"/>
      <c r="J210" s="92"/>
      <c r="K210" s="12"/>
    </row>
    <row r="211" spans="1:11" ht="19.5" customHeight="1">
      <c r="A211" t="s">
        <v>333</v>
      </c>
      <c r="K211" s="12"/>
    </row>
    <row r="212" spans="1:11" ht="19.5" customHeight="1">
      <c r="A212" t="s">
        <v>334</v>
      </c>
      <c r="K212" s="12"/>
    </row>
    <row r="213" spans="1:11" ht="19.5" customHeight="1">
      <c r="A213"/>
      <c r="K213" s="12"/>
    </row>
    <row r="214" spans="1:11" ht="19.5" customHeight="1">
      <c r="A214" s="93"/>
      <c r="K214" s="77"/>
    </row>
    <row r="215" spans="1:11" ht="19.5" customHeight="1">
      <c r="A215" s="76" t="s">
        <v>335</v>
      </c>
      <c r="K215" s="77"/>
    </row>
    <row r="216" spans="1:11" ht="19.5" customHeight="1">
      <c r="A216" t="s">
        <v>336</v>
      </c>
      <c r="K216" s="12"/>
    </row>
    <row r="217" spans="1:11" ht="19.5" customHeight="1">
      <c r="A217" t="s">
        <v>337</v>
      </c>
      <c r="K217" s="12"/>
    </row>
    <row r="218" spans="1:11" ht="19.5" customHeight="1">
      <c r="A218" t="s">
        <v>338</v>
      </c>
      <c r="K218" s="12"/>
    </row>
    <row r="219" spans="1:11" ht="48.75" customHeight="1">
      <c r="A219" s="267" t="s">
        <v>339</v>
      </c>
      <c r="B219" s="267"/>
      <c r="C219" s="267"/>
      <c r="D219" s="267"/>
      <c r="E219" s="267"/>
      <c r="F219" s="267"/>
      <c r="G219" s="267"/>
      <c r="H219" s="267"/>
      <c r="I219" s="267"/>
      <c r="J219" s="267"/>
      <c r="K219" s="91"/>
    </row>
    <row r="220" spans="1:11" ht="19.5" customHeight="1">
      <c r="A220" t="s">
        <v>340</v>
      </c>
      <c r="K220" s="12"/>
    </row>
    <row r="221" spans="1:11" ht="19.5" customHeight="1">
      <c r="A221" t="s">
        <v>341</v>
      </c>
      <c r="K221" s="12"/>
    </row>
    <row r="222" spans="1:11" ht="19.5" customHeight="1">
      <c r="A222"/>
      <c r="B222" s="12" t="s">
        <v>342</v>
      </c>
      <c r="K222" s="12"/>
    </row>
    <row r="223" spans="1:11" ht="19.5" customHeight="1">
      <c r="A223"/>
      <c r="B223" s="12" t="s">
        <v>343</v>
      </c>
      <c r="K223" s="12"/>
    </row>
    <row r="224" spans="1:11" ht="19.5" customHeight="1">
      <c r="A224"/>
      <c r="B224" s="12" t="s">
        <v>344</v>
      </c>
      <c r="K224" s="12"/>
    </row>
    <row r="225" spans="1:11" ht="19.5" customHeight="1">
      <c r="A225"/>
      <c r="B225" s="12" t="s">
        <v>345</v>
      </c>
      <c r="K225" s="12"/>
    </row>
    <row r="226" spans="1:11" ht="19.5" customHeight="1">
      <c r="A226"/>
      <c r="B226" s="12" t="s">
        <v>346</v>
      </c>
      <c r="K226" s="12"/>
    </row>
    <row r="227" spans="1:11" ht="19.5" customHeight="1">
      <c r="A227" t="s">
        <v>347</v>
      </c>
      <c r="K227" s="12"/>
    </row>
    <row r="228" spans="1:11" ht="19.5" customHeight="1">
      <c r="A228" t="s">
        <v>348</v>
      </c>
      <c r="K228" s="12"/>
    </row>
    <row r="229" spans="1:11" ht="19.5" customHeight="1">
      <c r="A229" t="s">
        <v>349</v>
      </c>
      <c r="K229" s="12"/>
    </row>
    <row r="230" spans="1:11" ht="19.5" customHeight="1">
      <c r="A230" t="s">
        <v>350</v>
      </c>
      <c r="K230" s="12"/>
    </row>
    <row r="231" spans="1:11" ht="19.5" customHeight="1">
      <c r="A231" s="93"/>
      <c r="K231" s="12"/>
    </row>
    <row r="232" spans="1:11" ht="19.5" customHeight="1">
      <c r="A232" s="76" t="s">
        <v>351</v>
      </c>
      <c r="K232" s="77"/>
    </row>
    <row r="233" spans="1:11" ht="19.5" customHeight="1">
      <c r="A233" t="s">
        <v>352</v>
      </c>
      <c r="K233" s="12"/>
    </row>
    <row r="234" spans="1:11" ht="19.5" customHeight="1">
      <c r="A234" t="s">
        <v>353</v>
      </c>
      <c r="K234" s="12"/>
    </row>
    <row r="235" spans="1:11" ht="19.5" customHeight="1">
      <c r="A235" t="s">
        <v>354</v>
      </c>
    </row>
    <row r="236" spans="1:11" ht="19.5" customHeight="1">
      <c r="A236" s="12"/>
      <c r="B236" t="s">
        <v>355</v>
      </c>
      <c r="C236" s="12"/>
      <c r="D236" s="12"/>
      <c r="E236" s="12"/>
      <c r="F236" s="11"/>
      <c r="G236" s="12"/>
      <c r="I236" s="11"/>
    </row>
    <row r="237" spans="1:11" ht="19.5" customHeight="1">
      <c r="A237" s="12"/>
      <c r="B237" t="s">
        <v>356</v>
      </c>
      <c r="C237" s="12"/>
      <c r="D237" s="12"/>
      <c r="E237" s="12"/>
      <c r="F237" s="11"/>
      <c r="G237" s="12"/>
      <c r="I237" s="11"/>
    </row>
    <row r="238" spans="1:11" ht="19.5" customHeight="1">
      <c r="A238" s="12"/>
      <c r="B238" t="s">
        <v>357</v>
      </c>
      <c r="C238" s="12"/>
      <c r="D238" s="12"/>
      <c r="E238" s="12"/>
      <c r="F238" s="11"/>
      <c r="G238" s="12"/>
      <c r="I238" s="11"/>
    </row>
    <row r="239" spans="1:11" ht="19.5" customHeight="1">
      <c r="A239" s="12"/>
      <c r="B239" t="s">
        <v>358</v>
      </c>
      <c r="C239" s="12"/>
      <c r="D239" s="12"/>
      <c r="E239" s="12"/>
      <c r="F239" s="11"/>
      <c r="G239" s="12"/>
      <c r="I239" s="11"/>
    </row>
    <row r="240" spans="1:11" ht="30.6" customHeight="1">
      <c r="A240" s="12"/>
      <c r="B240" t="s">
        <v>359</v>
      </c>
      <c r="C240" s="12"/>
      <c r="D240" s="12"/>
      <c r="E240" s="12"/>
      <c r="F240" s="11"/>
      <c r="G240" s="12"/>
      <c r="I240" s="11"/>
      <c r="K240" s="91"/>
    </row>
    <row r="241" spans="1:11" ht="19.5" customHeight="1">
      <c r="A241" s="12"/>
      <c r="B241" t="s">
        <v>360</v>
      </c>
      <c r="C241" s="12"/>
      <c r="D241" s="12"/>
      <c r="E241" s="12"/>
      <c r="F241" s="11"/>
      <c r="G241" s="12"/>
      <c r="I241" s="11"/>
      <c r="K241" s="12"/>
    </row>
    <row r="242" spans="1:11" ht="19.5" customHeight="1">
      <c r="A242" s="12"/>
      <c r="B242" t="s">
        <v>361</v>
      </c>
      <c r="C242" s="12"/>
      <c r="D242" s="12"/>
      <c r="E242" s="12"/>
      <c r="F242" s="11"/>
      <c r="G242" s="12"/>
      <c r="I242" s="11"/>
    </row>
    <row r="243" spans="1:11" ht="19.5" customHeight="1">
      <c r="A243"/>
      <c r="K243" s="12"/>
    </row>
    <row r="244" spans="1:11" ht="19.5" customHeight="1">
      <c r="A244" s="76" t="s">
        <v>362</v>
      </c>
      <c r="K244" s="12"/>
    </row>
    <row r="245" spans="1:11" ht="19.5" customHeight="1">
      <c r="A245" t="s">
        <v>363</v>
      </c>
      <c r="K245" s="12"/>
    </row>
    <row r="246" spans="1:11" ht="19.5" customHeight="1">
      <c r="A246" t="s">
        <v>364</v>
      </c>
      <c r="K246" s="12"/>
    </row>
    <row r="247" spans="1:11" ht="19.5" customHeight="1">
      <c r="A247" t="s">
        <v>365</v>
      </c>
      <c r="K247" s="12"/>
    </row>
    <row r="248" spans="1:11" ht="19.5" customHeight="1">
      <c r="A248"/>
      <c r="K248" s="12"/>
    </row>
    <row r="249" spans="1:11" ht="19.5" customHeight="1">
      <c r="A249" s="76" t="s">
        <v>366</v>
      </c>
      <c r="K249" s="12"/>
    </row>
    <row r="250" spans="1:11" ht="19.5" customHeight="1">
      <c r="A250" t="s">
        <v>367</v>
      </c>
      <c r="K250" s="12"/>
    </row>
    <row r="251" spans="1:11" ht="19.5" customHeight="1">
      <c r="A251"/>
      <c r="K251" s="12"/>
    </row>
    <row r="252" spans="1:11" ht="19.5" customHeight="1">
      <c r="A252" s="76" t="s">
        <v>368</v>
      </c>
      <c r="K252" s="12"/>
    </row>
    <row r="253" spans="1:11" ht="19.5" customHeight="1">
      <c r="A253" t="s">
        <v>369</v>
      </c>
      <c r="K253" s="12"/>
    </row>
    <row r="254" spans="1:11" ht="19.5" customHeight="1">
      <c r="A254" t="s">
        <v>370</v>
      </c>
      <c r="K254" s="12"/>
    </row>
    <row r="255" spans="1:11" ht="19.5" customHeight="1">
      <c r="A255"/>
      <c r="K255" s="12"/>
    </row>
    <row r="256" spans="1:11" ht="19.5" customHeight="1">
      <c r="A256"/>
      <c r="K256" s="12"/>
    </row>
    <row r="257" spans="1:11" ht="19.5" customHeight="1">
      <c r="A257" t="s">
        <v>371</v>
      </c>
      <c r="K257" s="12"/>
    </row>
    <row r="258" spans="1:11" ht="19.5" customHeight="1">
      <c r="A258" t="s">
        <v>372</v>
      </c>
      <c r="K258" s="12"/>
    </row>
    <row r="259" spans="1:11" ht="19.5" customHeight="1">
      <c r="A259" t="s">
        <v>373</v>
      </c>
      <c r="K259" s="12"/>
    </row>
    <row r="260" spans="1:11" ht="19.5" customHeight="1">
      <c r="A260" t="s">
        <v>374</v>
      </c>
      <c r="G260" s="94" t="s">
        <v>375</v>
      </c>
      <c r="K260" s="12"/>
    </row>
    <row r="261" spans="1:11" ht="19.5" customHeight="1">
      <c r="A261"/>
      <c r="B261"/>
    </row>
    <row r="262" spans="1:11" ht="19.5" customHeight="1">
      <c r="J262" s="95" t="s">
        <v>376</v>
      </c>
    </row>
  </sheetData>
  <mergeCells count="30">
    <mergeCell ref="A219:J219"/>
    <mergeCell ref="A166:H166"/>
    <mergeCell ref="A167:H167"/>
    <mergeCell ref="A171:J171"/>
    <mergeCell ref="A177:J177"/>
    <mergeCell ref="A179:J179"/>
    <mergeCell ref="A73:K73"/>
    <mergeCell ref="A137:K137"/>
    <mergeCell ref="A159:C159"/>
    <mergeCell ref="A164:J164"/>
    <mergeCell ref="A165:J165"/>
    <mergeCell ref="A5:K5"/>
    <mergeCell ref="A7:K7"/>
    <mergeCell ref="A35:K35"/>
    <mergeCell ref="A49:K49"/>
    <mergeCell ref="A66:K66"/>
    <mergeCell ref="A3:C3"/>
    <mergeCell ref="D3:F3"/>
    <mergeCell ref="G3:H3"/>
    <mergeCell ref="I3:K3"/>
    <mergeCell ref="A4:C4"/>
    <mergeCell ref="D4:F4"/>
    <mergeCell ref="G4:H4"/>
    <mergeCell ref="I4:K4"/>
    <mergeCell ref="A1:K1"/>
    <mergeCell ref="L1:Q1"/>
    <mergeCell ref="A2:C2"/>
    <mergeCell ref="D2:F2"/>
    <mergeCell ref="G2:H2"/>
    <mergeCell ref="I2:K2"/>
  </mergeCells>
  <printOptions horizontalCentered="1"/>
  <pageMargins left="0.39370078740157499" right="0.59055118110236204" top="0.31496062992126" bottom="0.31496062992126" header="0.31496062992126" footer="0.31496062992126"/>
  <pageSetup paperSize="9" scale="32" fitToHeight="4" orientation="portrait" horizontalDpi="1200" verticalDpi="1200" r:id="rId1"/>
  <headerFooter differentOddEven="1">
    <oddFooter>&amp;R&amp;F/NAT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UP</vt:lpstr>
      <vt:lpstr>ANX</vt:lpstr>
      <vt:lpstr>ANX!Print_Area</vt:lpstr>
      <vt:lpstr>UP!Print_Area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NAMRATA ATRI</dc:creator>
  <cp:lastModifiedBy>Abdul Baseer</cp:lastModifiedBy>
  <cp:lastPrinted>2022-11-17T08:57:00Z</cp:lastPrinted>
  <dcterms:created xsi:type="dcterms:W3CDTF">2013-03-04T11:58:00Z</dcterms:created>
  <dcterms:modified xsi:type="dcterms:W3CDTF">2024-10-24T11:36:05Z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CECF50F2BED24B34B7629C4BB07A6D26_12</vt:lpwstr>
  </property>
  <property fmtid="{D5CDD505-2E9C-101B-9397-08002B2CF9AE}" pid="3" name="KSOProductBuildVer">
    <vt:lpwstr>1033-12.2.0.18607</vt:lpwstr>
  </property>
</Properties>
</file>