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 Profile\HariBol\OneDrive - KAPCO BANQUETS AND CATERING PVT LTD TFS\Desktop\"/>
    </mc:Choice>
  </mc:AlternateContent>
  <bookViews>
    <workbookView xWindow="0" yWindow="0" windowWidth="20370" windowHeight="7320"/>
  </bookViews>
  <sheets>
    <sheet name="PRLineItemTemplate" sheetId="1" r:id="rId1"/>
  </sheets>
  <calcPr calcId="162913"/>
</workbook>
</file>

<file path=xl/calcChain.xml><?xml version="1.0" encoding="utf-8"?>
<calcChain xmlns="http://schemas.openxmlformats.org/spreadsheetml/2006/main">
  <c r="K73" i="1" l="1"/>
  <c r="K72" i="1"/>
  <c r="K71" i="1"/>
  <c r="K20" i="1"/>
  <c r="K4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3" i="1"/>
  <c r="M4" i="1"/>
  <c r="M2" i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2" i="1"/>
</calcChain>
</file>

<file path=xl/sharedStrings.xml><?xml version="1.0" encoding="utf-8"?>
<sst xmlns="http://schemas.openxmlformats.org/spreadsheetml/2006/main" count="463" uniqueCount="95">
  <si>
    <t>Purchase Group</t>
  </si>
  <si>
    <t>Category</t>
  </si>
  <si>
    <t>Sub Category</t>
  </si>
  <si>
    <t>Material Code</t>
  </si>
  <si>
    <t>Long Description</t>
  </si>
  <si>
    <t>Quantity Requested</t>
  </si>
  <si>
    <t>Unit of Measure</t>
  </si>
  <si>
    <t>Currency</t>
  </si>
  <si>
    <t>Valuation Price</t>
  </si>
  <si>
    <t>Total Value</t>
  </si>
  <si>
    <t>Expected Delivery Date</t>
  </si>
  <si>
    <t>Budget</t>
  </si>
  <si>
    <t>Item Name</t>
  </si>
  <si>
    <t xml:space="preserve">750 x 100 Skewer Hanging Rod with driping tray </t>
  </si>
  <si>
    <t>Table Model Griddle Plate</t>
  </si>
  <si>
    <t xml:space="preserve">Meat Mincer ( 2 HP) </t>
  </si>
  <si>
    <t>400 x 850 x 1000 Tandoor Side Table with Granite Top And  Angles for Keeping 1/1 G/N Pan</t>
  </si>
  <si>
    <t>850 MM Dia x 1000 MM Height Copper Plated Round Tandoor ( Gas Operated )</t>
  </si>
  <si>
    <t>800 x 850 x 838 + 62 Work Table With Cross Bracing , ( No Shelves, Space to be kept empty for Atta Maida Bins)</t>
  </si>
  <si>
    <t>450 x 450 x 700 Atta - Maida Bin on Wheels</t>
  </si>
  <si>
    <t>500 Dia x 228 Height Roomali Sigri ( Tawa to be Heavy Duty )</t>
  </si>
  <si>
    <t>800 x 440 x 838 + 62 Work Table With 2 U/S</t>
  </si>
  <si>
    <t>1600 x 600 x 838 + 62 Work Table With Cross Bracing , ( No Shelves, Space to be kept empty for Atta Maida Bins)</t>
  </si>
  <si>
    <t xml:space="preserve">600 x 300 Wall Shelfs </t>
  </si>
  <si>
    <t>875 x 700 x 838 + 150Work Table With 2 U/S</t>
  </si>
  <si>
    <t xml:space="preserve">800 x 700 x 838 + 150 Work Table with Sink on LHS and Part 2 U/S and Two OHS </t>
  </si>
  <si>
    <t xml:space="preserve">800 x 300 Wall Shelfs </t>
  </si>
  <si>
    <t>900 x 250 x 1800 SS Rack for Crockery</t>
  </si>
  <si>
    <t>514 x 549 x 1725 Visi Cooler - 216 Litres</t>
  </si>
  <si>
    <t>450 x 700 x 838 + 150 Work Table With 2 U/S</t>
  </si>
  <si>
    <t xml:space="preserve">1350 x 700 x 838 + 450 + 300 + 250 Pick Up Counter With Hot case Below and Bain Marie on RHS and 3 OHS with Top Shelf Enclosed on 3 Sides </t>
  </si>
  <si>
    <t>580 x 630 x 1050 Planetary Mixer</t>
  </si>
  <si>
    <t>800 x 450 x 800 Plate Counter - With 2 U/S and Covered on 3 Sides</t>
  </si>
  <si>
    <t>1040 x 450 x 800 Plate Counter - With 2 U/S and Covered on 3 Sides</t>
  </si>
  <si>
    <t>750 x 450 x 800 Plate Counter - With 2 U/S and Covered on 3 Sides</t>
  </si>
  <si>
    <t>330 x 840 x 838 + 150 Work Table With 2 U/S</t>
  </si>
  <si>
    <t>1550 x 840 x 838 + 150 Three Burner Range With Plain Back Table for Keeping Basic Gravies and 1 U/S</t>
  </si>
  <si>
    <t>375 x 575 x 700 Condiment Trolley</t>
  </si>
  <si>
    <t>300 x 840 x 838 + 150 Work Table With 2 U/S</t>
  </si>
  <si>
    <t>1015 x 840 x 838 + 150 Two Burner Range With One U/S</t>
  </si>
  <si>
    <t xml:space="preserve">2885 x 325G/ N pan Rack To Accaomodate 1/2 G/N Pans </t>
  </si>
  <si>
    <t>700 x 810 x 2030 Vertical Two Door Freezer</t>
  </si>
  <si>
    <t xml:space="preserve">425 x 763 x 838 + 150 Single Sink Unit </t>
  </si>
  <si>
    <t>300 x 763 x 838 + 150 Work Table With 2 U/S</t>
  </si>
  <si>
    <t xml:space="preserve">750 x783 x 675 Combi Oven </t>
  </si>
  <si>
    <t>900 x 850 x 850 Table For Keeping Combi - Oven With Arrangements for Keeping Trays</t>
  </si>
  <si>
    <t>600 x 545 x 510 Salamander To Accommodate 1/1 GN Pan - Counter Balance Model</t>
  </si>
  <si>
    <t>559 x 483 x 352 Microwave Oven ( 34 Litres Capacity )</t>
  </si>
  <si>
    <t>1800 x 300 Wall Shelf</t>
  </si>
  <si>
    <t>700 x 810 x 2030 Vertical Two Door Chiller</t>
  </si>
  <si>
    <t>200 x 762 x 838 + 150 Side Table</t>
  </si>
  <si>
    <t>625 x 762 x 838 + 150 Twin Basket Deep Fat Fryer</t>
  </si>
  <si>
    <t>450 x 600 x 838  Onion - Potato Bin on Wheels</t>
  </si>
  <si>
    <t>450 x 600 x 1800 Veg Crate rack Trolley</t>
  </si>
  <si>
    <t>700 x 475 x 850 Bain Marie on Wheels ( For Staff Food )</t>
  </si>
  <si>
    <t>450 x 450 x 700 Soiled Linen Dispose Trolley</t>
  </si>
  <si>
    <t>500 x 500 x 250 MM Deep Hand Sink</t>
  </si>
  <si>
    <t>Pot Rack - 4 Shelves</t>
  </si>
  <si>
    <t>1000 x 700 x 800 + 100 Pot Sink</t>
  </si>
  <si>
    <t>50 KG. TO 60 KG. / HR. Pulveriser</t>
  </si>
  <si>
    <t>1180 x 740 x 850 + 150 Unloading Table With 2 Undershelves</t>
  </si>
  <si>
    <t xml:space="preserve">1200 x 740 x 850 + 150 Pre Rinse Two Sink Unit </t>
  </si>
  <si>
    <t>1500 x 750 x (850 + 150 ) + 450 Soiled Dish Reciving Table With Garbage Chute and Glass Rack Shelf</t>
  </si>
  <si>
    <t>900 x 450 x 850 Wiping Table With 2 U/S</t>
  </si>
  <si>
    <t xml:space="preserve">900 x 300 Wall Shelf </t>
  </si>
  <si>
    <t>900 x 650 x 160 Pallet</t>
  </si>
  <si>
    <t>600 x 600 Weighing Scale ( 200 KG Capacity )</t>
  </si>
  <si>
    <t>300 x 300 x 25  SS Drain Grating</t>
  </si>
  <si>
    <t xml:space="preserve"> 2000 x 250 x 25 SS Drain Grating</t>
  </si>
  <si>
    <t xml:space="preserve"> 1100 x 250 x 25  SS Drain Grating</t>
  </si>
  <si>
    <t>2440 x 1050 x 500 Exhaust Hood With SS Filters</t>
  </si>
  <si>
    <t>1725 x 1050 x 500 Exhaust Hood With SS Filters</t>
  </si>
  <si>
    <t>800 x 600 x 500 Exhaust Hood With SS Filters</t>
  </si>
  <si>
    <t>3200 x 1050 x 500 Exhaust Hood With SS Filters</t>
  </si>
  <si>
    <t>900 x 900 x 500 Exhaust Hood With SS Filters</t>
  </si>
  <si>
    <t>700 x 900 x 500 Exhaust Hood With SS Filters</t>
  </si>
  <si>
    <t>900 x 900 x 500 Vapour Canopy - For Dish Washing Machine</t>
  </si>
  <si>
    <t>BRANDED Insect Killer</t>
  </si>
  <si>
    <t>BRANDED :  1500mm Length Air Curtain</t>
  </si>
  <si>
    <t>FO1</t>
  </si>
  <si>
    <t>Equipments</t>
  </si>
  <si>
    <t>Nos</t>
  </si>
  <si>
    <t>1800 x 700 x 838 + 450 + 300 Three Door Work Top Refrigerator ( Compressor on LHS ) With Cold Bain Marie on top of 1/6 GN Pans 10 Nos. And Two OHS  Megh doot</t>
  </si>
  <si>
    <t xml:space="preserve"> 1800 x 700 x 838 + 150 Three Door Work Top Refrigerator ( Compressor on RHS ) With Cold Bain Marie on top of 1/6 GN Pans 10 Nos. Megh doot</t>
  </si>
  <si>
    <t>1800 x 700 x 838 + 150 Three Door Work Top Refrigerator ( Compressor on RHS ) With Cold Bain Marie on top of 1/6 GN Pans 10 Nos.Megh doot</t>
  </si>
  <si>
    <t>Hood Type Dish Washer (Electrically Operated) Washmatic</t>
  </si>
  <si>
    <t>600 x 600 + 100 x 850 + 50 Single Sink With Speed Rail</t>
  </si>
  <si>
    <t>1425 x 600 x 850 + 50 Work Table With Cross Bracing</t>
  </si>
  <si>
    <t xml:space="preserve">900 x 520 x 900 Back Bar Bottle Cooler </t>
  </si>
  <si>
    <t>1350 x 520 x 900 Back Bar Bottle Cooler Blue Star BC350A</t>
  </si>
  <si>
    <t>240 x 250 x 460 Blender JTC TM -800 AQ</t>
  </si>
  <si>
    <t>550 x 550 x 800 Under Counter Ice Cube Machine Manitowoc UG - 50</t>
  </si>
  <si>
    <t xml:space="preserve">450 x 575 x 700 Under Counter Glass Washer  Electrolux   NGWDPDD </t>
  </si>
  <si>
    <t>574 x 564 x 845 Chest Freezer - 100 Litres capacity Blue Star CHFSD100DHSW</t>
  </si>
  <si>
    <t>665 x 485 x 1140 Water Cooler With Inbuild UV - 80 Litres Capacity Blue Star SWCSDLX6080UVE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</si>
</sst>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8"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42626"/>
      <name val="Calibri"/>
      <family val="2"/>
      <scheme val="minor"/>
    </font>
    <font>
      <sz val="12"/>
      <name val="Aparajita"/>
      <family val="1"/>
    </font>
    <font>
      <sz val="12"/>
      <color theme="1"/>
      <name val="Aparajita"/>
      <family val="1"/>
    </font>
    <font>
      <b/>
      <sz val="12"/>
      <color theme="1"/>
      <name val="Aparajita"/>
      <family val="1"/>
    </font>
    <font>
      <sz val="12"/>
      <name val="Calibri"/>
      <family val="2"/>
      <scheme val="minor"/>
    </font>
    <font>
      <i/>
      <sz val="12"/>
      <name val="Aparajita"/>
      <family val="1"/>
    </font>
  </fonts>
  <fills count="3">
    <fill>
      <patternFill patternType="none"/>
    </fill>
    <fill>
      <patternFill patternType="gray125"/>
    </fill>
    <fill>
      <patternFill patternType="solid">
        <fgColor rgb="FFFFC7CE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26">
    <xf numFmtId="0" fontId="0" fillId="0" borderId="0" xfId="0"/>
    <xf numFmtId="0" fontId="1" fillId="2" borderId="0" xfId="1"/>
    <xf numFmtId="0" fontId="2" fillId="0" borderId="0" xfId="0" applyFont="1"/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wrapText="1"/>
    </xf>
    <xf numFmtId="0" fontId="3" fillId="0" borderId="1" xfId="0" applyFont="1" applyBorder="1"/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left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164" fontId="0" fillId="0" borderId="0" xfId="0" applyNumberFormat="1"/>
    <xf numFmtId="1" fontId="0" fillId="0" borderId="0" xfId="0" applyNumberFormat="1"/>
  </cellXfs>
  <cellStyles count="2">
    <cellStyle name="Bad" xfId="1" builtinId="27"/>
    <cellStyle name="Normal" xfId="0" builtinId="0"/>
  </cellStyles>
  <dxfs count="8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4"/>
  <sheetViews>
    <sheetView tabSelected="1" topLeftCell="F73" workbookViewId="0">
      <selection activeCell="K86" sqref="K86"/>
    </sheetView>
  </sheetViews>
  <sheetFormatPr defaultRowHeight="15"/>
  <cols>
    <col min="1" max="1" width="18" customWidth="1"/>
    <col min="2" max="2" width="11.5703125" bestFit="1" customWidth="1"/>
    <col min="3" max="3" width="14.140625" customWidth="1"/>
    <col min="4" max="4" width="13.7109375" customWidth="1"/>
    <col min="5" max="5" width="67.140625" bestFit="1" customWidth="1"/>
    <col min="6" max="6" width="17.42578125" customWidth="1"/>
    <col min="7" max="7" width="20.42578125" customWidth="1"/>
    <col min="8" max="8" width="16" customWidth="1"/>
    <col min="9" max="9" width="11.5703125" customWidth="1"/>
    <col min="10" max="10" width="16.28515625" customWidth="1"/>
    <col min="11" max="11" width="16.42578125" customWidth="1"/>
    <col min="12" max="12" width="25" customWidth="1"/>
    <col min="13" max="13" width="13.28515625" customWidth="1"/>
  </cols>
  <sheetData>
    <row r="1" spans="1:13">
      <c r="A1" s="1" t="s">
        <v>0</v>
      </c>
      <c r="B1" s="1" t="s">
        <v>1</v>
      </c>
      <c r="C1" s="1" t="s">
        <v>2</v>
      </c>
      <c r="D1" t="s">
        <v>3</v>
      </c>
      <c r="E1" s="1" t="s">
        <v>12</v>
      </c>
      <c r="F1" s="2" t="s">
        <v>4</v>
      </c>
      <c r="G1" s="1" t="s">
        <v>5</v>
      </c>
      <c r="H1" s="1" t="s">
        <v>6</v>
      </c>
      <c r="I1" s="2" t="s">
        <v>7</v>
      </c>
      <c r="J1" s="2" t="s">
        <v>8</v>
      </c>
      <c r="K1" s="2" t="s">
        <v>9</v>
      </c>
      <c r="L1" s="2" t="s">
        <v>10</v>
      </c>
      <c r="M1" s="2" t="s">
        <v>11</v>
      </c>
    </row>
    <row r="2" spans="1:13" ht="15.75">
      <c r="A2" t="s">
        <v>79</v>
      </c>
      <c r="B2" t="s">
        <v>80</v>
      </c>
      <c r="C2" t="s">
        <v>80</v>
      </c>
      <c r="E2" s="3" t="s">
        <v>13</v>
      </c>
      <c r="F2" s="4"/>
      <c r="G2" s="8">
        <v>1</v>
      </c>
      <c r="H2" t="s">
        <v>81</v>
      </c>
      <c r="I2" s="24"/>
      <c r="J2" s="25">
        <f>2400000/91</f>
        <v>26373.626373626375</v>
      </c>
      <c r="M2" s="25">
        <f>3100000/91</f>
        <v>34065.934065934067</v>
      </c>
    </row>
    <row r="3" spans="1:13" ht="31.5">
      <c r="A3" t="s">
        <v>79</v>
      </c>
      <c r="B3" t="s">
        <v>80</v>
      </c>
      <c r="C3" t="s">
        <v>80</v>
      </c>
      <c r="E3" s="4" t="s">
        <v>16</v>
      </c>
      <c r="F3" s="4"/>
      <c r="G3" s="5">
        <v>1</v>
      </c>
      <c r="H3" t="s">
        <v>81</v>
      </c>
      <c r="I3" s="24"/>
      <c r="J3" s="25">
        <f t="shared" ref="J3:J65" si="0">2400000/91</f>
        <v>26373.626373626375</v>
      </c>
      <c r="M3" s="25">
        <f t="shared" ref="M3:M66" si="1">3100000/91</f>
        <v>34065.934065934067</v>
      </c>
    </row>
    <row r="4" spans="1:13" ht="31.5">
      <c r="A4" t="s">
        <v>79</v>
      </c>
      <c r="B4" t="s">
        <v>80</v>
      </c>
      <c r="C4" t="s">
        <v>80</v>
      </c>
      <c r="E4" s="4" t="s">
        <v>17</v>
      </c>
      <c r="F4" s="4"/>
      <c r="G4" s="5">
        <v>3</v>
      </c>
      <c r="H4" t="s">
        <v>81</v>
      </c>
      <c r="I4" s="24"/>
      <c r="J4" s="25">
        <f t="shared" si="0"/>
        <v>26373.626373626375</v>
      </c>
      <c r="K4" s="25">
        <f>J4*3</f>
        <v>79120.879120879123</v>
      </c>
      <c r="M4" s="25">
        <f t="shared" si="1"/>
        <v>34065.934065934067</v>
      </c>
    </row>
    <row r="5" spans="1:13" ht="31.5">
      <c r="A5" t="s">
        <v>79</v>
      </c>
      <c r="B5" t="s">
        <v>80</v>
      </c>
      <c r="C5" t="s">
        <v>80</v>
      </c>
      <c r="E5" s="4" t="s">
        <v>16</v>
      </c>
      <c r="F5" s="4"/>
      <c r="G5" s="5">
        <v>1</v>
      </c>
      <c r="H5" t="s">
        <v>81</v>
      </c>
      <c r="I5" s="24"/>
      <c r="J5" s="25">
        <f t="shared" si="0"/>
        <v>26373.626373626375</v>
      </c>
      <c r="M5" s="25">
        <f t="shared" si="1"/>
        <v>34065.934065934067</v>
      </c>
    </row>
    <row r="6" spans="1:13" ht="15.75">
      <c r="A6" t="s">
        <v>79</v>
      </c>
      <c r="B6" t="s">
        <v>80</v>
      </c>
      <c r="C6" t="s">
        <v>80</v>
      </c>
      <c r="E6" s="3" t="s">
        <v>13</v>
      </c>
      <c r="F6" s="4"/>
      <c r="G6" s="5">
        <v>1</v>
      </c>
      <c r="H6" t="s">
        <v>81</v>
      </c>
      <c r="I6" s="24"/>
      <c r="J6" s="25">
        <f t="shared" si="0"/>
        <v>26373.626373626375</v>
      </c>
      <c r="M6" s="25">
        <f t="shared" si="1"/>
        <v>34065.934065934067</v>
      </c>
    </row>
    <row r="7" spans="1:13" ht="47.25">
      <c r="A7" t="s">
        <v>79</v>
      </c>
      <c r="B7" t="s">
        <v>80</v>
      </c>
      <c r="C7" t="s">
        <v>80</v>
      </c>
      <c r="E7" s="4" t="s">
        <v>18</v>
      </c>
      <c r="F7" s="4"/>
      <c r="G7" s="5">
        <v>1</v>
      </c>
      <c r="H7" t="s">
        <v>81</v>
      </c>
      <c r="I7" s="24"/>
      <c r="J7" s="25">
        <f t="shared" si="0"/>
        <v>26373.626373626375</v>
      </c>
      <c r="M7" s="25">
        <f t="shared" si="1"/>
        <v>34065.934065934067</v>
      </c>
    </row>
    <row r="8" spans="1:13" ht="15.75">
      <c r="A8" t="s">
        <v>79</v>
      </c>
      <c r="B8" t="s">
        <v>80</v>
      </c>
      <c r="C8" t="s">
        <v>80</v>
      </c>
      <c r="E8" s="4" t="s">
        <v>19</v>
      </c>
      <c r="F8" s="4"/>
      <c r="G8" s="5">
        <v>1</v>
      </c>
      <c r="H8" t="s">
        <v>81</v>
      </c>
      <c r="I8" s="24"/>
      <c r="J8" s="25">
        <f t="shared" si="0"/>
        <v>26373.626373626375</v>
      </c>
      <c r="M8" s="25">
        <f t="shared" si="1"/>
        <v>34065.934065934067</v>
      </c>
    </row>
    <row r="9" spans="1:13" ht="31.5">
      <c r="A9" t="s">
        <v>79</v>
      </c>
      <c r="B9" t="s">
        <v>80</v>
      </c>
      <c r="C9" t="s">
        <v>80</v>
      </c>
      <c r="E9" s="4" t="s">
        <v>20</v>
      </c>
      <c r="F9" s="4"/>
      <c r="G9" s="5">
        <v>1</v>
      </c>
      <c r="H9" t="s">
        <v>81</v>
      </c>
      <c r="I9" s="24"/>
      <c r="J9" s="25">
        <f t="shared" si="0"/>
        <v>26373.626373626375</v>
      </c>
      <c r="M9" s="25">
        <f t="shared" si="1"/>
        <v>34065.934065934067</v>
      </c>
    </row>
    <row r="10" spans="1:13" ht="15.75">
      <c r="A10" t="s">
        <v>79</v>
      </c>
      <c r="B10" t="s">
        <v>80</v>
      </c>
      <c r="C10" t="s">
        <v>80</v>
      </c>
      <c r="E10" s="4" t="s">
        <v>14</v>
      </c>
      <c r="F10" s="4"/>
      <c r="G10" s="5"/>
      <c r="H10" t="s">
        <v>81</v>
      </c>
      <c r="I10" s="24"/>
      <c r="J10" s="25">
        <f t="shared" si="0"/>
        <v>26373.626373626375</v>
      </c>
      <c r="M10" s="25">
        <f t="shared" si="1"/>
        <v>34065.934065934067</v>
      </c>
    </row>
    <row r="11" spans="1:13" ht="15.75">
      <c r="A11" t="s">
        <v>79</v>
      </c>
      <c r="B11" t="s">
        <v>80</v>
      </c>
      <c r="C11" t="s">
        <v>80</v>
      </c>
      <c r="E11" s="6" t="s">
        <v>21</v>
      </c>
      <c r="F11" s="6"/>
      <c r="G11" s="7">
        <v>1</v>
      </c>
      <c r="H11" t="s">
        <v>81</v>
      </c>
      <c r="I11" s="24"/>
      <c r="J11" s="25">
        <f t="shared" si="0"/>
        <v>26373.626373626375</v>
      </c>
      <c r="M11" s="25">
        <f t="shared" si="1"/>
        <v>34065.934065934067</v>
      </c>
    </row>
    <row r="12" spans="1:13" ht="15.75">
      <c r="A12" t="s">
        <v>79</v>
      </c>
      <c r="B12" t="s">
        <v>80</v>
      </c>
      <c r="C12" t="s">
        <v>80</v>
      </c>
      <c r="E12" s="4" t="s">
        <v>19</v>
      </c>
      <c r="F12" s="4"/>
      <c r="G12" s="5">
        <v>1</v>
      </c>
      <c r="H12" t="s">
        <v>81</v>
      </c>
      <c r="I12" s="24"/>
      <c r="J12" s="25">
        <f t="shared" si="0"/>
        <v>26373.626373626375</v>
      </c>
      <c r="M12" s="25">
        <f t="shared" si="1"/>
        <v>34065.934065934067</v>
      </c>
    </row>
    <row r="13" spans="1:13" ht="47.25">
      <c r="A13" t="s">
        <v>79</v>
      </c>
      <c r="B13" t="s">
        <v>80</v>
      </c>
      <c r="C13" t="s">
        <v>80</v>
      </c>
      <c r="E13" s="4" t="s">
        <v>22</v>
      </c>
      <c r="F13" s="4"/>
      <c r="G13" s="5">
        <v>1</v>
      </c>
      <c r="H13" t="s">
        <v>81</v>
      </c>
      <c r="I13" s="24"/>
      <c r="J13" s="25">
        <f t="shared" si="0"/>
        <v>26373.626373626375</v>
      </c>
      <c r="M13" s="25">
        <f t="shared" si="1"/>
        <v>34065.934065934067</v>
      </c>
    </row>
    <row r="14" spans="1:13" ht="15.75">
      <c r="A14" t="s">
        <v>79</v>
      </c>
      <c r="B14" t="s">
        <v>80</v>
      </c>
      <c r="C14" t="s">
        <v>80</v>
      </c>
      <c r="E14" s="4" t="s">
        <v>23</v>
      </c>
      <c r="F14" s="4"/>
      <c r="G14" s="5">
        <v>2</v>
      </c>
      <c r="H14" t="s">
        <v>81</v>
      </c>
      <c r="I14" s="24"/>
      <c r="J14" s="25">
        <f t="shared" si="0"/>
        <v>26373.626373626375</v>
      </c>
      <c r="M14" s="25">
        <f t="shared" si="1"/>
        <v>34065.934065934067</v>
      </c>
    </row>
    <row r="15" spans="1:13" ht="63">
      <c r="A15" t="s">
        <v>79</v>
      </c>
      <c r="B15" t="s">
        <v>80</v>
      </c>
      <c r="C15" t="s">
        <v>80</v>
      </c>
      <c r="E15" s="4" t="s">
        <v>82</v>
      </c>
      <c r="F15" s="4"/>
      <c r="G15" s="5">
        <v>1</v>
      </c>
      <c r="H15" t="s">
        <v>81</v>
      </c>
      <c r="I15" s="24"/>
      <c r="J15" s="25">
        <f t="shared" si="0"/>
        <v>26373.626373626375</v>
      </c>
      <c r="M15" s="25">
        <f t="shared" si="1"/>
        <v>34065.934065934067</v>
      </c>
    </row>
    <row r="16" spans="1:13" ht="15.75">
      <c r="A16" t="s">
        <v>79</v>
      </c>
      <c r="B16" t="s">
        <v>80</v>
      </c>
      <c r="C16" t="s">
        <v>80</v>
      </c>
      <c r="E16" s="4" t="s">
        <v>24</v>
      </c>
      <c r="F16" s="3"/>
      <c r="G16" s="5">
        <v>1</v>
      </c>
      <c r="H16" t="s">
        <v>81</v>
      </c>
      <c r="I16" s="24"/>
      <c r="J16" s="25">
        <f t="shared" si="0"/>
        <v>26373.626373626375</v>
      </c>
      <c r="M16" s="25">
        <f t="shared" si="1"/>
        <v>34065.934065934067</v>
      </c>
    </row>
    <row r="17" spans="1:13" ht="15.75">
      <c r="A17" t="s">
        <v>79</v>
      </c>
      <c r="B17" t="s">
        <v>80</v>
      </c>
      <c r="C17" t="s">
        <v>80</v>
      </c>
      <c r="E17" s="6" t="s">
        <v>15</v>
      </c>
      <c r="F17" s="6"/>
      <c r="G17" s="7">
        <v>1</v>
      </c>
      <c r="H17" t="s">
        <v>81</v>
      </c>
      <c r="I17" s="24"/>
      <c r="J17" s="25">
        <f t="shared" si="0"/>
        <v>26373.626373626375</v>
      </c>
      <c r="M17" s="25">
        <f t="shared" si="1"/>
        <v>34065.934065934067</v>
      </c>
    </row>
    <row r="18" spans="1:13" ht="63">
      <c r="A18" t="s">
        <v>79</v>
      </c>
      <c r="B18" t="s">
        <v>80</v>
      </c>
      <c r="C18" t="s">
        <v>80</v>
      </c>
      <c r="E18" s="4" t="s">
        <v>82</v>
      </c>
      <c r="F18" s="4"/>
      <c r="G18" s="5">
        <v>1</v>
      </c>
      <c r="H18" t="s">
        <v>81</v>
      </c>
      <c r="I18" s="24"/>
      <c r="J18" s="25">
        <f t="shared" si="0"/>
        <v>26373.626373626375</v>
      </c>
      <c r="M18" s="25">
        <f t="shared" si="1"/>
        <v>34065.934065934067</v>
      </c>
    </row>
    <row r="19" spans="1:13" ht="31.5">
      <c r="A19" t="s">
        <v>79</v>
      </c>
      <c r="B19" t="s">
        <v>80</v>
      </c>
      <c r="C19" t="s">
        <v>80</v>
      </c>
      <c r="E19" s="4" t="s">
        <v>25</v>
      </c>
      <c r="F19" s="4"/>
      <c r="G19" s="5">
        <v>1</v>
      </c>
      <c r="H19" t="s">
        <v>81</v>
      </c>
      <c r="I19" s="24"/>
      <c r="J19" s="25">
        <f t="shared" si="0"/>
        <v>26373.626373626375</v>
      </c>
      <c r="M19" s="25">
        <f t="shared" si="1"/>
        <v>34065.934065934067</v>
      </c>
    </row>
    <row r="20" spans="1:13" ht="15.75">
      <c r="A20" t="s">
        <v>79</v>
      </c>
      <c r="B20" t="s">
        <v>80</v>
      </c>
      <c r="C20" t="s">
        <v>80</v>
      </c>
      <c r="E20" s="4" t="s">
        <v>26</v>
      </c>
      <c r="F20" s="4"/>
      <c r="G20" s="5">
        <v>2</v>
      </c>
      <c r="H20" t="s">
        <v>81</v>
      </c>
      <c r="I20" s="24"/>
      <c r="J20" s="25">
        <f t="shared" si="0"/>
        <v>26373.626373626375</v>
      </c>
      <c r="K20" s="25">
        <f>J20*2</f>
        <v>52747.252747252751</v>
      </c>
      <c r="M20" s="25">
        <f t="shared" si="1"/>
        <v>34065.934065934067</v>
      </c>
    </row>
    <row r="21" spans="1:13" ht="15.75">
      <c r="A21" t="s">
        <v>79</v>
      </c>
      <c r="B21" t="s">
        <v>80</v>
      </c>
      <c r="C21" t="s">
        <v>80</v>
      </c>
      <c r="E21" s="4" t="s">
        <v>27</v>
      </c>
      <c r="F21" s="6"/>
      <c r="G21" s="7">
        <v>1</v>
      </c>
      <c r="H21" t="s">
        <v>81</v>
      </c>
      <c r="I21" s="24"/>
      <c r="J21" s="25">
        <f t="shared" si="0"/>
        <v>26373.626373626375</v>
      </c>
      <c r="M21" s="25">
        <f t="shared" si="1"/>
        <v>34065.934065934067</v>
      </c>
    </row>
    <row r="22" spans="1:13" ht="15.75">
      <c r="A22" t="s">
        <v>79</v>
      </c>
      <c r="B22" t="s">
        <v>80</v>
      </c>
      <c r="C22" t="s">
        <v>80</v>
      </c>
      <c r="E22" s="4" t="s">
        <v>27</v>
      </c>
      <c r="F22" s="6"/>
      <c r="G22" s="7">
        <v>1</v>
      </c>
      <c r="H22" t="s">
        <v>81</v>
      </c>
      <c r="I22" s="24"/>
      <c r="J22" s="25">
        <f t="shared" si="0"/>
        <v>26373.626373626375</v>
      </c>
      <c r="M22" s="25">
        <f t="shared" si="1"/>
        <v>34065.934065934067</v>
      </c>
    </row>
    <row r="23" spans="1:13" ht="15.75">
      <c r="A23" t="s">
        <v>79</v>
      </c>
      <c r="B23" t="s">
        <v>80</v>
      </c>
      <c r="C23" t="s">
        <v>80</v>
      </c>
      <c r="E23" s="4" t="s">
        <v>28</v>
      </c>
      <c r="F23" s="4"/>
      <c r="G23" s="5">
        <v>1</v>
      </c>
      <c r="H23" t="s">
        <v>81</v>
      </c>
      <c r="I23" s="24"/>
      <c r="J23" s="25">
        <f t="shared" si="0"/>
        <v>26373.626373626375</v>
      </c>
      <c r="M23" s="25">
        <f t="shared" si="1"/>
        <v>34065.934065934067</v>
      </c>
    </row>
    <row r="24" spans="1:13" ht="15.75">
      <c r="A24" t="s">
        <v>79</v>
      </c>
      <c r="B24" t="s">
        <v>80</v>
      </c>
      <c r="C24" t="s">
        <v>80</v>
      </c>
      <c r="E24" s="4" t="s">
        <v>29</v>
      </c>
      <c r="F24" s="4"/>
      <c r="G24" s="5">
        <v>1</v>
      </c>
      <c r="H24" t="s">
        <v>81</v>
      </c>
      <c r="I24" s="24"/>
      <c r="J24" s="25">
        <f t="shared" si="0"/>
        <v>26373.626373626375</v>
      </c>
      <c r="M24" s="25">
        <f t="shared" si="1"/>
        <v>34065.934065934067</v>
      </c>
    </row>
    <row r="25" spans="1:13" ht="47.25">
      <c r="A25" t="s">
        <v>79</v>
      </c>
      <c r="B25" t="s">
        <v>80</v>
      </c>
      <c r="C25" t="s">
        <v>80</v>
      </c>
      <c r="E25" s="4" t="s">
        <v>83</v>
      </c>
      <c r="F25" s="4"/>
      <c r="G25" s="5">
        <v>1</v>
      </c>
      <c r="H25" t="s">
        <v>81</v>
      </c>
      <c r="I25" s="24"/>
      <c r="J25" s="25">
        <f t="shared" si="0"/>
        <v>26373.626373626375</v>
      </c>
      <c r="M25" s="25">
        <f t="shared" si="1"/>
        <v>34065.934065934067</v>
      </c>
    </row>
    <row r="26" spans="1:13" ht="31.5">
      <c r="A26" t="s">
        <v>79</v>
      </c>
      <c r="B26" t="s">
        <v>80</v>
      </c>
      <c r="C26" t="s">
        <v>80</v>
      </c>
      <c r="E26" s="4" t="s">
        <v>93</v>
      </c>
      <c r="F26" s="4"/>
      <c r="G26" s="5">
        <v>1</v>
      </c>
      <c r="H26" t="s">
        <v>81</v>
      </c>
      <c r="I26" s="24"/>
      <c r="J26" s="25">
        <f t="shared" si="0"/>
        <v>26373.626373626375</v>
      </c>
      <c r="M26" s="25">
        <f t="shared" si="1"/>
        <v>34065.934065934067</v>
      </c>
    </row>
    <row r="27" spans="1:13" ht="63">
      <c r="A27" t="s">
        <v>79</v>
      </c>
      <c r="B27" t="s">
        <v>80</v>
      </c>
      <c r="C27" t="s">
        <v>80</v>
      </c>
      <c r="E27" s="4" t="s">
        <v>30</v>
      </c>
      <c r="F27" s="4"/>
      <c r="G27" s="5">
        <v>1</v>
      </c>
      <c r="H27" t="s">
        <v>81</v>
      </c>
      <c r="I27" s="24"/>
      <c r="J27" s="25">
        <f t="shared" si="0"/>
        <v>26373.626373626375</v>
      </c>
      <c r="M27" s="25">
        <f t="shared" si="1"/>
        <v>34065.934065934067</v>
      </c>
    </row>
    <row r="28" spans="1:13" ht="15.75">
      <c r="A28" t="s">
        <v>79</v>
      </c>
      <c r="B28" t="s">
        <v>80</v>
      </c>
      <c r="C28" t="s">
        <v>80</v>
      </c>
      <c r="E28" s="4" t="s">
        <v>31</v>
      </c>
      <c r="F28" s="4"/>
      <c r="G28" s="5">
        <v>1</v>
      </c>
      <c r="H28" t="s">
        <v>81</v>
      </c>
      <c r="I28" s="24"/>
      <c r="J28" s="25">
        <f t="shared" si="0"/>
        <v>26373.626373626375</v>
      </c>
      <c r="M28" s="25">
        <f t="shared" si="1"/>
        <v>34065.934065934067</v>
      </c>
    </row>
    <row r="29" spans="1:13" ht="31.5">
      <c r="A29" t="s">
        <v>79</v>
      </c>
      <c r="B29" t="s">
        <v>80</v>
      </c>
      <c r="C29" t="s">
        <v>80</v>
      </c>
      <c r="E29" s="4" t="s">
        <v>32</v>
      </c>
      <c r="F29" s="4"/>
      <c r="G29" s="5">
        <v>1</v>
      </c>
      <c r="H29" t="s">
        <v>81</v>
      </c>
      <c r="I29" s="24"/>
      <c r="J29" s="25">
        <f t="shared" si="0"/>
        <v>26373.626373626375</v>
      </c>
      <c r="M29" s="25">
        <f t="shared" si="1"/>
        <v>34065.934065934067</v>
      </c>
    </row>
    <row r="30" spans="1:13" ht="31.5">
      <c r="A30" t="s">
        <v>79</v>
      </c>
      <c r="B30" t="s">
        <v>80</v>
      </c>
      <c r="C30" t="s">
        <v>80</v>
      </c>
      <c r="E30" s="4" t="s">
        <v>33</v>
      </c>
      <c r="F30" s="4"/>
      <c r="G30" s="5">
        <v>1</v>
      </c>
      <c r="H30" t="s">
        <v>81</v>
      </c>
      <c r="I30" s="24"/>
      <c r="J30" s="25">
        <f t="shared" si="0"/>
        <v>26373.626373626375</v>
      </c>
      <c r="M30" s="25">
        <f t="shared" si="1"/>
        <v>34065.934065934067</v>
      </c>
    </row>
    <row r="31" spans="1:13" ht="31.5">
      <c r="A31" t="s">
        <v>79</v>
      </c>
      <c r="B31" t="s">
        <v>80</v>
      </c>
      <c r="C31" t="s">
        <v>80</v>
      </c>
      <c r="E31" s="4" t="s">
        <v>34</v>
      </c>
      <c r="F31" s="4"/>
      <c r="G31" s="5">
        <v>1</v>
      </c>
      <c r="H31" t="s">
        <v>81</v>
      </c>
      <c r="I31" s="24"/>
      <c r="J31" s="25">
        <f t="shared" si="0"/>
        <v>26373.626373626375</v>
      </c>
      <c r="M31" s="25">
        <f t="shared" si="1"/>
        <v>34065.934065934067</v>
      </c>
    </row>
    <row r="32" spans="1:13" ht="15.75">
      <c r="A32" t="s">
        <v>79</v>
      </c>
      <c r="B32" t="s">
        <v>80</v>
      </c>
      <c r="C32" t="s">
        <v>80</v>
      </c>
      <c r="E32" s="9" t="s">
        <v>35</v>
      </c>
      <c r="F32" s="4"/>
      <c r="G32" s="5">
        <v>1</v>
      </c>
      <c r="H32" t="s">
        <v>81</v>
      </c>
      <c r="I32" s="24"/>
      <c r="J32" s="25">
        <f t="shared" si="0"/>
        <v>26373.626373626375</v>
      </c>
      <c r="M32" s="25">
        <f t="shared" si="1"/>
        <v>34065.934065934067</v>
      </c>
    </row>
    <row r="33" spans="1:13" ht="47.25">
      <c r="A33" t="s">
        <v>79</v>
      </c>
      <c r="B33" t="s">
        <v>80</v>
      </c>
      <c r="C33" t="s">
        <v>80</v>
      </c>
      <c r="E33" s="4" t="s">
        <v>36</v>
      </c>
      <c r="F33" s="4"/>
      <c r="G33" s="5">
        <v>1</v>
      </c>
      <c r="H33" t="s">
        <v>81</v>
      </c>
      <c r="I33" s="24"/>
      <c r="J33" s="25">
        <f t="shared" si="0"/>
        <v>26373.626373626375</v>
      </c>
      <c r="M33" s="25">
        <f t="shared" si="1"/>
        <v>34065.934065934067</v>
      </c>
    </row>
    <row r="34" spans="1:13" ht="15.75">
      <c r="A34" t="s">
        <v>79</v>
      </c>
      <c r="B34" t="s">
        <v>80</v>
      </c>
      <c r="C34" t="s">
        <v>80</v>
      </c>
      <c r="E34" s="6" t="s">
        <v>37</v>
      </c>
      <c r="F34" s="6"/>
      <c r="G34" s="7">
        <v>1</v>
      </c>
      <c r="H34" t="s">
        <v>81</v>
      </c>
      <c r="I34" s="24"/>
      <c r="J34" s="25">
        <f t="shared" si="0"/>
        <v>26373.626373626375</v>
      </c>
      <c r="M34" s="25">
        <f t="shared" si="1"/>
        <v>34065.934065934067</v>
      </c>
    </row>
    <row r="35" spans="1:13" ht="15.75">
      <c r="A35" t="s">
        <v>79</v>
      </c>
      <c r="B35" t="s">
        <v>80</v>
      </c>
      <c r="C35" t="s">
        <v>80</v>
      </c>
      <c r="E35" s="9" t="s">
        <v>38</v>
      </c>
      <c r="F35" s="4"/>
      <c r="G35" s="5">
        <v>1</v>
      </c>
      <c r="H35" t="s">
        <v>81</v>
      </c>
      <c r="I35" s="24"/>
      <c r="J35" s="25">
        <f t="shared" si="0"/>
        <v>26373.626373626375</v>
      </c>
      <c r="M35" s="25">
        <f t="shared" si="1"/>
        <v>34065.934065934067</v>
      </c>
    </row>
    <row r="36" spans="1:13" ht="31.5">
      <c r="A36" t="s">
        <v>79</v>
      </c>
      <c r="B36" t="s">
        <v>80</v>
      </c>
      <c r="C36" t="s">
        <v>80</v>
      </c>
      <c r="E36" s="4" t="s">
        <v>39</v>
      </c>
      <c r="F36" s="4"/>
      <c r="G36" s="5">
        <v>1</v>
      </c>
      <c r="H36" t="s">
        <v>81</v>
      </c>
      <c r="I36" s="24"/>
      <c r="J36" s="25">
        <f t="shared" si="0"/>
        <v>26373.626373626375</v>
      </c>
      <c r="M36" s="25">
        <f t="shared" si="1"/>
        <v>34065.934065934067</v>
      </c>
    </row>
    <row r="37" spans="1:13" ht="15.75">
      <c r="A37" t="s">
        <v>79</v>
      </c>
      <c r="B37" t="s">
        <v>80</v>
      </c>
      <c r="C37" t="s">
        <v>80</v>
      </c>
      <c r="E37" s="9" t="s">
        <v>38</v>
      </c>
      <c r="F37" s="4"/>
      <c r="G37" s="5">
        <v>1</v>
      </c>
      <c r="H37" t="s">
        <v>81</v>
      </c>
      <c r="I37" s="24"/>
      <c r="J37" s="25">
        <f t="shared" si="0"/>
        <v>26373.626373626375</v>
      </c>
      <c r="M37" s="25">
        <f t="shared" si="1"/>
        <v>34065.934065934067</v>
      </c>
    </row>
    <row r="38" spans="1:13" ht="31.5">
      <c r="A38" t="s">
        <v>79</v>
      </c>
      <c r="B38" t="s">
        <v>80</v>
      </c>
      <c r="C38" t="s">
        <v>80</v>
      </c>
      <c r="E38" s="4" t="s">
        <v>40</v>
      </c>
      <c r="F38" s="4"/>
      <c r="G38" s="5">
        <v>1</v>
      </c>
      <c r="H38" t="s">
        <v>81</v>
      </c>
      <c r="I38" s="24"/>
      <c r="J38" s="25">
        <f t="shared" si="0"/>
        <v>26373.626373626375</v>
      </c>
      <c r="M38" s="25">
        <f t="shared" si="1"/>
        <v>34065.934065934067</v>
      </c>
    </row>
    <row r="39" spans="1:13" ht="15.75">
      <c r="A39" t="s">
        <v>79</v>
      </c>
      <c r="B39" t="s">
        <v>80</v>
      </c>
      <c r="C39" t="s">
        <v>80</v>
      </c>
      <c r="E39" s="6" t="s">
        <v>41</v>
      </c>
      <c r="F39" s="10"/>
      <c r="G39" s="7">
        <v>1</v>
      </c>
      <c r="H39" t="s">
        <v>81</v>
      </c>
      <c r="I39" s="24"/>
      <c r="J39" s="25">
        <f t="shared" si="0"/>
        <v>26373.626373626375</v>
      </c>
      <c r="M39" s="25">
        <f t="shared" si="1"/>
        <v>34065.934065934067</v>
      </c>
    </row>
    <row r="40" spans="1:13" ht="15.75">
      <c r="A40" t="s">
        <v>79</v>
      </c>
      <c r="B40" t="s">
        <v>80</v>
      </c>
      <c r="C40" t="s">
        <v>80</v>
      </c>
      <c r="E40" s="6" t="s">
        <v>42</v>
      </c>
      <c r="F40" s="6"/>
      <c r="G40" s="7">
        <v>1</v>
      </c>
      <c r="H40" t="s">
        <v>81</v>
      </c>
      <c r="I40" s="24"/>
      <c r="J40" s="25">
        <f t="shared" si="0"/>
        <v>26373.626373626375</v>
      </c>
      <c r="M40" s="25">
        <f t="shared" si="1"/>
        <v>34065.934065934067</v>
      </c>
    </row>
    <row r="41" spans="1:13" ht="15.75">
      <c r="A41" t="s">
        <v>79</v>
      </c>
      <c r="B41" t="s">
        <v>80</v>
      </c>
      <c r="C41" t="s">
        <v>80</v>
      </c>
      <c r="E41" s="6" t="s">
        <v>43</v>
      </c>
      <c r="F41" s="6"/>
      <c r="G41" s="7">
        <v>1</v>
      </c>
      <c r="H41" t="s">
        <v>81</v>
      </c>
      <c r="I41" s="24"/>
      <c r="J41" s="25">
        <f t="shared" si="0"/>
        <v>26373.626373626375</v>
      </c>
      <c r="M41" s="25">
        <f t="shared" si="1"/>
        <v>34065.934065934067</v>
      </c>
    </row>
    <row r="42" spans="1:13" ht="15.75">
      <c r="A42" t="s">
        <v>79</v>
      </c>
      <c r="B42" t="s">
        <v>80</v>
      </c>
      <c r="C42" t="s">
        <v>80</v>
      </c>
      <c r="E42" s="11" t="s">
        <v>44</v>
      </c>
      <c r="F42" s="12"/>
      <c r="G42" s="13">
        <v>1</v>
      </c>
      <c r="H42" t="s">
        <v>81</v>
      </c>
      <c r="I42" s="24"/>
      <c r="J42" s="25">
        <f t="shared" si="0"/>
        <v>26373.626373626375</v>
      </c>
      <c r="M42" s="25">
        <f t="shared" si="1"/>
        <v>34065.934065934067</v>
      </c>
    </row>
    <row r="43" spans="1:13" ht="31.5">
      <c r="A43" t="s">
        <v>79</v>
      </c>
      <c r="B43" t="s">
        <v>80</v>
      </c>
      <c r="C43" t="s">
        <v>80</v>
      </c>
      <c r="E43" s="11" t="s">
        <v>45</v>
      </c>
      <c r="F43" s="11"/>
      <c r="G43" s="13">
        <v>1</v>
      </c>
      <c r="H43" t="s">
        <v>81</v>
      </c>
      <c r="I43" s="24"/>
      <c r="J43" s="25">
        <f t="shared" si="0"/>
        <v>26373.626373626375</v>
      </c>
      <c r="M43" s="25">
        <f t="shared" si="1"/>
        <v>34065.934065934067</v>
      </c>
    </row>
    <row r="44" spans="1:13" ht="47.25">
      <c r="A44" t="s">
        <v>79</v>
      </c>
      <c r="B44" t="s">
        <v>80</v>
      </c>
      <c r="C44" t="s">
        <v>80</v>
      </c>
      <c r="E44" s="4" t="s">
        <v>84</v>
      </c>
      <c r="F44" s="4"/>
      <c r="G44" s="5">
        <v>1</v>
      </c>
      <c r="H44" t="s">
        <v>81</v>
      </c>
      <c r="I44" s="24"/>
      <c r="J44" s="25">
        <f t="shared" si="0"/>
        <v>26373.626373626375</v>
      </c>
      <c r="M44" s="25">
        <f t="shared" si="1"/>
        <v>34065.934065934067</v>
      </c>
    </row>
    <row r="45" spans="1:13" ht="31.5">
      <c r="A45" t="s">
        <v>79</v>
      </c>
      <c r="B45" t="s">
        <v>80</v>
      </c>
      <c r="C45" t="s">
        <v>80</v>
      </c>
      <c r="E45" s="9" t="s">
        <v>46</v>
      </c>
      <c r="F45" s="4"/>
      <c r="G45" s="5">
        <v>1</v>
      </c>
      <c r="H45" t="s">
        <v>81</v>
      </c>
      <c r="I45" s="24"/>
      <c r="J45" s="25">
        <f t="shared" si="0"/>
        <v>26373.626373626375</v>
      </c>
      <c r="M45" s="25">
        <f t="shared" si="1"/>
        <v>34065.934065934067</v>
      </c>
    </row>
    <row r="46" spans="1:13" ht="31.5">
      <c r="A46" t="s">
        <v>79</v>
      </c>
      <c r="B46" t="s">
        <v>80</v>
      </c>
      <c r="C46" t="s">
        <v>80</v>
      </c>
      <c r="E46" s="14" t="s">
        <v>47</v>
      </c>
      <c r="F46" s="14"/>
      <c r="G46" s="13">
        <v>1</v>
      </c>
      <c r="H46" t="s">
        <v>81</v>
      </c>
      <c r="I46" s="24"/>
      <c r="J46" s="25">
        <f t="shared" si="0"/>
        <v>26373.626373626375</v>
      </c>
      <c r="M46" s="25">
        <f t="shared" si="1"/>
        <v>34065.934065934067</v>
      </c>
    </row>
    <row r="47" spans="1:13" ht="15.75">
      <c r="A47" t="s">
        <v>79</v>
      </c>
      <c r="B47" t="s">
        <v>80</v>
      </c>
      <c r="C47" t="s">
        <v>80</v>
      </c>
      <c r="E47" s="11" t="s">
        <v>48</v>
      </c>
      <c r="F47" s="11"/>
      <c r="G47" s="13">
        <v>1</v>
      </c>
      <c r="H47" t="s">
        <v>81</v>
      </c>
      <c r="I47" s="24"/>
      <c r="J47" s="25">
        <f t="shared" si="0"/>
        <v>26373.626373626375</v>
      </c>
      <c r="M47" s="25">
        <f t="shared" si="1"/>
        <v>34065.934065934067</v>
      </c>
    </row>
    <row r="48" spans="1:13" ht="15.75">
      <c r="A48" t="s">
        <v>79</v>
      </c>
      <c r="B48" t="s">
        <v>80</v>
      </c>
      <c r="C48" t="s">
        <v>80</v>
      </c>
      <c r="E48" s="6" t="s">
        <v>41</v>
      </c>
      <c r="F48" s="10"/>
      <c r="G48" s="7">
        <v>1</v>
      </c>
      <c r="H48" t="s">
        <v>81</v>
      </c>
      <c r="I48" s="24"/>
      <c r="J48" s="25">
        <f t="shared" si="0"/>
        <v>26373.626373626375</v>
      </c>
      <c r="M48" s="25">
        <f t="shared" si="1"/>
        <v>34065.934065934067</v>
      </c>
    </row>
    <row r="49" spans="1:13" ht="15.75">
      <c r="A49" t="s">
        <v>79</v>
      </c>
      <c r="B49" t="s">
        <v>80</v>
      </c>
      <c r="C49" t="s">
        <v>80</v>
      </c>
      <c r="E49" s="6" t="s">
        <v>49</v>
      </c>
      <c r="F49" s="10"/>
      <c r="G49" s="7">
        <v>1</v>
      </c>
      <c r="H49" t="s">
        <v>81</v>
      </c>
      <c r="I49" s="24"/>
      <c r="J49" s="25">
        <f t="shared" si="0"/>
        <v>26373.626373626375</v>
      </c>
      <c r="M49" s="25">
        <f t="shared" si="1"/>
        <v>34065.934065934067</v>
      </c>
    </row>
    <row r="50" spans="1:13" ht="15.75">
      <c r="A50" t="s">
        <v>79</v>
      </c>
      <c r="B50" t="s">
        <v>80</v>
      </c>
      <c r="C50" t="s">
        <v>80</v>
      </c>
      <c r="E50" s="6" t="s">
        <v>49</v>
      </c>
      <c r="F50" s="10"/>
      <c r="G50" s="7">
        <v>1</v>
      </c>
      <c r="H50" t="s">
        <v>81</v>
      </c>
      <c r="I50" s="24"/>
      <c r="J50" s="25">
        <f t="shared" si="0"/>
        <v>26373.626373626375</v>
      </c>
      <c r="M50" s="25">
        <f t="shared" si="1"/>
        <v>34065.934065934067</v>
      </c>
    </row>
    <row r="51" spans="1:13" ht="15.75">
      <c r="A51" t="s">
        <v>79</v>
      </c>
      <c r="B51" t="s">
        <v>80</v>
      </c>
      <c r="C51" t="s">
        <v>80</v>
      </c>
      <c r="E51" s="6" t="s">
        <v>50</v>
      </c>
      <c r="F51" s="6"/>
      <c r="G51" s="7">
        <v>1</v>
      </c>
      <c r="H51" t="s">
        <v>81</v>
      </c>
      <c r="I51" s="24"/>
      <c r="J51" s="25">
        <f t="shared" si="0"/>
        <v>26373.626373626375</v>
      </c>
      <c r="M51" s="25">
        <f t="shared" si="1"/>
        <v>34065.934065934067</v>
      </c>
    </row>
    <row r="52" spans="1:13" ht="15.75">
      <c r="A52" t="s">
        <v>79</v>
      </c>
      <c r="B52" t="s">
        <v>80</v>
      </c>
      <c r="C52" t="s">
        <v>80</v>
      </c>
      <c r="E52" s="6" t="s">
        <v>51</v>
      </c>
      <c r="F52" s="6"/>
      <c r="G52" s="7">
        <v>1</v>
      </c>
      <c r="H52" t="s">
        <v>81</v>
      </c>
      <c r="I52" s="24"/>
      <c r="J52" s="25">
        <f t="shared" si="0"/>
        <v>26373.626373626375</v>
      </c>
      <c r="M52" s="25">
        <f t="shared" si="1"/>
        <v>34065.934065934067</v>
      </c>
    </row>
    <row r="53" spans="1:13" ht="31.5">
      <c r="A53" t="s">
        <v>79</v>
      </c>
      <c r="B53" t="s">
        <v>80</v>
      </c>
      <c r="C53" t="s">
        <v>80</v>
      </c>
      <c r="E53" s="14" t="s">
        <v>47</v>
      </c>
      <c r="F53" s="14"/>
      <c r="G53" s="13">
        <v>1</v>
      </c>
      <c r="H53" t="s">
        <v>81</v>
      </c>
      <c r="I53" s="24"/>
      <c r="J53" s="25">
        <f t="shared" si="0"/>
        <v>26373.626373626375</v>
      </c>
      <c r="M53" s="25">
        <f t="shared" si="1"/>
        <v>34065.934065934067</v>
      </c>
    </row>
    <row r="54" spans="1:13" ht="15.75">
      <c r="A54" t="s">
        <v>79</v>
      </c>
      <c r="B54" t="s">
        <v>80</v>
      </c>
      <c r="C54" t="s">
        <v>80</v>
      </c>
      <c r="E54" s="14" t="s">
        <v>52</v>
      </c>
      <c r="F54" s="14"/>
      <c r="G54" s="13">
        <v>1</v>
      </c>
      <c r="H54" t="s">
        <v>81</v>
      </c>
      <c r="I54" s="24"/>
      <c r="J54" s="25">
        <f t="shared" si="0"/>
        <v>26373.626373626375</v>
      </c>
      <c r="M54" s="25">
        <f t="shared" si="1"/>
        <v>34065.934065934067</v>
      </c>
    </row>
    <row r="55" spans="1:13" ht="15.75">
      <c r="A55" t="s">
        <v>79</v>
      </c>
      <c r="B55" t="s">
        <v>80</v>
      </c>
      <c r="C55" t="s">
        <v>80</v>
      </c>
      <c r="E55" s="4" t="s">
        <v>53</v>
      </c>
      <c r="F55" s="6"/>
      <c r="G55" s="7">
        <v>1</v>
      </c>
      <c r="H55" t="s">
        <v>81</v>
      </c>
      <c r="I55" s="24"/>
      <c r="J55" s="25">
        <f t="shared" si="0"/>
        <v>26373.626373626375</v>
      </c>
      <c r="M55" s="25">
        <f t="shared" si="1"/>
        <v>34065.934065934067</v>
      </c>
    </row>
    <row r="56" spans="1:13" ht="31.5">
      <c r="A56" t="s">
        <v>79</v>
      </c>
      <c r="B56" t="s">
        <v>80</v>
      </c>
      <c r="C56" t="s">
        <v>80</v>
      </c>
      <c r="E56" s="14" t="s">
        <v>54</v>
      </c>
      <c r="F56" s="14"/>
      <c r="G56" s="13">
        <v>1</v>
      </c>
      <c r="H56" t="s">
        <v>81</v>
      </c>
      <c r="I56" s="24"/>
      <c r="J56" s="25">
        <f t="shared" si="0"/>
        <v>26373.626373626375</v>
      </c>
      <c r="M56" s="25">
        <f t="shared" si="1"/>
        <v>34065.934065934067</v>
      </c>
    </row>
    <row r="57" spans="1:13" ht="15.75">
      <c r="A57" t="s">
        <v>79</v>
      </c>
      <c r="B57" t="s">
        <v>80</v>
      </c>
      <c r="C57" t="s">
        <v>80</v>
      </c>
      <c r="E57" s="6" t="s">
        <v>55</v>
      </c>
      <c r="F57" s="6"/>
      <c r="G57" s="7">
        <v>1</v>
      </c>
      <c r="H57" t="s">
        <v>81</v>
      </c>
      <c r="I57" s="24"/>
      <c r="J57" s="25">
        <f t="shared" si="0"/>
        <v>26373.626373626375</v>
      </c>
      <c r="M57" s="25">
        <f t="shared" si="1"/>
        <v>34065.934065934067</v>
      </c>
    </row>
    <row r="58" spans="1:13" ht="31.5">
      <c r="A58" t="s">
        <v>79</v>
      </c>
      <c r="B58" t="s">
        <v>80</v>
      </c>
      <c r="C58" t="s">
        <v>80</v>
      </c>
      <c r="E58" s="4" t="s">
        <v>94</v>
      </c>
      <c r="F58" s="4"/>
      <c r="G58" s="5">
        <v>1</v>
      </c>
      <c r="H58" t="s">
        <v>81</v>
      </c>
      <c r="I58" s="24"/>
      <c r="J58" s="25">
        <f t="shared" si="0"/>
        <v>26373.626373626375</v>
      </c>
      <c r="M58" s="25">
        <f t="shared" si="1"/>
        <v>34065.934065934067</v>
      </c>
    </row>
    <row r="59" spans="1:13" ht="15.75">
      <c r="A59" t="s">
        <v>79</v>
      </c>
      <c r="B59" t="s">
        <v>80</v>
      </c>
      <c r="C59" t="s">
        <v>80</v>
      </c>
      <c r="E59" s="4" t="s">
        <v>56</v>
      </c>
      <c r="F59" s="4"/>
      <c r="G59" s="5">
        <v>1</v>
      </c>
      <c r="H59" t="s">
        <v>81</v>
      </c>
      <c r="I59" s="24"/>
      <c r="J59" s="25">
        <f t="shared" si="0"/>
        <v>26373.626373626375</v>
      </c>
      <c r="M59" s="25">
        <f t="shared" si="1"/>
        <v>34065.934065934067</v>
      </c>
    </row>
    <row r="60" spans="1:13" ht="15.75">
      <c r="A60" t="s">
        <v>79</v>
      </c>
      <c r="B60" t="s">
        <v>80</v>
      </c>
      <c r="C60" t="s">
        <v>80</v>
      </c>
      <c r="E60" s="4" t="s">
        <v>63</v>
      </c>
      <c r="F60" s="4"/>
      <c r="G60" s="5">
        <v>1</v>
      </c>
      <c r="H60" t="s">
        <v>81</v>
      </c>
      <c r="I60" s="24"/>
      <c r="J60" s="25">
        <f t="shared" si="0"/>
        <v>26373.626373626375</v>
      </c>
      <c r="M60" s="25">
        <f t="shared" si="1"/>
        <v>34065.934065934067</v>
      </c>
    </row>
    <row r="61" spans="1:13" ht="47.25">
      <c r="A61" t="s">
        <v>79</v>
      </c>
      <c r="B61" t="s">
        <v>80</v>
      </c>
      <c r="C61" t="s">
        <v>80</v>
      </c>
      <c r="E61" s="4" t="s">
        <v>62</v>
      </c>
      <c r="F61" s="4"/>
      <c r="G61" s="5">
        <v>1</v>
      </c>
      <c r="H61" t="s">
        <v>81</v>
      </c>
      <c r="I61" s="24"/>
      <c r="J61" s="25">
        <f t="shared" si="0"/>
        <v>26373.626373626375</v>
      </c>
      <c r="M61" s="25">
        <f t="shared" si="1"/>
        <v>34065.934065934067</v>
      </c>
    </row>
    <row r="62" spans="1:13" ht="15.75">
      <c r="A62" t="s">
        <v>79</v>
      </c>
      <c r="B62" t="s">
        <v>80</v>
      </c>
      <c r="C62" t="s">
        <v>80</v>
      </c>
      <c r="E62" s="4" t="s">
        <v>61</v>
      </c>
      <c r="F62" s="4"/>
      <c r="G62" s="5">
        <v>1</v>
      </c>
      <c r="H62" t="s">
        <v>81</v>
      </c>
      <c r="I62" s="24"/>
      <c r="J62" s="25">
        <f t="shared" si="0"/>
        <v>26373.626373626375</v>
      </c>
      <c r="M62" s="25">
        <f t="shared" si="1"/>
        <v>34065.934065934067</v>
      </c>
    </row>
    <row r="63" spans="1:13" ht="31.5">
      <c r="A63" t="s">
        <v>79</v>
      </c>
      <c r="B63" t="s">
        <v>80</v>
      </c>
      <c r="C63" t="s">
        <v>80</v>
      </c>
      <c r="E63" s="15" t="s">
        <v>85</v>
      </c>
      <c r="F63" s="15"/>
      <c r="G63" s="16">
        <v>1</v>
      </c>
      <c r="H63" t="s">
        <v>81</v>
      </c>
      <c r="I63" s="24"/>
      <c r="J63" s="25">
        <f t="shared" si="0"/>
        <v>26373.626373626375</v>
      </c>
      <c r="M63" s="25">
        <f t="shared" si="1"/>
        <v>34065.934065934067</v>
      </c>
    </row>
    <row r="64" spans="1:13" ht="31.5">
      <c r="A64" t="s">
        <v>79</v>
      </c>
      <c r="B64" t="s">
        <v>80</v>
      </c>
      <c r="C64" t="s">
        <v>80</v>
      </c>
      <c r="E64" s="4" t="s">
        <v>60</v>
      </c>
      <c r="F64" s="4"/>
      <c r="G64" s="5">
        <v>1</v>
      </c>
      <c r="H64" t="s">
        <v>81</v>
      </c>
      <c r="I64" s="24"/>
      <c r="J64" s="25">
        <f t="shared" si="0"/>
        <v>26373.626373626375</v>
      </c>
      <c r="M64" s="25">
        <f t="shared" si="1"/>
        <v>34065.934065934067</v>
      </c>
    </row>
    <row r="65" spans="1:13" ht="15.75">
      <c r="A65" t="s">
        <v>79</v>
      </c>
      <c r="B65" t="s">
        <v>80</v>
      </c>
      <c r="C65" t="s">
        <v>80</v>
      </c>
      <c r="E65" s="6" t="s">
        <v>59</v>
      </c>
      <c r="F65" s="6"/>
      <c r="G65" s="7">
        <v>1</v>
      </c>
      <c r="H65" t="s">
        <v>81</v>
      </c>
      <c r="I65" s="24"/>
      <c r="J65" s="25">
        <f t="shared" si="0"/>
        <v>26373.626373626375</v>
      </c>
      <c r="M65" s="25">
        <f t="shared" si="1"/>
        <v>34065.934065934067</v>
      </c>
    </row>
    <row r="66" spans="1:13" ht="15.75">
      <c r="A66" t="s">
        <v>79</v>
      </c>
      <c r="B66" t="s">
        <v>80</v>
      </c>
      <c r="C66" t="s">
        <v>80</v>
      </c>
      <c r="E66" s="6" t="s">
        <v>58</v>
      </c>
      <c r="F66" s="6"/>
      <c r="G66" s="7">
        <v>1</v>
      </c>
      <c r="H66" t="s">
        <v>81</v>
      </c>
      <c r="I66" s="24"/>
      <c r="J66" s="25">
        <f t="shared" ref="J66:J91" si="2">2400000/91</f>
        <v>26373.626373626375</v>
      </c>
      <c r="M66" s="25">
        <f t="shared" si="1"/>
        <v>34065.934065934067</v>
      </c>
    </row>
    <row r="67" spans="1:13" ht="15.75">
      <c r="A67" t="s">
        <v>79</v>
      </c>
      <c r="B67" t="s">
        <v>80</v>
      </c>
      <c r="C67" t="s">
        <v>80</v>
      </c>
      <c r="E67" s="4" t="s">
        <v>57</v>
      </c>
      <c r="F67" s="4"/>
      <c r="G67" s="5">
        <v>1</v>
      </c>
      <c r="H67" t="s">
        <v>81</v>
      </c>
      <c r="I67" s="24"/>
      <c r="J67" s="25">
        <f t="shared" si="2"/>
        <v>26373.626373626375</v>
      </c>
      <c r="M67" s="25">
        <f t="shared" ref="M67:M91" si="3">3100000/91</f>
        <v>34065.934065934067</v>
      </c>
    </row>
    <row r="68" spans="1:13" ht="15.75">
      <c r="A68" t="s">
        <v>79</v>
      </c>
      <c r="B68" t="s">
        <v>80</v>
      </c>
      <c r="C68" t="s">
        <v>80</v>
      </c>
      <c r="E68" s="4" t="s">
        <v>57</v>
      </c>
      <c r="F68" s="4"/>
      <c r="G68" s="5">
        <v>1</v>
      </c>
      <c r="H68" t="s">
        <v>81</v>
      </c>
      <c r="I68" s="24"/>
      <c r="J68" s="25">
        <f t="shared" si="2"/>
        <v>26373.626373626375</v>
      </c>
      <c r="M68" s="25">
        <f t="shared" si="3"/>
        <v>34065.934065934067</v>
      </c>
    </row>
    <row r="69" spans="1:13" ht="15.75">
      <c r="A69" t="s">
        <v>79</v>
      </c>
      <c r="B69" t="s">
        <v>80</v>
      </c>
      <c r="C69" t="s">
        <v>80</v>
      </c>
      <c r="E69" s="17" t="s">
        <v>66</v>
      </c>
      <c r="F69" s="17"/>
      <c r="G69" s="18">
        <v>1</v>
      </c>
      <c r="H69" t="s">
        <v>81</v>
      </c>
      <c r="I69" s="24"/>
      <c r="J69" s="25">
        <f t="shared" si="2"/>
        <v>26373.626373626375</v>
      </c>
      <c r="M69" s="25">
        <f t="shared" si="3"/>
        <v>34065.934065934067</v>
      </c>
    </row>
    <row r="70" spans="1:13" ht="15.75">
      <c r="A70" t="s">
        <v>79</v>
      </c>
      <c r="B70" t="s">
        <v>80</v>
      </c>
      <c r="C70" t="s">
        <v>80</v>
      </c>
      <c r="E70" s="4" t="s">
        <v>65</v>
      </c>
      <c r="F70" s="12"/>
      <c r="G70" s="19">
        <v>1</v>
      </c>
      <c r="H70" t="s">
        <v>81</v>
      </c>
      <c r="I70" s="24"/>
      <c r="J70" s="25">
        <f t="shared" si="2"/>
        <v>26373.626373626375</v>
      </c>
      <c r="M70" s="25">
        <f t="shared" si="3"/>
        <v>34065.934065934067</v>
      </c>
    </row>
    <row r="71" spans="1:13" ht="15.75">
      <c r="A71" t="s">
        <v>79</v>
      </c>
      <c r="B71" t="s">
        <v>80</v>
      </c>
      <c r="C71" t="s">
        <v>80</v>
      </c>
      <c r="E71" s="9" t="s">
        <v>64</v>
      </c>
      <c r="F71" s="9"/>
      <c r="G71" s="20">
        <v>2</v>
      </c>
      <c r="H71" t="s">
        <v>81</v>
      </c>
      <c r="I71" s="24"/>
      <c r="J71" s="25">
        <f t="shared" si="2"/>
        <v>26373.626373626375</v>
      </c>
      <c r="K71" s="25">
        <f>J71*2</f>
        <v>52747.252747252751</v>
      </c>
      <c r="M71" s="25">
        <f t="shared" si="3"/>
        <v>34065.934065934067</v>
      </c>
    </row>
    <row r="72" spans="1:13" ht="15.75">
      <c r="A72" t="s">
        <v>79</v>
      </c>
      <c r="B72" t="s">
        <v>80</v>
      </c>
      <c r="C72" t="s">
        <v>80</v>
      </c>
      <c r="E72" s="9" t="s">
        <v>64</v>
      </c>
      <c r="F72" s="9"/>
      <c r="G72" s="20">
        <v>2</v>
      </c>
      <c r="H72" t="s">
        <v>81</v>
      </c>
      <c r="I72" s="24"/>
      <c r="J72" s="25">
        <f t="shared" si="2"/>
        <v>26373.626373626375</v>
      </c>
      <c r="K72" s="25">
        <f>J72*2</f>
        <v>52747.252747252751</v>
      </c>
      <c r="M72" s="25">
        <f t="shared" si="3"/>
        <v>34065.934065934067</v>
      </c>
    </row>
    <row r="73" spans="1:13" ht="15.75">
      <c r="A73" t="s">
        <v>79</v>
      </c>
      <c r="B73" t="s">
        <v>80</v>
      </c>
      <c r="C73" t="s">
        <v>80</v>
      </c>
      <c r="E73" s="21" t="s">
        <v>67</v>
      </c>
      <c r="F73" s="4"/>
      <c r="G73" s="5">
        <v>12</v>
      </c>
      <c r="H73" t="s">
        <v>81</v>
      </c>
      <c r="I73" s="24"/>
      <c r="J73" s="25">
        <f t="shared" si="2"/>
        <v>26373.626373626375</v>
      </c>
      <c r="K73" s="25">
        <f>J73*12</f>
        <v>316483.51648351649</v>
      </c>
      <c r="M73" s="25">
        <f t="shared" si="3"/>
        <v>34065.934065934067</v>
      </c>
    </row>
    <row r="74" spans="1:13" ht="15.75">
      <c r="A74" t="s">
        <v>79</v>
      </c>
      <c r="B74" t="s">
        <v>80</v>
      </c>
      <c r="C74" t="s">
        <v>80</v>
      </c>
      <c r="E74" s="21" t="s">
        <v>69</v>
      </c>
      <c r="F74" s="4"/>
      <c r="G74" s="5">
        <v>1</v>
      </c>
      <c r="H74" t="s">
        <v>81</v>
      </c>
      <c r="I74" s="24"/>
      <c r="J74" s="25">
        <f t="shared" si="2"/>
        <v>26373.626373626375</v>
      </c>
      <c r="M74" s="25">
        <f t="shared" si="3"/>
        <v>34065.934065934067</v>
      </c>
    </row>
    <row r="75" spans="1:13" ht="15.75">
      <c r="A75" t="s">
        <v>79</v>
      </c>
      <c r="B75" t="s">
        <v>80</v>
      </c>
      <c r="C75" t="s">
        <v>80</v>
      </c>
      <c r="E75" s="21" t="s">
        <v>68</v>
      </c>
      <c r="F75" s="4"/>
      <c r="G75" s="5">
        <v>1</v>
      </c>
      <c r="H75" t="s">
        <v>81</v>
      </c>
      <c r="I75" s="24"/>
      <c r="J75" s="25">
        <f t="shared" si="2"/>
        <v>26373.626373626375</v>
      </c>
      <c r="M75" s="25">
        <f t="shared" si="3"/>
        <v>34065.934065934067</v>
      </c>
    </row>
    <row r="76" spans="1:13" ht="15.75">
      <c r="A76" t="s">
        <v>79</v>
      </c>
      <c r="B76" t="s">
        <v>80</v>
      </c>
      <c r="C76" t="s">
        <v>80</v>
      </c>
      <c r="E76" s="3" t="s">
        <v>70</v>
      </c>
      <c r="F76" s="4"/>
      <c r="G76" s="5">
        <v>1</v>
      </c>
      <c r="H76" t="s">
        <v>81</v>
      </c>
      <c r="I76" s="24"/>
      <c r="J76" s="25">
        <f t="shared" si="2"/>
        <v>26373.626373626375</v>
      </c>
      <c r="M76" s="25">
        <f t="shared" si="3"/>
        <v>34065.934065934067</v>
      </c>
    </row>
    <row r="77" spans="1:13" ht="15.75">
      <c r="A77" t="s">
        <v>79</v>
      </c>
      <c r="B77" t="s">
        <v>80</v>
      </c>
      <c r="C77" t="s">
        <v>80</v>
      </c>
      <c r="E77" s="3" t="s">
        <v>71</v>
      </c>
      <c r="F77" s="4"/>
      <c r="G77" s="5">
        <v>1</v>
      </c>
      <c r="H77" t="s">
        <v>81</v>
      </c>
      <c r="I77" s="24"/>
      <c r="J77" s="25">
        <f t="shared" si="2"/>
        <v>26373.626373626375</v>
      </c>
      <c r="M77" s="25">
        <f t="shared" si="3"/>
        <v>34065.934065934067</v>
      </c>
    </row>
    <row r="78" spans="1:13" ht="15.75">
      <c r="A78" t="s">
        <v>79</v>
      </c>
      <c r="B78" t="s">
        <v>80</v>
      </c>
      <c r="C78" t="s">
        <v>80</v>
      </c>
      <c r="E78" s="3" t="s">
        <v>72</v>
      </c>
      <c r="F78" s="4"/>
      <c r="G78" s="5">
        <v>1</v>
      </c>
      <c r="H78" t="s">
        <v>81</v>
      </c>
      <c r="I78" s="24"/>
      <c r="J78" s="25">
        <f t="shared" si="2"/>
        <v>26373.626373626375</v>
      </c>
      <c r="M78" s="25">
        <f t="shared" si="3"/>
        <v>34065.934065934067</v>
      </c>
    </row>
    <row r="79" spans="1:13" ht="15.75">
      <c r="A79" t="s">
        <v>79</v>
      </c>
      <c r="B79" t="s">
        <v>80</v>
      </c>
      <c r="C79" t="s">
        <v>80</v>
      </c>
      <c r="E79" s="3" t="s">
        <v>73</v>
      </c>
      <c r="F79" s="4"/>
      <c r="G79" s="5">
        <v>1</v>
      </c>
      <c r="H79" t="s">
        <v>81</v>
      </c>
      <c r="I79" s="24"/>
      <c r="J79" s="25">
        <f t="shared" si="2"/>
        <v>26373.626373626375</v>
      </c>
      <c r="M79" s="25">
        <f t="shared" si="3"/>
        <v>34065.934065934067</v>
      </c>
    </row>
    <row r="80" spans="1:13" ht="15.75">
      <c r="A80" t="s">
        <v>79</v>
      </c>
      <c r="B80" t="s">
        <v>80</v>
      </c>
      <c r="C80" t="s">
        <v>80</v>
      </c>
      <c r="E80" s="3" t="s">
        <v>74</v>
      </c>
      <c r="F80" s="4"/>
      <c r="G80" s="5">
        <v>1</v>
      </c>
      <c r="H80" t="s">
        <v>81</v>
      </c>
      <c r="I80" s="24"/>
      <c r="J80" s="25">
        <f t="shared" si="2"/>
        <v>26373.626373626375</v>
      </c>
      <c r="M80" s="25">
        <f t="shared" si="3"/>
        <v>34065.934065934067</v>
      </c>
    </row>
    <row r="81" spans="1:13" ht="15.75">
      <c r="A81" t="s">
        <v>79</v>
      </c>
      <c r="B81" t="s">
        <v>80</v>
      </c>
      <c r="C81" t="s">
        <v>80</v>
      </c>
      <c r="E81" s="3" t="s">
        <v>75</v>
      </c>
      <c r="F81" s="4"/>
      <c r="G81" s="5">
        <v>1</v>
      </c>
      <c r="H81" t="s">
        <v>81</v>
      </c>
      <c r="I81" s="24"/>
      <c r="J81" s="25">
        <f t="shared" si="2"/>
        <v>26373.626373626375</v>
      </c>
      <c r="M81" s="25">
        <f t="shared" si="3"/>
        <v>34065.934065934067</v>
      </c>
    </row>
    <row r="82" spans="1:13" ht="31.5">
      <c r="A82" t="s">
        <v>79</v>
      </c>
      <c r="B82" t="s">
        <v>80</v>
      </c>
      <c r="C82" t="s">
        <v>80</v>
      </c>
      <c r="E82" s="3" t="s">
        <v>76</v>
      </c>
      <c r="F82" s="4"/>
      <c r="G82" s="5">
        <v>1</v>
      </c>
      <c r="H82" t="s">
        <v>81</v>
      </c>
      <c r="I82" s="24"/>
      <c r="J82" s="25">
        <f t="shared" si="2"/>
        <v>26373.626373626375</v>
      </c>
      <c r="M82" s="25">
        <f t="shared" si="3"/>
        <v>34065.934065934067</v>
      </c>
    </row>
    <row r="83" spans="1:13" ht="15.75">
      <c r="A83" t="s">
        <v>79</v>
      </c>
      <c r="B83" t="s">
        <v>80</v>
      </c>
      <c r="C83" t="s">
        <v>80</v>
      </c>
      <c r="E83" s="4" t="s">
        <v>77</v>
      </c>
      <c r="F83" s="4"/>
      <c r="G83" s="5">
        <v>2</v>
      </c>
      <c r="H83" t="s">
        <v>81</v>
      </c>
      <c r="I83" s="24"/>
      <c r="J83" s="25">
        <f t="shared" si="2"/>
        <v>26373.626373626375</v>
      </c>
      <c r="M83" s="25">
        <f t="shared" si="3"/>
        <v>34065.934065934067</v>
      </c>
    </row>
    <row r="84" spans="1:13" ht="15.75">
      <c r="A84" t="s">
        <v>79</v>
      </c>
      <c r="B84" t="s">
        <v>80</v>
      </c>
      <c r="C84" t="s">
        <v>80</v>
      </c>
      <c r="E84" s="4" t="s">
        <v>78</v>
      </c>
      <c r="F84" s="4"/>
      <c r="G84" s="5">
        <v>1</v>
      </c>
      <c r="H84" t="s">
        <v>81</v>
      </c>
      <c r="I84" s="24"/>
      <c r="J84" s="25">
        <f t="shared" si="2"/>
        <v>26373.626373626375</v>
      </c>
      <c r="M84" s="25">
        <f t="shared" si="3"/>
        <v>34065.934065934067</v>
      </c>
    </row>
    <row r="85" spans="1:13" ht="31.5">
      <c r="A85" t="s">
        <v>79</v>
      </c>
      <c r="B85" t="s">
        <v>80</v>
      </c>
      <c r="C85" t="s">
        <v>80</v>
      </c>
      <c r="E85" s="3" t="s">
        <v>89</v>
      </c>
      <c r="F85" s="3"/>
      <c r="G85" s="5">
        <v>1</v>
      </c>
      <c r="H85" t="s">
        <v>81</v>
      </c>
      <c r="I85" s="24"/>
      <c r="J85" s="25">
        <f t="shared" si="2"/>
        <v>26373.626373626375</v>
      </c>
      <c r="M85" s="25">
        <f t="shared" si="3"/>
        <v>34065.934065934067</v>
      </c>
    </row>
    <row r="86" spans="1:13" ht="15.75">
      <c r="A86" t="s">
        <v>79</v>
      </c>
      <c r="B86" t="s">
        <v>80</v>
      </c>
      <c r="C86" t="s">
        <v>80</v>
      </c>
      <c r="E86" s="6" t="s">
        <v>90</v>
      </c>
      <c r="F86" s="6"/>
      <c r="G86" s="7">
        <v>1</v>
      </c>
      <c r="H86" t="s">
        <v>81</v>
      </c>
      <c r="I86" s="24"/>
      <c r="J86" s="25">
        <f t="shared" si="2"/>
        <v>26373.626373626375</v>
      </c>
      <c r="M86" s="25">
        <f t="shared" si="3"/>
        <v>34065.934065934067</v>
      </c>
    </row>
    <row r="87" spans="1:13" ht="15.75">
      <c r="A87" t="s">
        <v>79</v>
      </c>
      <c r="B87" t="s">
        <v>80</v>
      </c>
      <c r="C87" t="s">
        <v>80</v>
      </c>
      <c r="E87" s="22" t="s">
        <v>86</v>
      </c>
      <c r="F87" s="22"/>
      <c r="G87" s="23">
        <v>1</v>
      </c>
      <c r="H87" t="s">
        <v>81</v>
      </c>
      <c r="I87" s="24"/>
      <c r="J87" s="25">
        <f t="shared" si="2"/>
        <v>26373.626373626375</v>
      </c>
      <c r="M87" s="25">
        <f t="shared" si="3"/>
        <v>34065.934065934067</v>
      </c>
    </row>
    <row r="88" spans="1:13" ht="15.75">
      <c r="A88" t="s">
        <v>79</v>
      </c>
      <c r="B88" t="s">
        <v>80</v>
      </c>
      <c r="C88" t="s">
        <v>80</v>
      </c>
      <c r="E88" s="12" t="s">
        <v>87</v>
      </c>
      <c r="F88" s="12"/>
      <c r="G88" s="19">
        <v>1</v>
      </c>
      <c r="H88" t="s">
        <v>81</v>
      </c>
      <c r="I88" s="24"/>
      <c r="J88" s="25">
        <f t="shared" si="2"/>
        <v>26373.626373626375</v>
      </c>
      <c r="M88" s="25">
        <f t="shared" si="3"/>
        <v>34065.934065934067</v>
      </c>
    </row>
    <row r="89" spans="1:13" ht="31.5">
      <c r="A89" t="s">
        <v>79</v>
      </c>
      <c r="B89" t="s">
        <v>80</v>
      </c>
      <c r="C89" t="s">
        <v>80</v>
      </c>
      <c r="E89" s="11" t="s">
        <v>91</v>
      </c>
      <c r="F89" s="14"/>
      <c r="G89" s="13">
        <v>1</v>
      </c>
      <c r="H89" t="s">
        <v>81</v>
      </c>
      <c r="I89" s="24"/>
      <c r="J89" s="25">
        <f t="shared" si="2"/>
        <v>26373.626373626375</v>
      </c>
      <c r="M89" s="25">
        <f t="shared" si="3"/>
        <v>34065.934065934067</v>
      </c>
    </row>
    <row r="90" spans="1:13" ht="15.75">
      <c r="A90" t="s">
        <v>79</v>
      </c>
      <c r="B90" t="s">
        <v>80</v>
      </c>
      <c r="C90" t="s">
        <v>80</v>
      </c>
      <c r="E90" s="6" t="s">
        <v>92</v>
      </c>
      <c r="F90" s="6"/>
      <c r="G90" s="7">
        <v>1</v>
      </c>
      <c r="H90" t="s">
        <v>81</v>
      </c>
      <c r="I90" s="24"/>
      <c r="J90" s="25">
        <f t="shared" si="2"/>
        <v>26373.626373626375</v>
      </c>
      <c r="M90" s="25">
        <f t="shared" si="3"/>
        <v>34065.934065934067</v>
      </c>
    </row>
    <row r="91" spans="1:13" ht="15.75">
      <c r="A91" t="s">
        <v>79</v>
      </c>
      <c r="B91" t="s">
        <v>80</v>
      </c>
      <c r="C91" t="s">
        <v>80</v>
      </c>
      <c r="E91" s="3" t="s">
        <v>88</v>
      </c>
      <c r="F91" s="3"/>
      <c r="G91" s="5">
        <v>2</v>
      </c>
      <c r="H91" t="s">
        <v>81</v>
      </c>
      <c r="I91" s="24"/>
      <c r="J91" s="25">
        <f t="shared" si="2"/>
        <v>26373.626373626375</v>
      </c>
      <c r="M91" s="25">
        <f t="shared" si="3"/>
        <v>34065.934065934067</v>
      </c>
    </row>
    <row r="92" spans="1:13">
      <c r="J92" s="25"/>
    </row>
    <row r="93" spans="1:13">
      <c r="J93" s="25"/>
    </row>
    <row r="94" spans="1:13">
      <c r="J94" s="25"/>
    </row>
  </sheetData>
  <conditionalFormatting sqref="E2">
    <cfRule type="containsText" dxfId="7" priority="10" operator="containsText" text="Elan">
      <formula>NOT(ISERROR(SEARCH("Elan",E2)))</formula>
    </cfRule>
  </conditionalFormatting>
  <conditionalFormatting sqref="E6">
    <cfRule type="containsText" dxfId="6" priority="6" operator="containsText" text="Elan">
      <formula>NOT(ISERROR(SEARCH("Elan",E6)))</formula>
    </cfRule>
  </conditionalFormatting>
  <conditionalFormatting sqref="E3">
    <cfRule type="containsText" dxfId="5" priority="8" operator="containsText" text="Elan">
      <formula>NOT(ISERROR(SEARCH("Elan",E3)))</formula>
    </cfRule>
  </conditionalFormatting>
  <conditionalFormatting sqref="E5">
    <cfRule type="containsText" dxfId="4" priority="7" operator="containsText" text="Elan">
      <formula>NOT(ISERROR(SEARCH("Elan",E5)))</formula>
    </cfRule>
  </conditionalFormatting>
  <conditionalFormatting sqref="E46">
    <cfRule type="containsText" dxfId="3" priority="5" operator="containsText" text="Elan">
      <formula>NOT(ISERROR(SEARCH("Elan",E46)))</formula>
    </cfRule>
  </conditionalFormatting>
  <conditionalFormatting sqref="E53:E54 E56">
    <cfRule type="containsText" dxfId="2" priority="4" operator="containsText" text="Elan">
      <formula>NOT(ISERROR(SEARCH("Elan",E53)))</formula>
    </cfRule>
  </conditionalFormatting>
  <conditionalFormatting sqref="E85:G85">
    <cfRule type="containsText" dxfId="1" priority="3" operator="containsText" text="Elan">
      <formula>NOT(ISERROR(SEARCH("Elan",E85)))</formula>
    </cfRule>
  </conditionalFormatting>
  <conditionalFormatting sqref="E91:G91">
    <cfRule type="containsText" dxfId="0" priority="2" operator="containsText" text="Elan">
      <formula>NOT(ISERROR(SEARCH("Elan",E91)))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PRLineItemTemplate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Hari Bol</cp:lastModifiedBy>
  <dcterms:created xsi:type="dcterms:W3CDTF">2023-12-21T10:08:46Z</dcterms:created>
  <dcterms:modified xsi:type="dcterms:W3CDTF">2024-05-31T12:31:51Z</dcterms:modified>
</cp:coreProperties>
</file>