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Trupti Dalvi\OneDrive - Travel food Services\Documents\Mumbai\Mumbai T1\Ultra Bar\REVISED REFURB WORK\"/>
    </mc:Choice>
  </mc:AlternateContent>
  <bookViews>
    <workbookView xWindow="0" yWindow="0" windowWidth="19200" windowHeight="7050" activeTab="1"/>
  </bookViews>
  <sheets>
    <sheet name="Sheet1" sheetId="5" r:id="rId1"/>
    <sheet name="BOQ_ULTRA BAR T1C" sheetId="4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0" i="5" l="1"/>
  <c r="H8" i="4" l="1"/>
  <c r="H4" i="4"/>
  <c r="G28" i="5"/>
  <c r="F28" i="5"/>
  <c r="F49" i="5"/>
  <c r="F42" i="5"/>
  <c r="F50" i="5" s="1"/>
  <c r="F43" i="5"/>
  <c r="F44" i="5"/>
  <c r="F45" i="5"/>
  <c r="F46" i="5"/>
  <c r="F47" i="5"/>
  <c r="F48" i="5"/>
  <c r="F41" i="5"/>
  <c r="F11" i="5" l="1"/>
  <c r="F20" i="5" l="1"/>
  <c r="F17" i="5"/>
  <c r="F16" i="5"/>
  <c r="F13" i="5"/>
  <c r="F12" i="5"/>
  <c r="F10" i="5"/>
  <c r="F9" i="5"/>
  <c r="F8" i="5"/>
  <c r="F7" i="5"/>
  <c r="F6" i="5"/>
  <c r="F5" i="5"/>
  <c r="F4" i="5"/>
  <c r="F18" i="5" l="1"/>
  <c r="G18" i="5" s="1"/>
  <c r="F14" i="5"/>
  <c r="G14" i="5" s="1"/>
</calcChain>
</file>

<file path=xl/sharedStrings.xml><?xml version="1.0" encoding="utf-8"?>
<sst xmlns="http://schemas.openxmlformats.org/spreadsheetml/2006/main" count="91" uniqueCount="78">
  <si>
    <t>SR.NO.</t>
  </si>
  <si>
    <t>ITEM</t>
  </si>
  <si>
    <t>DESCRIPTION</t>
  </si>
  <si>
    <t>UNIT</t>
  </si>
  <si>
    <t>QTY.</t>
  </si>
  <si>
    <t>IMAGE REF</t>
  </si>
  <si>
    <t xml:space="preserve">LOCATION </t>
  </si>
  <si>
    <t>NOS</t>
  </si>
  <si>
    <t>FOH</t>
  </si>
  <si>
    <t xml:space="preserve">FOH </t>
  </si>
  <si>
    <t>length</t>
  </si>
  <si>
    <t>breadth</t>
  </si>
  <si>
    <t>location</t>
  </si>
  <si>
    <t>outlet</t>
  </si>
  <si>
    <t xml:space="preserve">BOQ of Interior Items for ULTRA BAR, Mumbai T1 C SHA </t>
  </si>
  <si>
    <t>ELEV 2 &amp; ELEV 4</t>
  </si>
  <si>
    <t xml:space="preserve">total </t>
  </si>
  <si>
    <t>quantity</t>
  </si>
  <si>
    <t>ELEV 3 &amp; ELEV 1</t>
  </si>
  <si>
    <t>ELEV 8 &amp; ELEV 6</t>
  </si>
  <si>
    <t>ELEV 5 &amp; ELEV 7</t>
  </si>
  <si>
    <t xml:space="preserve">VENEER POLISH similar to existing american walnut </t>
  </si>
  <si>
    <t>top counter</t>
  </si>
  <si>
    <t>ceiling</t>
  </si>
  <si>
    <t>cleaning of glass surfaces</t>
  </si>
  <si>
    <t xml:space="preserve">replace back painted toughened glass </t>
  </si>
  <si>
    <t>sink</t>
  </si>
  <si>
    <t>375 x 375</t>
  </si>
  <si>
    <t>inside bar</t>
  </si>
  <si>
    <t xml:space="preserve">outside bar in seating </t>
  </si>
  <si>
    <t>change the leatherite of loose furniture</t>
  </si>
  <si>
    <t>bar stool</t>
  </si>
  <si>
    <t>dining stools</t>
  </si>
  <si>
    <t>conceal light of 9 watts warm white in black colour with adjustable degree</t>
  </si>
  <si>
    <t>Electrical switches</t>
  </si>
  <si>
    <t>Camera cable to be replaced</t>
  </si>
  <si>
    <t>vinyl flooring 5mm</t>
  </si>
  <si>
    <t>shutter</t>
  </si>
  <si>
    <t xml:space="preserve">co2 cylinder </t>
  </si>
  <si>
    <t>MBD</t>
  </si>
  <si>
    <t>sofa seating</t>
  </si>
  <si>
    <t>buffing of existing ss skirting</t>
  </si>
  <si>
    <t>elev 1</t>
  </si>
  <si>
    <t>elev 3</t>
  </si>
  <si>
    <t>elev 5</t>
  </si>
  <si>
    <t>elev 7</t>
  </si>
  <si>
    <t>elev 6</t>
  </si>
  <si>
    <t>elev 8</t>
  </si>
  <si>
    <t>elev 2 &amp; 4</t>
  </si>
  <si>
    <t>Providing and fixing of SS Sink</t>
  </si>
  <si>
    <t xml:space="preserve">Removal of existing SS sink and hand over to the EIC.
Providing and fixing of SS sink size to be similar to existing one    </t>
  </si>
  <si>
    <t>front and  back counters</t>
  </si>
  <si>
    <t>Nos</t>
  </si>
  <si>
    <t>Vinyl flooring of 5mm</t>
  </si>
  <si>
    <t xml:space="preserve">Removing of existing flooring.
Providing and fixing of 5mm thk vinyl flooring  shade matching with existing flooring .    </t>
  </si>
  <si>
    <t>SQFT</t>
  </si>
  <si>
    <t>Changing leatherette of existing loose furniture</t>
  </si>
  <si>
    <t>dining stool</t>
  </si>
  <si>
    <t xml:space="preserve">camera cable to be replaced with new cable </t>
  </si>
  <si>
    <t>RMT</t>
  </si>
  <si>
    <t xml:space="preserve">changing existing leatherette and finishing as per approved shade </t>
  </si>
  <si>
    <t xml:space="preserve">Electrical switch socket and  board  </t>
  </si>
  <si>
    <t xml:space="preserve">Removing of existing camera cable handing over to EIC. Providing and fixing of new camera cable of polycap . </t>
  </si>
  <si>
    <t>Purchase Remarks</t>
  </si>
  <si>
    <t>Need the size and drawing of the Sink</t>
  </si>
  <si>
    <t>Need Brand, Product Code of the Vinyl Flooring required</t>
  </si>
  <si>
    <t>Need Fabric Details (Make, Code)</t>
  </si>
  <si>
    <t>Need temperature of light</t>
  </si>
  <si>
    <t>Need complete details</t>
  </si>
  <si>
    <t>Need cable type</t>
  </si>
  <si>
    <r>
      <t xml:space="preserve">1. Removing of existing light fittings &amp; handingover to EIC. NOTE : </t>
    </r>
    <r>
      <rPr>
        <b/>
        <u/>
        <sz val="9"/>
        <color theme="1"/>
        <rFont val="Calibri"/>
        <family val="2"/>
        <scheme val="minor"/>
      </rPr>
      <t xml:space="preserve">Vendor to check feasibility on site and revert incase if there is any descrpcency </t>
    </r>
    <r>
      <rPr>
        <sz val="9"/>
        <color theme="1"/>
        <rFont val="Calibri"/>
        <family val="2"/>
        <scheme val="minor"/>
      </rPr>
      <t xml:space="preserve">
2. Providing &amp; fixing of new approved light fittings on same location as per instruction from EIC. Includes all neceassry electrical wirings &amp; electrical hardware items.</t>
    </r>
  </si>
  <si>
    <r>
      <t>Removal of existing electrical switches and handing over to EIC.
Providing and fixing of new electrical switche socket and board of</t>
    </r>
    <r>
      <rPr>
        <b/>
        <sz val="9"/>
        <color theme="1"/>
        <rFont val="Calibri"/>
        <family val="2"/>
        <scheme val="minor"/>
      </rPr>
      <t xml:space="preserve"> Legrand</t>
    </r>
    <r>
      <rPr>
        <sz val="9"/>
        <color theme="1"/>
        <rFont val="Calibri"/>
        <family val="2"/>
        <scheme val="minor"/>
      </rPr>
      <t xml:space="preserve"> make.  </t>
    </r>
  </si>
  <si>
    <t>Details as reqd</t>
  </si>
  <si>
    <t xml:space="preserve">2700 - 3500 K </t>
  </si>
  <si>
    <t xml:space="preserve">4 + 1  cctv cable </t>
  </si>
  <si>
    <t xml:space="preserve">Length - Width image attached </t>
  </si>
  <si>
    <t xml:space="preserve">Image attached </t>
  </si>
  <si>
    <t xml:space="preserve">6 module 5 / 15 amps  12 nos                                                 6 module 5 / 15 amps  2 nos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</si>
</sst>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* #,##0_);_(* \(#,##0\);_(* &quot;-&quot;??_);_(@_)"/>
    <numFmt numFmtId="166" formatCode="_(* #,##0.00_);_(* \(#,##0.00\);_(* \-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i/>
      <sz val="12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1" fillId="0" borderId="0"/>
    <xf numFmtId="166" fontId="3" fillId="0" borderId="0" applyFill="0" applyBorder="0" applyAlignment="0" applyProtection="0"/>
    <xf numFmtId="0" fontId="1" fillId="0" borderId="0"/>
    <xf numFmtId="0" fontId="1" fillId="0" borderId="0"/>
  </cellStyleXfs>
  <cellXfs count="50">
    <xf numFmtId="0" fontId="0" fillId="0" borderId="0" xfId="0"/>
    <xf numFmtId="0" fontId="2" fillId="0" borderId="0" xfId="0" applyFont="1"/>
    <xf numFmtId="0" fontId="0" fillId="0" borderId="1" xfId="0" applyBorder="1"/>
    <xf numFmtId="0" fontId="2" fillId="0" borderId="0" xfId="0" applyFont="1" applyAlignment="1">
      <alignment horizontal="left" vertical="center"/>
    </xf>
    <xf numFmtId="0" fontId="4" fillId="2" borderId="1" xfId="1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2" borderId="1" xfId="1" applyFont="1" applyFill="1" applyBorder="1" applyAlignment="1">
      <alignment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2" fontId="4" fillId="2" borderId="1" xfId="1" applyNumberFormat="1" applyFont="1" applyFill="1" applyBorder="1" applyAlignment="1">
      <alignment vertical="center" wrapText="1"/>
    </xf>
    <xf numFmtId="2" fontId="5" fillId="0" borderId="1" xfId="1" applyNumberFormat="1" applyFont="1" applyFill="1" applyBorder="1" applyAlignment="1">
      <alignment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right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0" fillId="0" borderId="1" xfId="0" applyFill="1" applyBorder="1"/>
    <xf numFmtId="2" fontId="4" fillId="0" borderId="1" xfId="1" applyNumberFormat="1" applyFont="1" applyFill="1" applyBorder="1" applyAlignment="1">
      <alignment vertical="center" wrapText="1"/>
    </xf>
    <xf numFmtId="2" fontId="5" fillId="2" borderId="1" xfId="1" applyNumberFormat="1" applyFont="1" applyFill="1" applyBorder="1" applyAlignment="1">
      <alignment vertical="center" wrapText="1"/>
    </xf>
    <xf numFmtId="0" fontId="2" fillId="0" borderId="0" xfId="0" applyFont="1" applyFill="1"/>
    <xf numFmtId="0" fontId="6" fillId="3" borderId="1" xfId="1" applyFont="1" applyFill="1" applyBorder="1" applyAlignment="1">
      <alignment horizontal="left" vertical="center" wrapText="1"/>
    </xf>
    <xf numFmtId="0" fontId="6" fillId="3" borderId="1" xfId="1" applyFont="1" applyFill="1" applyBorder="1" applyAlignment="1">
      <alignment vertical="center" wrapText="1"/>
    </xf>
    <xf numFmtId="0" fontId="6" fillId="3" borderId="1" xfId="1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 vertical="center"/>
    </xf>
    <xf numFmtId="0" fontId="7" fillId="4" borderId="1" xfId="1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left" vertical="center"/>
    </xf>
    <xf numFmtId="166" fontId="7" fillId="4" borderId="1" xfId="4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8" fillId="0" borderId="1" xfId="1" applyFont="1" applyFill="1" applyBorder="1" applyAlignment="1">
      <alignment horizontal="center" vertical="center"/>
    </xf>
    <xf numFmtId="165" fontId="8" fillId="0" borderId="1" xfId="2" applyNumberFormat="1" applyFont="1" applyFill="1" applyBorder="1" applyAlignment="1">
      <alignment horizontal="left" vertical="center" wrapText="1"/>
    </xf>
    <xf numFmtId="0" fontId="9" fillId="0" borderId="1" xfId="1" applyFont="1" applyFill="1" applyBorder="1" applyAlignment="1">
      <alignment horizontal="left" vertical="center" wrapText="1"/>
    </xf>
    <xf numFmtId="165" fontId="9" fillId="0" borderId="1" xfId="2" applyNumberFormat="1" applyFont="1" applyFill="1" applyBorder="1" applyAlignment="1">
      <alignment horizontal="center" vertical="center" wrapText="1"/>
    </xf>
    <xf numFmtId="164" fontId="9" fillId="0" borderId="1" xfId="2" applyFont="1" applyFill="1" applyBorder="1" applyAlignment="1">
      <alignment horizontal="center" vertical="center" wrapText="1"/>
    </xf>
    <xf numFmtId="2" fontId="9" fillId="0" borderId="1" xfId="2" applyNumberFormat="1" applyFont="1" applyFill="1" applyBorder="1" applyAlignment="1">
      <alignment horizontal="center" vertical="center" wrapText="1"/>
    </xf>
    <xf numFmtId="165" fontId="9" fillId="0" borderId="1" xfId="2" applyNumberFormat="1" applyFont="1" applyFill="1" applyBorder="1" applyAlignment="1">
      <alignment horizontal="left" vertical="center" wrapText="1"/>
    </xf>
    <xf numFmtId="4" fontId="9" fillId="0" borderId="1" xfId="2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left" vertical="center" wrapText="1"/>
    </xf>
    <xf numFmtId="0" fontId="9" fillId="0" borderId="1" xfId="1" applyFont="1" applyFill="1" applyBorder="1" applyAlignment="1">
      <alignment horizontal="center" vertical="center"/>
    </xf>
    <xf numFmtId="2" fontId="9" fillId="0" borderId="1" xfId="1" applyNumberFormat="1" applyFont="1" applyFill="1" applyBorder="1" applyAlignment="1">
      <alignment horizontal="center" vertical="center"/>
    </xf>
    <xf numFmtId="165" fontId="9" fillId="5" borderId="1" xfId="2" applyNumberFormat="1" applyFont="1" applyFill="1" applyBorder="1" applyAlignment="1">
      <alignment horizontal="left" vertical="center" wrapText="1"/>
    </xf>
    <xf numFmtId="0" fontId="0" fillId="5" borderId="1" xfId="0" applyFont="1" applyFill="1" applyBorder="1" applyAlignment="1">
      <alignment horizontal="left"/>
    </xf>
    <xf numFmtId="0" fontId="6" fillId="3" borderId="3" xfId="1" applyFont="1" applyFill="1" applyBorder="1" applyAlignment="1">
      <alignment horizontal="center" vertical="center"/>
    </xf>
    <xf numFmtId="0" fontId="6" fillId="3" borderId="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right" vertical="center" wrapText="1"/>
    </xf>
    <xf numFmtId="0" fontId="4" fillId="2" borderId="5" xfId="1" applyFont="1" applyFill="1" applyBorder="1" applyAlignment="1">
      <alignment horizontal="right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6" fillId="3" borderId="1" xfId="1" applyFont="1" applyFill="1" applyBorder="1" applyAlignment="1">
      <alignment horizontal="center" vertical="center" wrapText="1"/>
    </xf>
    <xf numFmtId="165" fontId="9" fillId="5" borderId="1" xfId="2" applyNumberFormat="1" applyFont="1" applyFill="1" applyBorder="1" applyAlignment="1">
      <alignment horizontal="left" vertical="center" wrapText="1"/>
    </xf>
  </cellXfs>
  <cellStyles count="7">
    <cellStyle name="Comma 10" xfId="4"/>
    <cellStyle name="Comma 2 3" xfId="2"/>
    <cellStyle name="Normal" xfId="0" builtinId="0"/>
    <cellStyle name="Normal 10" xfId="1"/>
    <cellStyle name="Normal 2 3" xfId="6"/>
    <cellStyle name="Normal 5 2 2" xfId="3"/>
    <cellStyle name="Normal 6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4</xdr:row>
      <xdr:rowOff>0</xdr:rowOff>
    </xdr:from>
    <xdr:ext cx="1210056" cy="4330"/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985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47" name="Picture 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304800" cy="307274"/>
    <xdr:sp macro="" textlink="">
      <xdr:nvSpPr>
        <xdr:cNvPr id="48" name="AutoShape 2" descr="Related image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49" name="AutoShape 2" descr="Related image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50" name="AutoShape 2" descr="Related image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51" name="AutoShape 2" descr="Related image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52" name="AutoShape 2" descr="Related image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53" name="AutoShape 2" descr="Related image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54" name="AutoShape 2" descr="Related image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55" name="AutoShape 2" descr="Related image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56" name="AutoShape 2" descr="Related image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57" name="AutoShape 2" descr="Related image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58" name="AutoShape 2" descr="Related image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59" name="AutoShape 2" descr="Related image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60" name="AutoShape 2" descr="Related image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1210056" cy="4330"/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985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62" name="Picture 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63" name="Picture 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1210056" cy="4330"/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985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65" name="Picture 6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66" name="AutoShape 2" descr="Related image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67" name="AutoShape 2" descr="Related image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68" name="AutoShape 2" descr="Related image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69" name="AutoShape 2" descr="Related image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70" name="AutoShape 2" descr="Related image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71" name="AutoShape 2" descr="Related image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72" name="AutoShape 2" descr="Related image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73" name="AutoShape 2" descr="Related image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74" name="AutoShape 2" descr="Related image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75" name="Picture 7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76" name="Picture 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77" name="Picture 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78" name="AutoShape 2" descr="Related image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79" name="AutoShape 2" descr="Related image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80" name="AutoShape 2" descr="Related image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81" name="AutoShape 2" descr="Related image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82" name="AutoShape 2" descr="Related image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83" name="AutoShape 2" descr="Related image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1210056" cy="4330"/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985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85" name="Picture 8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1210056" cy="4330"/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985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87" name="Picture 8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88" name="Picture 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89" name="AutoShape 2" descr="Related image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90" name="AutoShape 2" descr="Related image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91" name="AutoShape 2" descr="Related image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92" name="AutoShape 2" descr="Related image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93" name="AutoShape 2" descr="Related image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94" name="AutoShape 2" descr="Related image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95" name="Picture 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96" name="AutoShape 2" descr="Related image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97" name="AutoShape 2" descr="Related image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98" name="AutoShape 2" descr="Related image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99" name="AutoShape 2" descr="Related image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00" name="AutoShape 2" descr="Related image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01" name="AutoShape 2" descr="Related image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1210056" cy="4330"/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985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103" name="Picture 10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1210056" cy="4330"/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985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105" name="Picture 1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106" name="Picture 1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107" name="Picture 1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108" name="Picture 10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09" name="AutoShape 2" descr="Related image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10" name="AutoShape 2" descr="Related image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11" name="AutoShape 2" descr="Related image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12" name="AutoShape 2" descr="Related image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1210056" cy="4330"/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985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114" name="Picture 11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15" name="AutoShape 2" descr="Related image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16" name="AutoShape 2" descr="Related image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17" name="AutoShape 2" descr="Related image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118" name="Picture 1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19" name="AutoShape 2" descr="Related image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20" name="AutoShape 2" descr="Related image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21" name="AutoShape 2" descr="Related image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22" name="AutoShape 2" descr="Related image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23" name="AutoShape 2" descr="Related image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24" name="AutoShape 2" descr="Related image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125" name="Picture 1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26" name="AutoShape 2" descr="Related image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27" name="AutoShape 2" descr="Related image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28" name="AutoShape 2" descr="Related image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29" name="AutoShape 2" descr="Related image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30" name="AutoShape 2" descr="Related image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31" name="AutoShape 2" descr="Related image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132" name="Picture 1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33" name="AutoShape 2" descr="Related image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34" name="AutoShape 2" descr="Related image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35" name="AutoShape 2" descr="Related image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36" name="AutoShape 2" descr="Related image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37" name="AutoShape 2" descr="Related image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38" name="AutoShape 2" descr="Related image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6934200" y="399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1210056" cy="4330"/>
    <xdr:pic>
      <xdr:nvPicPr>
        <xdr:cNvPr id="139" name="Picture 138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985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140" name="Picture 1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</xdr:row>
      <xdr:rowOff>0</xdr:rowOff>
    </xdr:from>
    <xdr:ext cx="1210056" cy="4330"/>
    <xdr:pic>
      <xdr:nvPicPr>
        <xdr:cNvPr id="141" name="Picture 140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985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4</xdr:row>
      <xdr:rowOff>0</xdr:rowOff>
    </xdr:from>
    <xdr:ext cx="1294804" cy="2957"/>
    <xdr:pic>
      <xdr:nvPicPr>
        <xdr:cNvPr id="142" name="Picture 1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8184357" y="39985950"/>
          <a:ext cx="1294804" cy="2957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5</xdr:row>
      <xdr:rowOff>0</xdr:rowOff>
    </xdr:from>
    <xdr:ext cx="1210056" cy="4330"/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028" y="7351059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</xdr:row>
      <xdr:rowOff>0</xdr:rowOff>
    </xdr:from>
    <xdr:ext cx="1210056" cy="4330"/>
    <xdr:pic>
      <xdr:nvPicPr>
        <xdr:cNvPr id="144" name="Picture 143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028" y="7351059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</xdr:row>
      <xdr:rowOff>0</xdr:rowOff>
    </xdr:from>
    <xdr:ext cx="1210056" cy="4330"/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028" y="7351059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</xdr:row>
      <xdr:rowOff>0</xdr:rowOff>
    </xdr:from>
    <xdr:ext cx="1210056" cy="4330"/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028" y="7351059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</xdr:row>
      <xdr:rowOff>0</xdr:rowOff>
    </xdr:from>
    <xdr:ext cx="1210056" cy="4330"/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028" y="7351059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</xdr:row>
      <xdr:rowOff>0</xdr:rowOff>
    </xdr:from>
    <xdr:ext cx="1210056" cy="4330"/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028" y="7351059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</xdr:row>
      <xdr:rowOff>0</xdr:rowOff>
    </xdr:from>
    <xdr:ext cx="1210056" cy="4330"/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028" y="7351059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</xdr:row>
      <xdr:rowOff>0</xdr:rowOff>
    </xdr:from>
    <xdr:ext cx="1210056" cy="4330"/>
    <xdr:pic>
      <xdr:nvPicPr>
        <xdr:cNvPr id="150" name="Picture 149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028" y="7351059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</xdr:row>
      <xdr:rowOff>0</xdr:rowOff>
    </xdr:from>
    <xdr:ext cx="1210056" cy="4330"/>
    <xdr:pic>
      <xdr:nvPicPr>
        <xdr:cNvPr id="151" name="Picture 150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028" y="7351059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95250</xdr:colOff>
      <xdr:row>6</xdr:row>
      <xdr:rowOff>254000</xdr:rowOff>
    </xdr:from>
    <xdr:ext cx="1210056" cy="4330"/>
    <xdr:pic>
      <xdr:nvPicPr>
        <xdr:cNvPr id="152" name="Picture 151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0500" y="310091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</xdr:row>
      <xdr:rowOff>0</xdr:rowOff>
    </xdr:from>
    <xdr:ext cx="1210056" cy="4330"/>
    <xdr:pic>
      <xdr:nvPicPr>
        <xdr:cNvPr id="153" name="Picture 152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028" y="7888941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</xdr:row>
      <xdr:rowOff>0</xdr:rowOff>
    </xdr:from>
    <xdr:ext cx="1210056" cy="4330"/>
    <xdr:pic>
      <xdr:nvPicPr>
        <xdr:cNvPr id="154" name="Picture 153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028" y="7888941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</xdr:row>
      <xdr:rowOff>0</xdr:rowOff>
    </xdr:from>
    <xdr:ext cx="1210056" cy="4330"/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028" y="7888941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</xdr:row>
      <xdr:rowOff>0</xdr:rowOff>
    </xdr:from>
    <xdr:ext cx="1210056" cy="4330"/>
    <xdr:pic>
      <xdr:nvPicPr>
        <xdr:cNvPr id="156" name="Picture 155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028" y="7888941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</xdr:row>
      <xdr:rowOff>0</xdr:rowOff>
    </xdr:from>
    <xdr:ext cx="1210056" cy="4330"/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028" y="7888941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</xdr:row>
      <xdr:rowOff>0</xdr:rowOff>
    </xdr:from>
    <xdr:ext cx="1210056" cy="4330"/>
    <xdr:pic>
      <xdr:nvPicPr>
        <xdr:cNvPr id="158" name="Picture 157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028" y="7888941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</xdr:row>
      <xdr:rowOff>0</xdr:rowOff>
    </xdr:from>
    <xdr:ext cx="1210056" cy="4330"/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028" y="7888941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</xdr:row>
      <xdr:rowOff>0</xdr:rowOff>
    </xdr:from>
    <xdr:ext cx="1210056" cy="4330"/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028" y="7888941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</xdr:row>
      <xdr:rowOff>0</xdr:rowOff>
    </xdr:from>
    <xdr:ext cx="1210056" cy="4330"/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3028" y="7888941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275167</xdr:colOff>
      <xdr:row>2</xdr:row>
      <xdr:rowOff>370417</xdr:rowOff>
    </xdr:from>
    <xdr:ext cx="1210056" cy="4330"/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8917" y="103716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403412</xdr:colOff>
      <xdr:row>7</xdr:row>
      <xdr:rowOff>123264</xdr:rowOff>
    </xdr:from>
    <xdr:to>
      <xdr:col>4</xdr:col>
      <xdr:colOff>1936608</xdr:colOff>
      <xdr:row>7</xdr:row>
      <xdr:rowOff>1192628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A45679CD-7883-46DA-BE7C-B640725ADF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538" r="51279" b="14486"/>
        <a:stretch/>
      </xdr:blipFill>
      <xdr:spPr bwMode="auto">
        <a:xfrm>
          <a:off x="7317441" y="9099176"/>
          <a:ext cx="1533196" cy="1069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42333</xdr:colOff>
      <xdr:row>4</xdr:row>
      <xdr:rowOff>21168</xdr:rowOff>
    </xdr:from>
    <xdr:to>
      <xdr:col>5</xdr:col>
      <xdr:colOff>31751</xdr:colOff>
      <xdr:row>5</xdr:row>
      <xdr:rowOff>10584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81333" y="3376085"/>
          <a:ext cx="3005668" cy="1312332"/>
        </a:xfrm>
        <a:prstGeom prst="rect">
          <a:avLst/>
        </a:prstGeom>
      </xdr:spPr>
    </xdr:pic>
    <xdr:clientData/>
  </xdr:twoCellAnchor>
  <xdr:twoCellAnchor editAs="oneCell">
    <xdr:from>
      <xdr:col>4</xdr:col>
      <xdr:colOff>84668</xdr:colOff>
      <xdr:row>6</xdr:row>
      <xdr:rowOff>0</xdr:rowOff>
    </xdr:from>
    <xdr:to>
      <xdr:col>4</xdr:col>
      <xdr:colOff>2971954</xdr:colOff>
      <xdr:row>7</xdr:row>
      <xdr:rowOff>42334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23668" y="8942917"/>
          <a:ext cx="2887286" cy="1428750"/>
        </a:xfrm>
        <a:prstGeom prst="rect">
          <a:avLst/>
        </a:prstGeom>
      </xdr:spPr>
    </xdr:pic>
    <xdr:clientData/>
  </xdr:twoCellAnchor>
  <xdr:twoCellAnchor editAs="oneCell">
    <xdr:from>
      <xdr:col>4</xdr:col>
      <xdr:colOff>42334</xdr:colOff>
      <xdr:row>2</xdr:row>
      <xdr:rowOff>2899832</xdr:rowOff>
    </xdr:from>
    <xdr:to>
      <xdr:col>4</xdr:col>
      <xdr:colOff>3001586</xdr:colOff>
      <xdr:row>3</xdr:row>
      <xdr:rowOff>1968500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81334" y="3566582"/>
          <a:ext cx="2959252" cy="2010835"/>
        </a:xfrm>
        <a:prstGeom prst="rect">
          <a:avLst/>
        </a:prstGeom>
      </xdr:spPr>
    </xdr:pic>
    <xdr:clientData/>
  </xdr:twoCellAnchor>
  <xdr:twoCellAnchor editAs="oneCell">
    <xdr:from>
      <xdr:col>3</xdr:col>
      <xdr:colOff>1891195</xdr:colOff>
      <xdr:row>1</xdr:row>
      <xdr:rowOff>222251</xdr:rowOff>
    </xdr:from>
    <xdr:to>
      <xdr:col>4</xdr:col>
      <xdr:colOff>2995083</xdr:colOff>
      <xdr:row>2</xdr:row>
      <xdr:rowOff>2899834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200000">
          <a:off x="7274431" y="606931"/>
          <a:ext cx="2921000" cy="2998305"/>
        </a:xfrm>
        <a:prstGeom prst="rect">
          <a:avLst/>
        </a:prstGeom>
      </xdr:spPr>
    </xdr:pic>
    <xdr:clientData/>
  </xdr:twoCellAnchor>
  <xdr:twoCellAnchor editAs="oneCell">
    <xdr:from>
      <xdr:col>5</xdr:col>
      <xdr:colOff>10584</xdr:colOff>
      <xdr:row>2</xdr:row>
      <xdr:rowOff>5355</xdr:rowOff>
    </xdr:from>
    <xdr:to>
      <xdr:col>5</xdr:col>
      <xdr:colOff>3005667</xdr:colOff>
      <xdr:row>3</xdr:row>
      <xdr:rowOff>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265834" y="672105"/>
          <a:ext cx="2995083" cy="2936812"/>
        </a:xfrm>
        <a:prstGeom prst="rect">
          <a:avLst/>
        </a:prstGeom>
      </xdr:spPr>
    </xdr:pic>
    <xdr:clientData/>
  </xdr:twoCellAnchor>
  <xdr:twoCellAnchor editAs="oneCell">
    <xdr:from>
      <xdr:col>4</xdr:col>
      <xdr:colOff>84667</xdr:colOff>
      <xdr:row>4</xdr:row>
      <xdr:rowOff>1259416</xdr:rowOff>
    </xdr:from>
    <xdr:to>
      <xdr:col>4</xdr:col>
      <xdr:colOff>2980416</xdr:colOff>
      <xdr:row>6</xdr:row>
      <xdr:rowOff>31750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23667" y="6868583"/>
          <a:ext cx="2895749" cy="210608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1</xdr:rowOff>
    </xdr:from>
    <xdr:to>
      <xdr:col>5</xdr:col>
      <xdr:colOff>2978303</xdr:colOff>
      <xdr:row>6</xdr:row>
      <xdr:rowOff>31751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255250" y="6932084"/>
          <a:ext cx="2978303" cy="204258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6</xdr:col>
      <xdr:colOff>10583</xdr:colOff>
      <xdr:row>7</xdr:row>
      <xdr:rowOff>84667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255250" y="8942917"/>
          <a:ext cx="3026833" cy="14710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2931583</xdr:colOff>
      <xdr:row>9</xdr:row>
      <xdr:rowOff>10584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239000" y="11684000"/>
          <a:ext cx="2931583" cy="16404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workbookViewId="0">
      <pane ySplit="2" topLeftCell="A33" activePane="bottomLeft" state="frozen"/>
      <selection pane="bottomLeft" activeCell="F40" sqref="F40"/>
    </sheetView>
  </sheetViews>
  <sheetFormatPr defaultRowHeight="15" x14ac:dyDescent="0.25"/>
  <cols>
    <col min="1" max="1" width="9.140625" style="6"/>
    <col min="2" max="2" width="22.85546875" customWidth="1"/>
    <col min="3" max="3" width="11.85546875" customWidth="1"/>
    <col min="4" max="4" width="11.42578125" customWidth="1"/>
    <col min="5" max="5" width="11.85546875" customWidth="1"/>
    <col min="6" max="6" width="11.5703125" customWidth="1"/>
  </cols>
  <sheetData>
    <row r="1" spans="1:9" ht="45.75" customHeight="1" x14ac:dyDescent="0.25">
      <c r="A1" s="43" t="s">
        <v>14</v>
      </c>
      <c r="B1" s="44"/>
      <c r="C1" s="44"/>
      <c r="D1" s="44"/>
      <c r="E1" s="44"/>
    </row>
    <row r="2" spans="1:9" x14ac:dyDescent="0.25">
      <c r="A2" s="7"/>
      <c r="B2" s="8"/>
      <c r="C2" s="9" t="s">
        <v>10</v>
      </c>
      <c r="D2" s="9" t="s">
        <v>11</v>
      </c>
      <c r="E2" s="9" t="s">
        <v>17</v>
      </c>
      <c r="F2" s="9" t="s">
        <v>16</v>
      </c>
      <c r="G2" s="9"/>
      <c r="H2" s="9" t="s">
        <v>12</v>
      </c>
      <c r="I2" s="9" t="s">
        <v>13</v>
      </c>
    </row>
    <row r="3" spans="1:9" ht="24" x14ac:dyDescent="0.25">
      <c r="A3" s="10">
        <v>1</v>
      </c>
      <c r="B3" s="8" t="s">
        <v>21</v>
      </c>
      <c r="C3" s="8"/>
      <c r="D3" s="8"/>
      <c r="E3" s="8"/>
      <c r="F3" s="11"/>
      <c r="G3" s="11"/>
      <c r="H3" s="8"/>
      <c r="I3" s="47"/>
    </row>
    <row r="4" spans="1:9" x14ac:dyDescent="0.25">
      <c r="A4" s="7"/>
      <c r="B4" s="15" t="s">
        <v>15</v>
      </c>
      <c r="C4" s="8">
        <v>3.6</v>
      </c>
      <c r="D4" s="8">
        <v>0.75</v>
      </c>
      <c r="E4" s="8">
        <v>4</v>
      </c>
      <c r="F4" s="11">
        <f>(C4*D4*E4)</f>
        <v>10.8</v>
      </c>
      <c r="G4" s="11"/>
      <c r="H4" s="8"/>
      <c r="I4" s="47"/>
    </row>
    <row r="5" spans="1:9" ht="30" customHeight="1" x14ac:dyDescent="0.25">
      <c r="A5" s="7"/>
      <c r="B5" s="15" t="s">
        <v>18</v>
      </c>
      <c r="C5" s="45">
        <v>4</v>
      </c>
      <c r="D5" s="46"/>
      <c r="E5" s="8">
        <v>2</v>
      </c>
      <c r="F5" s="11">
        <f>(C5*E5)</f>
        <v>8</v>
      </c>
      <c r="G5" s="11"/>
      <c r="H5" s="8"/>
      <c r="I5" s="47"/>
    </row>
    <row r="6" spans="1:9" x14ac:dyDescent="0.25">
      <c r="A6" s="7"/>
      <c r="B6" s="15" t="s">
        <v>19</v>
      </c>
      <c r="C6" s="8">
        <v>2.6</v>
      </c>
      <c r="D6" s="8">
        <v>3.6</v>
      </c>
      <c r="E6" s="8">
        <v>2</v>
      </c>
      <c r="F6" s="11">
        <f t="shared" ref="F6:F12" si="0">(C6*D6*E6)</f>
        <v>18.720000000000002</v>
      </c>
      <c r="G6" s="11"/>
      <c r="H6" s="8"/>
      <c r="I6" s="47"/>
    </row>
    <row r="7" spans="1:9" x14ac:dyDescent="0.25">
      <c r="A7" s="7"/>
      <c r="B7" s="15" t="s">
        <v>20</v>
      </c>
      <c r="C7" s="8">
        <v>1</v>
      </c>
      <c r="D7" s="8">
        <v>0.9</v>
      </c>
      <c r="E7" s="8">
        <v>2</v>
      </c>
      <c r="F7" s="11">
        <f t="shared" si="0"/>
        <v>1.8</v>
      </c>
      <c r="G7" s="11"/>
      <c r="H7" s="8" t="s">
        <v>37</v>
      </c>
      <c r="I7" s="13"/>
    </row>
    <row r="8" spans="1:9" x14ac:dyDescent="0.25">
      <c r="A8" s="7"/>
      <c r="B8" s="2"/>
      <c r="C8" s="8">
        <v>1</v>
      </c>
      <c r="D8" s="8">
        <v>0.6</v>
      </c>
      <c r="E8" s="8">
        <v>2</v>
      </c>
      <c r="F8" s="8">
        <f t="shared" si="0"/>
        <v>1.2</v>
      </c>
      <c r="G8" s="11"/>
      <c r="H8" s="8" t="s">
        <v>37</v>
      </c>
      <c r="I8" s="2"/>
    </row>
    <row r="9" spans="1:9" ht="24" x14ac:dyDescent="0.25">
      <c r="A9" s="10"/>
      <c r="B9" s="8"/>
      <c r="C9" s="8">
        <v>0.33</v>
      </c>
      <c r="D9" s="8">
        <v>2</v>
      </c>
      <c r="E9" s="8">
        <v>2</v>
      </c>
      <c r="F9" s="8">
        <f t="shared" si="0"/>
        <v>1.32</v>
      </c>
      <c r="G9" s="11"/>
      <c r="H9" s="8" t="s">
        <v>38</v>
      </c>
      <c r="I9" s="8"/>
    </row>
    <row r="10" spans="1:9" x14ac:dyDescent="0.25">
      <c r="A10" s="7"/>
      <c r="B10" s="2"/>
      <c r="C10" s="8">
        <v>0.37</v>
      </c>
      <c r="D10" s="8">
        <v>2</v>
      </c>
      <c r="E10" s="8">
        <v>2</v>
      </c>
      <c r="F10" s="8">
        <f t="shared" si="0"/>
        <v>1.48</v>
      </c>
      <c r="G10" s="11"/>
      <c r="H10" s="8" t="s">
        <v>39</v>
      </c>
      <c r="I10" s="8"/>
    </row>
    <row r="11" spans="1:9" x14ac:dyDescent="0.25">
      <c r="A11" s="7"/>
      <c r="B11" s="15"/>
      <c r="C11" s="8">
        <v>0.81200000000000006</v>
      </c>
      <c r="D11" s="8">
        <v>4.5999999999999996</v>
      </c>
      <c r="E11" s="8">
        <v>2</v>
      </c>
      <c r="F11" s="11">
        <f t="shared" si="0"/>
        <v>7.4703999999999997</v>
      </c>
      <c r="G11" s="11"/>
      <c r="H11" s="8" t="s">
        <v>37</v>
      </c>
      <c r="I11" s="8"/>
    </row>
    <row r="12" spans="1:9" x14ac:dyDescent="0.25">
      <c r="A12" s="7"/>
      <c r="B12" s="8" t="s">
        <v>22</v>
      </c>
      <c r="C12" s="8">
        <v>0.83</v>
      </c>
      <c r="D12" s="8">
        <v>6</v>
      </c>
      <c r="E12" s="8">
        <v>2</v>
      </c>
      <c r="F12" s="8">
        <f t="shared" si="0"/>
        <v>9.9599999999999991</v>
      </c>
      <c r="G12" s="11"/>
      <c r="H12" s="8"/>
      <c r="I12" s="8"/>
    </row>
    <row r="13" spans="1:9" x14ac:dyDescent="0.25">
      <c r="A13" s="7"/>
      <c r="B13" s="8" t="s">
        <v>23</v>
      </c>
      <c r="C13" s="8">
        <v>3.3</v>
      </c>
      <c r="D13" s="8">
        <v>7.5</v>
      </c>
      <c r="E13" s="8"/>
      <c r="F13" s="8">
        <f>(C13*D13)</f>
        <v>24.75</v>
      </c>
      <c r="G13" s="11"/>
      <c r="H13" s="8"/>
      <c r="I13" s="8"/>
    </row>
    <row r="14" spans="1:9" x14ac:dyDescent="0.25">
      <c r="A14" s="7"/>
      <c r="B14" s="8"/>
      <c r="C14" s="8"/>
      <c r="D14" s="8"/>
      <c r="E14" s="8"/>
      <c r="F14" s="19">
        <f>SUM(F4:F13)</f>
        <v>85.500399999999999</v>
      </c>
      <c r="G14" s="11">
        <f>F14*1.1</f>
        <v>94.050440000000009</v>
      </c>
      <c r="H14" s="8"/>
      <c r="I14" s="8"/>
    </row>
    <row r="15" spans="1:9" x14ac:dyDescent="0.25">
      <c r="A15" s="7"/>
      <c r="B15" s="2"/>
      <c r="C15" s="8"/>
      <c r="D15" s="8"/>
      <c r="E15" s="8"/>
      <c r="F15" s="8"/>
      <c r="G15" s="11"/>
      <c r="H15" s="8"/>
      <c r="I15" s="8"/>
    </row>
    <row r="16" spans="1:9" x14ac:dyDescent="0.25">
      <c r="A16" s="13">
        <v>2</v>
      </c>
      <c r="B16" s="8" t="s">
        <v>24</v>
      </c>
      <c r="C16" s="8">
        <v>2.56</v>
      </c>
      <c r="D16" s="8">
        <v>0.25</v>
      </c>
      <c r="E16" s="8"/>
      <c r="F16" s="8">
        <f>(C16*D16)</f>
        <v>0.64</v>
      </c>
      <c r="G16" s="11"/>
      <c r="H16" s="8"/>
      <c r="I16" s="8"/>
    </row>
    <row r="17" spans="1:9" x14ac:dyDescent="0.25">
      <c r="A17" s="7"/>
      <c r="B17" s="2"/>
      <c r="C17" s="8">
        <v>2.65</v>
      </c>
      <c r="D17" s="8">
        <v>0.45</v>
      </c>
      <c r="E17" s="8">
        <v>2</v>
      </c>
      <c r="F17" s="11">
        <f>(C17*D17*E17)</f>
        <v>2.3849999999999998</v>
      </c>
      <c r="G17" s="11"/>
      <c r="H17" s="8"/>
      <c r="I17" s="8"/>
    </row>
    <row r="18" spans="1:9" x14ac:dyDescent="0.25">
      <c r="A18" s="7"/>
      <c r="B18" s="2"/>
      <c r="C18" s="8"/>
      <c r="D18" s="8"/>
      <c r="E18" s="8"/>
      <c r="F18" s="11">
        <f>SUM(F16:F17)</f>
        <v>3.0249999999999999</v>
      </c>
      <c r="G18" s="11">
        <f>F18*1.1</f>
        <v>3.3275000000000001</v>
      </c>
      <c r="H18" s="8"/>
      <c r="I18" s="8"/>
    </row>
    <row r="19" spans="1:9" x14ac:dyDescent="0.25">
      <c r="A19" s="7"/>
      <c r="B19" s="2"/>
      <c r="C19" s="2"/>
      <c r="D19" s="2"/>
      <c r="E19" s="2"/>
      <c r="F19" s="12"/>
      <c r="G19" s="12"/>
      <c r="H19" s="2"/>
      <c r="I19" s="2"/>
    </row>
    <row r="20" spans="1:9" ht="24" x14ac:dyDescent="0.25">
      <c r="A20" s="13">
        <v>3</v>
      </c>
      <c r="B20" s="8" t="s">
        <v>25</v>
      </c>
      <c r="C20" s="11">
        <v>3</v>
      </c>
      <c r="D20" s="11">
        <v>2.6</v>
      </c>
      <c r="E20" s="11"/>
      <c r="F20" s="11">
        <f>(C20*D20)</f>
        <v>7.8000000000000007</v>
      </c>
      <c r="G20" s="12"/>
      <c r="H20" s="2"/>
      <c r="I20" s="2"/>
    </row>
    <row r="21" spans="1:9" x14ac:dyDescent="0.25">
      <c r="A21" s="10"/>
      <c r="B21" s="8"/>
      <c r="C21" s="2"/>
      <c r="D21" s="2"/>
      <c r="E21" s="2"/>
      <c r="F21" s="2"/>
      <c r="G21" s="2"/>
      <c r="H21" s="2"/>
      <c r="I21" s="2"/>
    </row>
    <row r="22" spans="1:9" x14ac:dyDescent="0.25">
      <c r="A22" s="13">
        <v>4</v>
      </c>
      <c r="B22" s="8" t="s">
        <v>26</v>
      </c>
      <c r="C22" s="2"/>
      <c r="D22" s="2"/>
      <c r="E22" s="2"/>
      <c r="F22" s="2"/>
      <c r="G22" s="2"/>
      <c r="H22" s="2"/>
      <c r="I22" s="2"/>
    </row>
    <row r="23" spans="1:9" x14ac:dyDescent="0.25">
      <c r="A23" s="10"/>
      <c r="B23" s="8" t="s">
        <v>27</v>
      </c>
      <c r="C23" s="8"/>
      <c r="D23" s="8"/>
      <c r="E23" s="2"/>
      <c r="F23" s="11">
        <v>2</v>
      </c>
      <c r="G23" s="11"/>
      <c r="H23" s="2"/>
      <c r="I23" s="8"/>
    </row>
    <row r="24" spans="1:9" x14ac:dyDescent="0.25">
      <c r="A24" s="7"/>
      <c r="B24" s="2"/>
      <c r="C24" s="8"/>
      <c r="D24" s="8"/>
      <c r="E24" s="2"/>
      <c r="F24" s="11"/>
      <c r="G24" s="11"/>
      <c r="H24" s="2"/>
      <c r="I24" s="8"/>
    </row>
    <row r="25" spans="1:9" x14ac:dyDescent="0.25">
      <c r="A25" s="14">
        <v>5</v>
      </c>
      <c r="B25" s="8" t="s">
        <v>36</v>
      </c>
      <c r="C25" s="2"/>
      <c r="D25" s="2"/>
      <c r="E25" s="2"/>
      <c r="F25" s="12"/>
      <c r="G25" s="12"/>
      <c r="H25" s="2"/>
      <c r="I25" s="2"/>
    </row>
    <row r="26" spans="1:9" x14ac:dyDescent="0.25">
      <c r="A26" s="10"/>
      <c r="B26" s="15" t="s">
        <v>28</v>
      </c>
      <c r="C26" s="11"/>
      <c r="D26" s="11"/>
      <c r="E26" s="11"/>
      <c r="F26" s="11">
        <v>6</v>
      </c>
      <c r="G26" s="11"/>
      <c r="H26" s="2"/>
      <c r="I26" s="8"/>
    </row>
    <row r="27" spans="1:9" x14ac:dyDescent="0.25">
      <c r="A27" s="7"/>
      <c r="B27" s="15" t="s">
        <v>29</v>
      </c>
      <c r="C27" s="11"/>
      <c r="D27" s="11"/>
      <c r="E27" s="11"/>
      <c r="F27" s="11">
        <v>42</v>
      </c>
      <c r="G27" s="11"/>
      <c r="H27" s="2"/>
      <c r="I27" s="8"/>
    </row>
    <row r="28" spans="1:9" x14ac:dyDescent="0.25">
      <c r="A28" s="7"/>
      <c r="B28" s="15"/>
      <c r="C28" s="11"/>
      <c r="D28" s="11"/>
      <c r="E28" s="11"/>
      <c r="F28" s="11">
        <f>SUM(F26:F27)</f>
        <v>48</v>
      </c>
      <c r="G28" s="11">
        <f>F28*1.1</f>
        <v>52.800000000000004</v>
      </c>
      <c r="H28" s="2"/>
      <c r="I28" s="8"/>
    </row>
    <row r="29" spans="1:9" x14ac:dyDescent="0.25">
      <c r="A29" s="7"/>
      <c r="B29" s="2"/>
      <c r="C29" s="2"/>
      <c r="D29" s="2"/>
      <c r="E29" s="2"/>
      <c r="F29" s="12"/>
      <c r="G29" s="12"/>
      <c r="H29" s="2"/>
      <c r="I29" s="2"/>
    </row>
    <row r="30" spans="1:9" ht="24" x14ac:dyDescent="0.25">
      <c r="A30" s="14">
        <v>6</v>
      </c>
      <c r="B30" s="4" t="s">
        <v>30</v>
      </c>
      <c r="C30" s="2"/>
      <c r="D30" s="2"/>
      <c r="E30" s="2"/>
      <c r="F30" s="17"/>
      <c r="G30" s="17"/>
      <c r="H30" s="2"/>
      <c r="I30" s="2"/>
    </row>
    <row r="31" spans="1:9" x14ac:dyDescent="0.25">
      <c r="A31" s="10"/>
      <c r="B31" s="15" t="s">
        <v>31</v>
      </c>
      <c r="C31" s="2"/>
      <c r="D31" s="2"/>
      <c r="E31" s="2"/>
      <c r="F31" s="18">
        <v>8</v>
      </c>
      <c r="G31" s="18"/>
      <c r="H31" s="2"/>
      <c r="I31" s="8"/>
    </row>
    <row r="32" spans="1:9" x14ac:dyDescent="0.25">
      <c r="A32" s="7"/>
      <c r="B32" s="15" t="s">
        <v>40</v>
      </c>
      <c r="C32" s="2"/>
      <c r="D32" s="2"/>
      <c r="E32" s="2"/>
      <c r="F32" s="18">
        <v>12</v>
      </c>
      <c r="G32" s="18"/>
      <c r="H32" s="2"/>
      <c r="I32" s="8"/>
    </row>
    <row r="33" spans="1:9" x14ac:dyDescent="0.25">
      <c r="A33" s="7"/>
      <c r="B33" s="15" t="s">
        <v>32</v>
      </c>
      <c r="C33" s="2"/>
      <c r="D33" s="2"/>
      <c r="E33" s="2"/>
      <c r="F33" s="18">
        <v>6</v>
      </c>
      <c r="G33" s="12"/>
      <c r="H33" s="2"/>
      <c r="I33" s="2"/>
    </row>
    <row r="34" spans="1:9" x14ac:dyDescent="0.25">
      <c r="A34" s="7"/>
      <c r="B34" s="2"/>
      <c r="C34" s="2"/>
      <c r="D34" s="2"/>
      <c r="E34" s="2"/>
      <c r="F34" s="2"/>
      <c r="G34" s="2"/>
      <c r="H34" s="2"/>
      <c r="I34" s="2"/>
    </row>
    <row r="35" spans="1:9" ht="36" x14ac:dyDescent="0.25">
      <c r="A35" s="10">
        <v>7</v>
      </c>
      <c r="B35" s="4" t="s">
        <v>33</v>
      </c>
      <c r="C35" s="2"/>
      <c r="D35" s="2"/>
      <c r="E35" s="2"/>
      <c r="F35" s="11">
        <v>16</v>
      </c>
      <c r="G35" s="11"/>
      <c r="H35" s="2"/>
      <c r="I35" s="8"/>
    </row>
    <row r="36" spans="1:9" x14ac:dyDescent="0.25">
      <c r="A36" s="7"/>
      <c r="B36" s="2"/>
      <c r="C36" s="2"/>
      <c r="D36" s="2"/>
      <c r="E36" s="2"/>
      <c r="F36" s="11"/>
      <c r="G36" s="11"/>
      <c r="H36" s="2"/>
      <c r="I36" s="8"/>
    </row>
    <row r="37" spans="1:9" x14ac:dyDescent="0.25">
      <c r="A37" s="14">
        <v>8</v>
      </c>
      <c r="B37" s="4" t="s">
        <v>34</v>
      </c>
      <c r="C37" s="2"/>
      <c r="D37" s="2"/>
      <c r="E37" s="17"/>
      <c r="F37" s="11">
        <v>15</v>
      </c>
      <c r="G37" s="12"/>
      <c r="H37" s="17"/>
      <c r="I37" s="2"/>
    </row>
    <row r="38" spans="1:9" x14ac:dyDescent="0.25">
      <c r="A38" s="14"/>
      <c r="B38" s="4"/>
      <c r="C38" s="2"/>
      <c r="D38" s="2"/>
      <c r="E38" s="17"/>
      <c r="F38" s="18"/>
      <c r="G38" s="18"/>
      <c r="H38" s="17"/>
      <c r="I38" s="2"/>
    </row>
    <row r="39" spans="1:9" ht="24" x14ac:dyDescent="0.25">
      <c r="A39" s="14">
        <v>9</v>
      </c>
      <c r="B39" s="4" t="s">
        <v>35</v>
      </c>
      <c r="C39" s="2"/>
      <c r="D39" s="2"/>
      <c r="E39" s="17"/>
      <c r="F39" s="11">
        <v>55</v>
      </c>
      <c r="G39" s="18"/>
      <c r="H39" s="17"/>
      <c r="I39" s="8"/>
    </row>
    <row r="40" spans="1:9" x14ac:dyDescent="0.25">
      <c r="A40" s="7"/>
      <c r="B40" s="2"/>
      <c r="C40" s="2"/>
      <c r="D40" s="2"/>
      <c r="E40" s="17"/>
      <c r="F40" s="18"/>
      <c r="G40" s="18"/>
      <c r="H40" s="17"/>
      <c r="I40" s="8"/>
    </row>
    <row r="41" spans="1:9" ht="24" x14ac:dyDescent="0.25">
      <c r="A41" s="16">
        <v>10</v>
      </c>
      <c r="B41" s="4" t="s">
        <v>41</v>
      </c>
      <c r="C41" s="11">
        <v>6</v>
      </c>
      <c r="D41" s="11">
        <v>0.15</v>
      </c>
      <c r="E41" s="11"/>
      <c r="F41" s="11">
        <f>(C41*D41)</f>
        <v>0.89999999999999991</v>
      </c>
      <c r="G41" s="11"/>
      <c r="H41" s="11" t="s">
        <v>42</v>
      </c>
      <c r="I41" s="11"/>
    </row>
    <row r="42" spans="1:9" x14ac:dyDescent="0.25">
      <c r="A42" s="10"/>
      <c r="B42" s="8"/>
      <c r="C42" s="11">
        <v>6</v>
      </c>
      <c r="D42" s="11">
        <v>0.15</v>
      </c>
      <c r="E42" s="11"/>
      <c r="F42" s="11">
        <f t="shared" ref="F42:F48" si="1">(C42*D42)</f>
        <v>0.89999999999999991</v>
      </c>
      <c r="G42" s="11"/>
      <c r="H42" s="11" t="s">
        <v>43</v>
      </c>
      <c r="I42" s="11"/>
    </row>
    <row r="43" spans="1:9" x14ac:dyDescent="0.25">
      <c r="A43" s="7"/>
      <c r="B43" s="2"/>
      <c r="C43" s="11">
        <v>6</v>
      </c>
      <c r="D43" s="11">
        <v>0.05</v>
      </c>
      <c r="E43" s="11"/>
      <c r="F43" s="11">
        <f t="shared" si="1"/>
        <v>0.30000000000000004</v>
      </c>
      <c r="G43" s="11"/>
      <c r="H43" s="11" t="s">
        <v>44</v>
      </c>
      <c r="I43" s="11"/>
    </row>
    <row r="44" spans="1:9" x14ac:dyDescent="0.25">
      <c r="A44" s="7"/>
      <c r="B44" s="2"/>
      <c r="C44" s="11">
        <v>6</v>
      </c>
      <c r="D44" s="11">
        <v>0.05</v>
      </c>
      <c r="E44" s="11"/>
      <c r="F44" s="11">
        <f t="shared" si="1"/>
        <v>0.30000000000000004</v>
      </c>
      <c r="G44" s="11"/>
      <c r="H44" s="11" t="s">
        <v>45</v>
      </c>
      <c r="I44" s="11"/>
    </row>
    <row r="45" spans="1:9" x14ac:dyDescent="0.25">
      <c r="A45" s="7"/>
      <c r="B45" s="2"/>
      <c r="C45" s="11">
        <v>0.75</v>
      </c>
      <c r="D45" s="11">
        <v>0.22500000000000001</v>
      </c>
      <c r="E45" s="11"/>
      <c r="F45" s="11">
        <f t="shared" si="1"/>
        <v>0.16875000000000001</v>
      </c>
      <c r="G45" s="11"/>
      <c r="H45" s="11" t="s">
        <v>46</v>
      </c>
      <c r="I45" s="11"/>
    </row>
    <row r="46" spans="1:9" x14ac:dyDescent="0.25">
      <c r="A46" s="7"/>
      <c r="B46" s="2"/>
      <c r="C46" s="11">
        <v>0.95</v>
      </c>
      <c r="D46" s="11">
        <v>0.05</v>
      </c>
      <c r="E46" s="11"/>
      <c r="F46" s="11">
        <f t="shared" si="1"/>
        <v>4.7500000000000001E-2</v>
      </c>
      <c r="G46" s="11"/>
      <c r="H46" s="11"/>
      <c r="I46" s="11"/>
    </row>
    <row r="47" spans="1:9" x14ac:dyDescent="0.25">
      <c r="A47" s="7"/>
      <c r="B47" s="2"/>
      <c r="C47" s="11">
        <v>0.85</v>
      </c>
      <c r="D47" s="11">
        <v>0.05</v>
      </c>
      <c r="E47" s="11"/>
      <c r="F47" s="11">
        <f t="shared" si="1"/>
        <v>4.2500000000000003E-2</v>
      </c>
      <c r="G47" s="11"/>
      <c r="H47" s="11" t="s">
        <v>47</v>
      </c>
      <c r="I47" s="11"/>
    </row>
    <row r="48" spans="1:9" x14ac:dyDescent="0.25">
      <c r="A48" s="7"/>
      <c r="B48" s="2"/>
      <c r="C48" s="11">
        <v>0.75</v>
      </c>
      <c r="D48" s="11">
        <v>0.22500000000000001</v>
      </c>
      <c r="E48" s="11"/>
      <c r="F48" s="11">
        <f t="shared" si="1"/>
        <v>0.16875000000000001</v>
      </c>
      <c r="G48" s="11"/>
      <c r="H48" s="11"/>
      <c r="I48" s="11"/>
    </row>
    <row r="49" spans="1:9" x14ac:dyDescent="0.25">
      <c r="A49" s="7"/>
      <c r="B49" s="2"/>
      <c r="C49" s="11">
        <v>3.4</v>
      </c>
      <c r="D49" s="11">
        <v>0.22500000000000001</v>
      </c>
      <c r="E49" s="11">
        <v>2</v>
      </c>
      <c r="F49" s="11">
        <f>(C49*D49*E49)</f>
        <v>1.53</v>
      </c>
      <c r="G49" s="11"/>
      <c r="H49" s="11" t="s">
        <v>48</v>
      </c>
      <c r="I49" s="11"/>
    </row>
    <row r="50" spans="1:9" x14ac:dyDescent="0.25">
      <c r="A50" s="7"/>
      <c r="B50" s="2"/>
      <c r="C50" s="11"/>
      <c r="D50" s="11"/>
      <c r="E50" s="18"/>
      <c r="F50" s="12">
        <f>SUM(F41:F49)</f>
        <v>4.3574999999999999</v>
      </c>
      <c r="G50" s="11">
        <f>F50*1.1</f>
        <v>4.7932500000000005</v>
      </c>
      <c r="H50" s="17"/>
      <c r="I50" s="2"/>
    </row>
  </sheetData>
  <mergeCells count="4">
    <mergeCell ref="A1:E1"/>
    <mergeCell ref="C5:D5"/>
    <mergeCell ref="I3:I4"/>
    <mergeCell ref="I5:I6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1"/>
  <sheetViews>
    <sheetView showGridLines="0" tabSelected="1" view="pageBreakPreview" zoomScale="60" zoomScaleNormal="75" workbookViewId="0">
      <pane ySplit="2" topLeftCell="A3" activePane="bottomLeft" state="frozen"/>
      <selection pane="bottomLeft" activeCell="C3" sqref="C3"/>
    </sheetView>
  </sheetViews>
  <sheetFormatPr defaultColWidth="9.140625" defaultRowHeight="15" x14ac:dyDescent="0.25"/>
  <cols>
    <col min="1" max="1" width="9.140625" style="1" customWidth="1"/>
    <col min="2" max="2" width="29.85546875" style="1" bestFit="1" customWidth="1"/>
    <col min="3" max="3" width="37.42578125" style="3" customWidth="1"/>
    <col min="4" max="4" width="27.140625" style="3" customWidth="1"/>
    <col min="5" max="6" width="43.140625" style="1" customWidth="1"/>
    <col min="7" max="9" width="9.140625" style="5"/>
    <col min="10" max="10" width="37.140625" style="5" customWidth="1"/>
    <col min="11" max="11" width="41" style="1" customWidth="1"/>
    <col min="12" max="12" width="39.42578125" style="1" customWidth="1"/>
    <col min="13" max="16384" width="9.140625" style="1"/>
  </cols>
  <sheetData>
    <row r="1" spans="1:11" ht="33" customHeight="1" x14ac:dyDescent="0.25">
      <c r="A1" s="48" t="s">
        <v>14</v>
      </c>
      <c r="B1" s="48"/>
      <c r="C1" s="48"/>
      <c r="D1" s="21"/>
      <c r="E1" s="22"/>
      <c r="F1" s="22"/>
      <c r="G1" s="23"/>
      <c r="H1" s="23"/>
      <c r="I1" s="23"/>
      <c r="J1" s="23" t="s">
        <v>72</v>
      </c>
      <c r="K1" s="22"/>
    </row>
    <row r="2" spans="1:11" ht="19.5" customHeight="1" x14ac:dyDescent="0.25">
      <c r="A2" s="24" t="s">
        <v>0</v>
      </c>
      <c r="B2" s="25" t="s">
        <v>1</v>
      </c>
      <c r="C2" s="26" t="s">
        <v>2</v>
      </c>
      <c r="D2" s="26" t="s">
        <v>6</v>
      </c>
      <c r="E2" s="24" t="s">
        <v>5</v>
      </c>
      <c r="F2" s="24"/>
      <c r="G2" s="27" t="s">
        <v>3</v>
      </c>
      <c r="H2" s="24" t="s">
        <v>4</v>
      </c>
      <c r="I2" s="24"/>
      <c r="J2" s="24"/>
      <c r="K2" s="24" t="s">
        <v>63</v>
      </c>
    </row>
    <row r="3" spans="1:11" s="20" customFormat="1" ht="231.95" customHeight="1" x14ac:dyDescent="0.25">
      <c r="A3" s="30">
        <v>4</v>
      </c>
      <c r="B3" s="31" t="s">
        <v>49</v>
      </c>
      <c r="C3" s="32" t="s">
        <v>50</v>
      </c>
      <c r="D3" s="32" t="s">
        <v>51</v>
      </c>
      <c r="E3" s="33"/>
      <c r="F3" s="33"/>
      <c r="G3" s="34" t="s">
        <v>52</v>
      </c>
      <c r="H3" s="35">
        <v>2</v>
      </c>
      <c r="I3" s="35"/>
      <c r="J3" s="35" t="s">
        <v>75</v>
      </c>
      <c r="K3" s="41" t="s">
        <v>64</v>
      </c>
    </row>
    <row r="4" spans="1:11" s="20" customFormat="1" ht="157.5" customHeight="1" x14ac:dyDescent="0.25">
      <c r="A4" s="30">
        <v>5</v>
      </c>
      <c r="B4" s="31" t="s">
        <v>53</v>
      </c>
      <c r="C4" s="36" t="s">
        <v>54</v>
      </c>
      <c r="D4" s="36"/>
      <c r="E4" s="33"/>
      <c r="F4" s="33"/>
      <c r="G4" s="34" t="s">
        <v>55</v>
      </c>
      <c r="H4" s="37">
        <f>Sheet1!G28</f>
        <v>52.800000000000004</v>
      </c>
      <c r="I4" s="37"/>
      <c r="J4" s="37" t="s">
        <v>76</v>
      </c>
      <c r="K4" s="41" t="s">
        <v>65</v>
      </c>
    </row>
    <row r="5" spans="1:11" s="20" customFormat="1" ht="104.45" customHeight="1" x14ac:dyDescent="0.25">
      <c r="A5" s="30">
        <v>6</v>
      </c>
      <c r="B5" s="38" t="s">
        <v>56</v>
      </c>
      <c r="C5" s="32" t="s">
        <v>60</v>
      </c>
      <c r="D5" s="32" t="s">
        <v>31</v>
      </c>
      <c r="E5" s="39"/>
      <c r="F5" s="39"/>
      <c r="G5" s="39" t="s">
        <v>7</v>
      </c>
      <c r="H5" s="40">
        <v>12</v>
      </c>
      <c r="I5" s="40"/>
      <c r="J5" s="40" t="s">
        <v>76</v>
      </c>
      <c r="K5" s="49" t="s">
        <v>66</v>
      </c>
    </row>
    <row r="6" spans="1:11" s="20" customFormat="1" ht="158.44999999999999" customHeight="1" x14ac:dyDescent="0.25">
      <c r="A6" s="30"/>
      <c r="B6" s="38"/>
      <c r="C6" s="32"/>
      <c r="D6" s="32" t="s">
        <v>40</v>
      </c>
      <c r="E6" s="39"/>
      <c r="F6" s="39"/>
      <c r="G6" s="39" t="s">
        <v>7</v>
      </c>
      <c r="H6" s="40">
        <v>12</v>
      </c>
      <c r="I6" s="40">
        <v>2</v>
      </c>
      <c r="J6" s="40" t="s">
        <v>76</v>
      </c>
      <c r="K6" s="49"/>
    </row>
    <row r="7" spans="1:11" s="20" customFormat="1" ht="108.95" customHeight="1" x14ac:dyDescent="0.25">
      <c r="A7" s="30"/>
      <c r="B7" s="38"/>
      <c r="C7" s="32"/>
      <c r="D7" s="32" t="s">
        <v>57</v>
      </c>
      <c r="E7" s="39"/>
      <c r="F7" s="39"/>
      <c r="G7" s="39" t="s">
        <v>7</v>
      </c>
      <c r="H7" s="40">
        <v>8</v>
      </c>
      <c r="I7" s="40">
        <v>8</v>
      </c>
      <c r="J7" s="40" t="s">
        <v>76</v>
      </c>
      <c r="K7" s="49"/>
    </row>
    <row r="8" spans="1:11" s="20" customFormat="1" ht="106.5" customHeight="1" x14ac:dyDescent="0.25">
      <c r="A8" s="30">
        <v>7</v>
      </c>
      <c r="B8" s="38" t="s">
        <v>33</v>
      </c>
      <c r="C8" s="32" t="s">
        <v>70</v>
      </c>
      <c r="D8" s="32" t="s">
        <v>8</v>
      </c>
      <c r="E8" s="28"/>
      <c r="F8" s="28"/>
      <c r="G8" s="39" t="s">
        <v>7</v>
      </c>
      <c r="H8" s="35">
        <f>Sheet1!F35</f>
        <v>16</v>
      </c>
      <c r="I8" s="35"/>
      <c r="J8" s="35" t="s">
        <v>73</v>
      </c>
      <c r="K8" s="42" t="s">
        <v>67</v>
      </c>
    </row>
    <row r="9" spans="1:11" s="20" customFormat="1" ht="128.1" customHeight="1" x14ac:dyDescent="0.25">
      <c r="A9" s="30">
        <v>8</v>
      </c>
      <c r="B9" s="38" t="s">
        <v>61</v>
      </c>
      <c r="C9" s="32" t="s">
        <v>71</v>
      </c>
      <c r="D9" s="32"/>
      <c r="E9" s="28"/>
      <c r="F9" s="28"/>
      <c r="G9" s="39" t="s">
        <v>7</v>
      </c>
      <c r="H9" s="35">
        <v>15</v>
      </c>
      <c r="I9" s="35"/>
      <c r="J9" s="35" t="s">
        <v>77</v>
      </c>
      <c r="K9" s="42" t="s">
        <v>68</v>
      </c>
    </row>
    <row r="10" spans="1:11" s="20" customFormat="1" ht="162" customHeight="1" x14ac:dyDescent="0.25">
      <c r="A10" s="30">
        <v>9</v>
      </c>
      <c r="B10" s="38" t="s">
        <v>58</v>
      </c>
      <c r="C10" s="32" t="s">
        <v>62</v>
      </c>
      <c r="D10" s="32" t="s">
        <v>9</v>
      </c>
      <c r="E10" s="28"/>
      <c r="F10" s="28"/>
      <c r="G10" s="39" t="s">
        <v>59</v>
      </c>
      <c r="H10" s="35">
        <v>55</v>
      </c>
      <c r="I10" s="35"/>
      <c r="J10" s="35" t="s">
        <v>74</v>
      </c>
      <c r="K10" s="42" t="s">
        <v>69</v>
      </c>
    </row>
    <row r="11" spans="1:11" x14ac:dyDescent="0.25">
      <c r="B11" s="29"/>
    </row>
  </sheetData>
  <protectedRanges>
    <protectedRange sqref="G1" name="Range1"/>
    <protectedRange sqref="G3:G4" name="Range1_4_1"/>
  </protectedRanges>
  <mergeCells count="2">
    <mergeCell ref="A1:C1"/>
    <mergeCell ref="K5:K7"/>
  </mergeCells>
  <pageMargins left="0.70866141732283472" right="0.70866141732283472" top="0.74803149606299213" bottom="0.74803149606299213" header="0.31496062992125984" footer="0.31496062992125984"/>
  <pageSetup paperSize="9" scale="41" orientation="landscape" r:id="rId1"/>
  <colBreaks count="1" manualBreakCount="1">
    <brk id="10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B78A7C3B7A5E4785725DA0A7F69C71" ma:contentTypeVersion="18" ma:contentTypeDescription="Create a new document." ma:contentTypeScope="" ma:versionID="cb0ee77e176fa52dbe08689c120a6836">
  <xsd:schema xmlns:xsd="http://www.w3.org/2001/XMLSchema" xmlns:xs="http://www.w3.org/2001/XMLSchema" xmlns:p="http://schemas.microsoft.com/office/2006/metadata/properties" xmlns:ns3="145e26d5-2673-4836-99fc-0e6261400e9e" xmlns:ns4="3e2d9b1f-66f2-4c86-997c-0bd73dbe770b" targetNamespace="http://schemas.microsoft.com/office/2006/metadata/properties" ma:root="true" ma:fieldsID="ce6ff4cfd2f2975c918db48b212b04ba" ns3:_="" ns4:_="">
    <xsd:import namespace="145e26d5-2673-4836-99fc-0e6261400e9e"/>
    <xsd:import namespace="3e2d9b1f-66f2-4c86-997c-0bd73dbe770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5e26d5-2673-4836-99fc-0e6261400e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d9b1f-66f2-4c86-997c-0bd73dbe770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5e26d5-2673-4836-99fc-0e6261400e9e" xsi:nil="true"/>
  </documentManagement>
</p:properties>
</file>

<file path=customXml/itemProps1.xml><?xml version="1.0" encoding="utf-8"?>
<ds:datastoreItem xmlns:ds="http://schemas.openxmlformats.org/officeDocument/2006/customXml" ds:itemID="{CB93887B-5111-4A48-AC42-9F84206A67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B0C5B4B-2F9F-45EE-929B-DCFD3A90E0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5e26d5-2673-4836-99fc-0e6261400e9e"/>
    <ds:schemaRef ds:uri="3e2d9b1f-66f2-4c86-997c-0bd73dbe77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474FD26-36C4-4096-B1A0-5D536A6DAB74}">
  <ds:schemaRefs>
    <ds:schemaRef ds:uri="http://purl.org/dc/elements/1.1/"/>
    <ds:schemaRef ds:uri="http://www.w3.org/XML/1998/namespace"/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3e2d9b1f-66f2-4c86-997c-0bd73dbe770b"/>
    <ds:schemaRef ds:uri="145e26d5-2673-4836-99fc-0e6261400e9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BOQ_ULTRA BAR T1C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pc3</dc:creator>
  <cp:lastModifiedBy>Trupti Dalvi</cp:lastModifiedBy>
  <cp:lastPrinted>2024-08-19T08:12:59Z</cp:lastPrinted>
  <dcterms:created xsi:type="dcterms:W3CDTF">2023-06-06T04:16:56Z</dcterms:created>
  <dcterms:modified xsi:type="dcterms:W3CDTF">2024-08-30T07:54:33Z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0x01010056B78A7C3B7A5E4785725DA0A7F69C71</vt:lpwstr>
  </property>
</Properties>
</file>