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xm1533\Desktop\2024\"/>
    </mc:Choice>
  </mc:AlternateContent>
  <xr:revisionPtr revIDLastSave="0" documentId="13_ncr:1_{397741D5-71C1-427E-96B6-CFAAF9627EA4}" xr6:coauthVersionLast="47" xr6:coauthVersionMax="47" xr10:uidLastSave="{00000000-0000-0000-0000-000000000000}"/>
  <bookViews>
    <workbookView xWindow="-110" yWindow="-110" windowWidth="19420" windowHeight="11500" tabRatio="867" xr2:uid="{F33F1B1D-C644-47B7-8AD5-C8DC92D28BD4}"/>
  </bookViews>
  <sheets>
    <sheet name="FCD Smallware List" sheetId="1" r:id="rId1"/>
    <sheet name="Variable Calc Sheet " sheetId="2" r:id="rId2"/>
    <sheet name="GN Pans &amp; Crates" sheetId="3" r:id="rId3"/>
  </sheets>
  <definedNames>
    <definedName name="_xlnm._FilterDatabase" localSheetId="0" hidden="1">'FCD Smallware List'!$A$2:$K$132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6" i="1" l="1"/>
  <c r="I31" i="1"/>
  <c r="I27" i="1"/>
  <c r="I115" i="1" l="1"/>
  <c r="I21" i="1"/>
  <c r="I25" i="1"/>
  <c r="I129" i="1"/>
  <c r="I41" i="1"/>
  <c r="I12" i="1"/>
  <c r="I98" i="1"/>
  <c r="I11" i="1"/>
  <c r="I75" i="1"/>
  <c r="I81" i="1"/>
  <c r="I92" i="1"/>
  <c r="I91" i="1"/>
  <c r="I53" i="1"/>
  <c r="I87" i="1"/>
  <c r="I23" i="1"/>
  <c r="I105" i="1"/>
  <c r="I3" i="1"/>
  <c r="I121" i="1"/>
  <c r="I120" i="1"/>
  <c r="I20" i="1"/>
  <c r="I9" i="1"/>
  <c r="I24" i="1"/>
  <c r="I13" i="1"/>
  <c r="I14" i="1"/>
  <c r="I15" i="1"/>
  <c r="I22" i="1"/>
  <c r="I78" i="1"/>
  <c r="I72" i="1"/>
  <c r="I52" i="1"/>
  <c r="I49" i="1"/>
  <c r="I32" i="1"/>
  <c r="I16" i="1"/>
  <c r="I18" i="1"/>
  <c r="I70" i="1"/>
  <c r="I88" i="1"/>
  <c r="I45" i="1"/>
  <c r="I39" i="1"/>
  <c r="I66" i="1"/>
  <c r="I65" i="1"/>
  <c r="I47" i="1"/>
  <c r="I46" i="1"/>
  <c r="I67" i="1"/>
  <c r="I19" i="1"/>
  <c r="I42" i="1"/>
  <c r="I7" i="1"/>
  <c r="I94" i="1"/>
  <c r="I93" i="1"/>
  <c r="I57" i="1"/>
  <c r="I8" i="1"/>
  <c r="I60" i="1"/>
  <c r="I10" i="1"/>
  <c r="I69" i="1"/>
  <c r="I104" i="1"/>
  <c r="I5" i="1"/>
  <c r="I77" i="1"/>
  <c r="I90" i="1"/>
  <c r="I89" i="1"/>
  <c r="I103" i="1"/>
  <c r="I79" i="1"/>
  <c r="I71" i="1"/>
  <c r="I82" i="1"/>
  <c r="I130" i="1"/>
  <c r="I131" i="1"/>
  <c r="I85" i="1"/>
  <c r="I54" i="1"/>
  <c r="I50" i="1"/>
  <c r="I117" i="1"/>
  <c r="I116" i="1"/>
  <c r="I119" i="1"/>
  <c r="I109" i="1"/>
  <c r="I128" i="1"/>
  <c r="I127" i="1"/>
  <c r="I110" i="1"/>
  <c r="I125" i="1"/>
  <c r="I124" i="1"/>
  <c r="I123" i="1"/>
  <c r="I99" i="1"/>
  <c r="I102" i="1"/>
  <c r="I30" i="1"/>
  <c r="I36" i="1"/>
  <c r="I40" i="1"/>
  <c r="I48" i="1"/>
  <c r="I6" i="1"/>
  <c r="I26" i="1"/>
  <c r="I4" i="1"/>
  <c r="I73" i="1"/>
  <c r="D14" i="2" l="1"/>
  <c r="D16" i="2" s="1"/>
  <c r="D19" i="2" s="1"/>
  <c r="D10" i="2" l="1"/>
  <c r="D20" i="2" l="1"/>
  <c r="G101" i="1"/>
  <c r="I112" i="1"/>
  <c r="I111" i="1"/>
  <c r="I43" i="1"/>
  <c r="I84" i="1"/>
  <c r="I29" i="1"/>
  <c r="I97" i="1"/>
  <c r="I96" i="1"/>
  <c r="I100" i="1"/>
  <c r="I80" i="1"/>
  <c r="I37" i="1"/>
  <c r="I101" i="1" l="1"/>
  <c r="I64" i="1"/>
  <c r="I106" i="1"/>
  <c r="I113" i="1"/>
  <c r="I61" i="1"/>
  <c r="I107" i="1"/>
  <c r="I114" i="1"/>
  <c r="I63" i="1"/>
  <c r="I62" i="1"/>
  <c r="I122" i="1"/>
  <c r="C14" i="3"/>
  <c r="D14" i="3"/>
  <c r="B14" i="3"/>
  <c r="I83" i="1" l="1"/>
  <c r="I33" i="1"/>
  <c r="I74" i="1" l="1"/>
  <c r="I44" i="1"/>
  <c r="I59" i="1" l="1"/>
  <c r="I108" i="1" l="1"/>
  <c r="I1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Salil Damodaran</author>
  </authors>
  <commentList>
    <comment ref="D15" authorId="0" shapeId="0" xr:uid="{7373705E-66BA-4775-AD55-A6BE758FA11F}">
      <text>
        <r>
          <rPr>
            <b/>
            <sz val="9"/>
            <color indexed="81"/>
            <rFont val="Tahoma"/>
            <family val="2"/>
          </rPr>
          <t>By Projects</t>
        </r>
      </text>
    </comment>
    <comment ref="D16" authorId="0" shapeId="0" xr:uid="{66B284EF-B3F9-4034-B6E2-6ED5C026E52A}">
      <text>
        <r>
          <rPr>
            <b/>
            <sz val="9"/>
            <color indexed="81"/>
            <rFont val="Tahoma"/>
            <family val="2"/>
          </rPr>
          <t>By Projects</t>
        </r>
      </text>
    </comment>
    <comment ref="E19" authorId="0" shapeId="0" xr:uid="{CA173DBE-B48B-42D2-A760-0C9351F98535}">
      <text>
        <r>
          <rPr>
            <b/>
            <sz val="9"/>
            <color indexed="81"/>
            <rFont val="Tahoma"/>
            <family val="2"/>
          </rPr>
          <t>Quality Issues</t>
        </r>
      </text>
    </comment>
    <comment ref="E23" authorId="0" shapeId="0" xr:uid="{2D8356CD-A42A-44E0-A113-2C68C8EA5D16}">
      <text>
        <r>
          <rPr>
            <b/>
            <sz val="9"/>
            <color indexed="81"/>
            <rFont val="Tahoma"/>
            <family val="2"/>
          </rPr>
          <t xml:space="preserve">Current can fit 6 sections. Need 4 sections
</t>
        </r>
      </text>
    </comment>
    <comment ref="D32" authorId="0" shapeId="0" xr:uid="{EA33CC7D-B0AC-4506-B799-5E00F48C1A5C}">
      <text>
        <r>
          <rPr>
            <b/>
            <sz val="9"/>
            <color indexed="81"/>
            <rFont val="Tahoma"/>
            <family val="2"/>
          </rPr>
          <t>By Projects</t>
        </r>
      </text>
    </comment>
    <comment ref="E42" authorId="0" shapeId="0" xr:uid="{8940F365-9E9F-48FF-AC57-F2D6BA4FEAA3}">
      <text>
        <r>
          <rPr>
            <b/>
            <sz val="8"/>
            <color indexed="81"/>
            <rFont val="Tahoma"/>
            <family val="2"/>
          </rPr>
          <t>Need new holders for Steel Knives</t>
        </r>
      </text>
    </comment>
    <comment ref="E48" authorId="0" shapeId="0" xr:uid="{A60E98BC-247D-4F3A-A615-8CC70228E196}">
      <text>
        <r>
          <rPr>
            <b/>
            <sz val="9"/>
            <color indexed="81"/>
            <rFont val="Tahoma"/>
            <family val="2"/>
          </rPr>
          <t>Make it 10Ltrs</t>
        </r>
      </text>
    </comment>
    <comment ref="D49" authorId="0" shapeId="0" xr:uid="{5901B4B7-96C5-4BDB-9AA4-D045AB449529}">
      <text>
        <r>
          <rPr>
            <b/>
            <sz val="9"/>
            <color indexed="81"/>
            <rFont val="Tahoma"/>
            <family val="2"/>
          </rPr>
          <t>By Projects</t>
        </r>
      </text>
    </comment>
    <comment ref="E50" authorId="0" shapeId="0" xr:uid="{3824A7A2-9CF0-4441-8EEA-B9386BAAB342}">
      <text>
        <r>
          <rPr>
            <b/>
            <sz val="9"/>
            <color indexed="81"/>
            <rFont val="Tahoma"/>
            <family val="2"/>
          </rPr>
          <t>Size to be increased to 750 ml. Bottle quality?</t>
        </r>
      </text>
    </comment>
    <comment ref="J50" authorId="0" shapeId="0" xr:uid="{64DC6B72-DF9F-4560-BCD6-8716DB5F50D7}">
      <text>
        <r>
          <rPr>
            <b/>
            <sz val="8"/>
            <color indexed="81"/>
            <rFont val="Tahoma"/>
            <family val="2"/>
          </rPr>
          <t>FIFO Bottles to be procured</t>
        </r>
      </text>
    </comment>
    <comment ref="D52" authorId="0" shapeId="0" xr:uid="{50E94953-F701-4C97-AC2E-B31A379E80E5}">
      <text>
        <r>
          <rPr>
            <b/>
            <sz val="9"/>
            <color indexed="81"/>
            <rFont val="Tahoma"/>
            <family val="2"/>
          </rPr>
          <t>By Projects</t>
        </r>
      </text>
    </comment>
    <comment ref="E57" authorId="0" shapeId="0" xr:uid="{A851E4F6-10C8-4707-9B99-4F5040EDD58A}">
      <text>
        <r>
          <rPr>
            <b/>
            <sz val="9"/>
            <color indexed="81"/>
            <rFont val="Tahoma"/>
            <family val="2"/>
          </rPr>
          <t>Poor Quality: Nuts get loose and handle breaks</t>
        </r>
      </text>
    </comment>
    <comment ref="E60" authorId="0" shapeId="0" xr:uid="{1AD000A6-A206-4CD3-BAAD-9930C5163516}">
      <text>
        <r>
          <rPr>
            <b/>
            <sz val="8"/>
            <color indexed="81"/>
            <rFont val="Tahoma"/>
            <family val="2"/>
          </rPr>
          <t>1 is minimum. 1 more to be issued for Inhouse GB Stores</t>
        </r>
      </text>
    </comment>
    <comment ref="D72" authorId="0" shapeId="0" xr:uid="{5599F6EB-AF2B-4EB1-941C-270D12DE6BF4}">
      <text>
        <r>
          <rPr>
            <b/>
            <sz val="9"/>
            <color indexed="81"/>
            <rFont val="Tahoma"/>
            <family val="2"/>
          </rPr>
          <t>By Projects</t>
        </r>
      </text>
    </comment>
    <comment ref="E75" authorId="0" shapeId="0" xr:uid="{3828A944-0112-4A57-B570-1C6371A04B00}">
      <text>
        <r>
          <rPr>
            <b/>
            <sz val="9"/>
            <color indexed="81"/>
            <rFont val="Tahoma"/>
            <family val="2"/>
          </rPr>
          <t>Better Quality</t>
        </r>
      </text>
    </comment>
    <comment ref="E76" authorId="0" shapeId="0" xr:uid="{25AFBEFB-E6B9-4091-BB91-DE98871B1B52}">
      <text>
        <r>
          <rPr>
            <b/>
            <sz val="9"/>
            <color indexed="81"/>
            <rFont val="Tahoma"/>
            <family val="2"/>
          </rPr>
          <t>GB Mix???</t>
        </r>
      </text>
    </comment>
    <comment ref="D78" authorId="0" shapeId="0" xr:uid="{79B7234C-E038-4EB7-BC8D-A15F6086E20B}">
      <text>
        <r>
          <rPr>
            <b/>
            <sz val="9"/>
            <color indexed="81"/>
            <rFont val="Tahoma"/>
            <family val="2"/>
          </rPr>
          <t>By Projects</t>
        </r>
      </text>
    </comment>
    <comment ref="E84" authorId="0" shapeId="0" xr:uid="{8C903AA1-428B-4863-A68A-F93E6969B973}">
      <text>
        <r>
          <rPr>
            <b/>
            <sz val="9"/>
            <color indexed="81"/>
            <rFont val="Tahoma"/>
            <family val="2"/>
          </rPr>
          <t>TBD</t>
        </r>
      </text>
    </comment>
    <comment ref="E90" authorId="0" shapeId="0" xr:uid="{F1A3BAEA-F1E5-468B-AC48-29A0375A16B9}">
      <text>
        <r>
          <rPr>
            <b/>
            <sz val="9"/>
            <color indexed="81"/>
            <rFont val="Tahoma"/>
            <family val="2"/>
          </rPr>
          <t>Check for handle length</t>
        </r>
      </text>
    </comment>
    <comment ref="E123" authorId="0" shapeId="0" xr:uid="{66643573-8E73-472F-B409-99A8EDE2D9B2}">
      <text>
        <r>
          <rPr>
            <b/>
            <sz val="9"/>
            <color indexed="81"/>
            <rFont val="Tahoma"/>
            <family val="2"/>
          </rPr>
          <t>Break The set and get single units</t>
        </r>
      </text>
    </comment>
    <comment ref="E126" authorId="0" shapeId="0" xr:uid="{B4A13DF2-9B88-4FEB-B9B6-D27A4FDDBE0F}">
      <text>
        <r>
          <rPr>
            <b/>
            <sz val="9"/>
            <color indexed="81"/>
            <rFont val="Tahoma"/>
            <family val="2"/>
          </rPr>
          <t>Break The set and get single units</t>
        </r>
      </text>
    </comment>
    <comment ref="E127" authorId="0" shapeId="0" xr:uid="{F8F55958-73FE-4836-BCF1-F07AF09FF94D}">
      <text>
        <r>
          <rPr>
            <b/>
            <sz val="9"/>
            <color indexed="81"/>
            <rFont val="Tahoma"/>
            <family val="2"/>
          </rPr>
          <t>Break The set and get single units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Salil Damodaran</author>
  </authors>
  <commentList>
    <comment ref="L19" authorId="0" shapeId="0" xr:uid="{35C1BD70-005C-4729-92F8-EB33C06AAA5E}">
      <text>
        <r>
          <rPr>
            <b/>
            <sz val="9"/>
            <color indexed="81"/>
            <rFont val="Tahoma"/>
            <family val="2"/>
          </rPr>
          <t>Dry Store</t>
        </r>
      </text>
    </comment>
    <comment ref="I27" authorId="0" shapeId="0" xr:uid="{3D2A7DE1-B9C0-4612-AF60-306E3F93A4CA}">
      <text>
        <r>
          <rPr>
            <b/>
            <sz val="9"/>
            <color indexed="81"/>
            <rFont val="Tahoma"/>
            <family val="2"/>
          </rPr>
          <t>One on Takeaway counter &amp; One on Delivery Counter</t>
        </r>
      </text>
    </comment>
    <comment ref="J27" authorId="0" shapeId="0" xr:uid="{BE4DAACB-BC93-4063-8691-4EDA0E4698E5}">
      <text>
        <r>
          <rPr>
            <b/>
            <sz val="9"/>
            <color indexed="81"/>
            <rFont val="Tahoma"/>
            <family val="2"/>
          </rPr>
          <t>One on Takeaway counter &amp; One on Delivery Counter</t>
        </r>
      </text>
    </comment>
    <comment ref="K27" authorId="0" shapeId="0" xr:uid="{0B49ADA0-526B-4555-9262-3FA4BEE53621}">
      <text>
        <r>
          <rPr>
            <b/>
            <sz val="9"/>
            <color indexed="81"/>
            <rFont val="Tahoma"/>
            <family val="2"/>
          </rPr>
          <t>One on Takeaway counter &amp; One on Delivery Counter</t>
        </r>
      </text>
    </comment>
  </commentList>
</comments>
</file>

<file path=xl/sharedStrings.xml><?xml version="1.0" encoding="utf-8"?>
<sst xmlns="http://schemas.openxmlformats.org/spreadsheetml/2006/main" count="803" uniqueCount="307">
  <si>
    <t>S.No</t>
  </si>
  <si>
    <t>Station</t>
  </si>
  <si>
    <t>Category</t>
  </si>
  <si>
    <t>SAP Description</t>
  </si>
  <si>
    <t>Deep Dish Pan 7.5 M (Personal Pans)</t>
  </si>
  <si>
    <t>Deep Dish Pan 10.5 M (Medium Pans)</t>
  </si>
  <si>
    <t>Pan Separator - 7.5 (Personal Pan Seperator)</t>
  </si>
  <si>
    <t>V</t>
  </si>
  <si>
    <t>NSO Store Name</t>
  </si>
  <si>
    <t>Region</t>
  </si>
  <si>
    <t>Store Format</t>
  </si>
  <si>
    <t>Total Area (Sq Ft)</t>
  </si>
  <si>
    <t>Total Covers/Seats</t>
  </si>
  <si>
    <t>Total No of Tables</t>
  </si>
  <si>
    <t>Potential ADS</t>
  </si>
  <si>
    <t>Estimated No of Peak Hour Delivery Txns</t>
  </si>
  <si>
    <t>Minimum 
Stock</t>
  </si>
  <si>
    <t>TOTAL QTY/STORE</t>
  </si>
  <si>
    <t>Vendor</t>
  </si>
  <si>
    <t>Remarks</t>
  </si>
  <si>
    <t>Estimated No of orders during 4 peak hours (A)</t>
  </si>
  <si>
    <t>Pie to Order Ratio (B)</t>
  </si>
  <si>
    <t>Par Stock (D)</t>
  </si>
  <si>
    <t>Personal Pizza Volume Mix (F)</t>
  </si>
  <si>
    <t>Medium Pizza Volume Mix (G)</t>
  </si>
  <si>
    <t>TOTAL MEDIUM PANS (I)</t>
  </si>
  <si>
    <t>TOTAL PERSONAL PANS [H= E X F]</t>
  </si>
  <si>
    <t>TOTAL PANS WITH PAR STOCK [E = C X D]</t>
  </si>
  <si>
    <t>TOTAL PANS [C = A X B]</t>
  </si>
  <si>
    <t>DOUGH</t>
  </si>
  <si>
    <t>Par 
Stock Quantum</t>
  </si>
  <si>
    <t xml:space="preserve">Showa </t>
  </si>
  <si>
    <t>Dough</t>
  </si>
  <si>
    <t>Smallware</t>
  </si>
  <si>
    <t>F</t>
  </si>
  <si>
    <t>Dough Cutter</t>
  </si>
  <si>
    <t>DKG</t>
  </si>
  <si>
    <t>Dough Cutting Board (Imported)</t>
  </si>
  <si>
    <t>Oil Pump (Imported)</t>
  </si>
  <si>
    <t>Jar for Oil Pump</t>
  </si>
  <si>
    <t>CER Kit</t>
  </si>
  <si>
    <t>Clyindical  Plastic Container  2O ltr</t>
  </si>
  <si>
    <t>No Backup required. List the items</t>
  </si>
  <si>
    <t>Goldendays</t>
  </si>
  <si>
    <t>Jaybharat</t>
  </si>
  <si>
    <t>Flour Scooper -  2 kg  - SS</t>
  </si>
  <si>
    <t>Flour Sieve</t>
  </si>
  <si>
    <t>Cambro</t>
  </si>
  <si>
    <t>Fixed/
Varaible/Optional</t>
  </si>
  <si>
    <t>Make</t>
  </si>
  <si>
    <t>Spoodle 1 OZ Yellow SS</t>
  </si>
  <si>
    <t>Spoodle 2 Oz Green SS</t>
  </si>
  <si>
    <t>Tuscani Cheese Cup</t>
  </si>
  <si>
    <t>Quality Ring 10.5 M (Medium)</t>
  </si>
  <si>
    <t>Quality Ring - 7.5 (Small)</t>
  </si>
  <si>
    <t>Squeeze Bottle - Thin Nozzle</t>
  </si>
  <si>
    <t>On Cut: 2 for Olive Oil (SFO) and 1 on MOH for Chocolate Sauce</t>
  </si>
  <si>
    <t>Squeeze Bottle - Broad Nozzle</t>
  </si>
  <si>
    <t>1 each for Smoked Garlic Sauce, Mint Mayo and Filler Cheese</t>
  </si>
  <si>
    <t>Power Pan 10.5 TVP</t>
  </si>
  <si>
    <t>Power Pan 6 TVP</t>
  </si>
  <si>
    <t>For Pockets</t>
  </si>
  <si>
    <t>SS Small Air Vent Rod</t>
  </si>
  <si>
    <t>SS Medium Air Vent Rod</t>
  </si>
  <si>
    <t>Garlic Bread Basket</t>
  </si>
  <si>
    <t>Eff and Bee</t>
  </si>
  <si>
    <t>Casserola Dish - Pasta Dish (Imported)</t>
  </si>
  <si>
    <t>Appetiser Platters -EDI</t>
  </si>
  <si>
    <t>Shan</t>
  </si>
  <si>
    <t>As underliner for pastas &amp; to serve appetizers</t>
  </si>
  <si>
    <t>Wire Mesh</t>
  </si>
  <si>
    <t>For passing Chicken Wings thru oven</t>
  </si>
  <si>
    <t>Wire Whisk 16"</t>
  </si>
  <si>
    <t>Wire Whisk 10"</t>
  </si>
  <si>
    <t>NEW</t>
  </si>
  <si>
    <t>Food pan Drain 60CWD135 (For 1/6 GN Pans)</t>
  </si>
  <si>
    <t>Food pan Drain 90CWD135 (For 1/9 GN Pans)</t>
  </si>
  <si>
    <t>Spatula Black (For Dough Mixing)</t>
  </si>
  <si>
    <t>Silicon brush</t>
  </si>
  <si>
    <t>Pasta Portioning Container (HPL 806)</t>
  </si>
  <si>
    <t>For Pasta portioning</t>
  </si>
  <si>
    <t>1 each for Garlic Sprinkle, Pepper Cocktail &amp; Italian SeasoninG</t>
  </si>
  <si>
    <t>Bread Cutting Knife</t>
  </si>
  <si>
    <t>For Pan Evalaution</t>
  </si>
  <si>
    <t>Crockery</t>
  </si>
  <si>
    <t>Cutlery</t>
  </si>
  <si>
    <t>Cut</t>
  </si>
  <si>
    <t>Cork Pad 10</t>
  </si>
  <si>
    <t>Cork Pad 7</t>
  </si>
  <si>
    <t>Rocker Knife</t>
  </si>
  <si>
    <t>Pan Gripper</t>
  </si>
  <si>
    <t>Spatula - Green</t>
  </si>
  <si>
    <t>Spatulas - Red</t>
  </si>
  <si>
    <t>Tong 12 inch - Green</t>
  </si>
  <si>
    <t>Tong 12 inch - Red</t>
  </si>
  <si>
    <t>Corkpad Logic</t>
  </si>
  <si>
    <t>Veg Cut Area</t>
  </si>
  <si>
    <t>Magnetic Knife Strip</t>
  </si>
  <si>
    <t>Chopping Board - Green</t>
  </si>
  <si>
    <t xml:space="preserve">Vegetable Cutting Knife </t>
  </si>
  <si>
    <t>Walk In Chiller</t>
  </si>
  <si>
    <t>Garlic Bread Crates - Green-CC -64080 T</t>
  </si>
  <si>
    <t>Small Crate FPO</t>
  </si>
  <si>
    <t xml:space="preserve">Large - Blue-CC - 53200 </t>
  </si>
  <si>
    <t xml:space="preserve">Large - Green-CC - 53200 </t>
  </si>
  <si>
    <t xml:space="preserve">Large - Green-JBC - 53200 </t>
  </si>
  <si>
    <t xml:space="preserve">Medium - Green-CC - 43175 </t>
  </si>
  <si>
    <t xml:space="preserve">Medium - Red-CC - 43175 </t>
  </si>
  <si>
    <t xml:space="preserve">Small -  Green-CC - 32100 </t>
  </si>
  <si>
    <t xml:space="preserve">Small - Blue-CC - 32100 </t>
  </si>
  <si>
    <t xml:space="preserve">Lid for Small Containers </t>
  </si>
  <si>
    <t xml:space="preserve">Lid for Med Containers </t>
  </si>
  <si>
    <t xml:space="preserve">Lid for Large Containers </t>
  </si>
  <si>
    <t>Nilkamal</t>
  </si>
  <si>
    <t>Thawing Rack SS</t>
  </si>
  <si>
    <t>GN BIN 1/3 (Big)</t>
  </si>
  <si>
    <t>GN BIN 1/6 (Med)</t>
  </si>
  <si>
    <t>GN BIN 1/9 (Small)</t>
  </si>
  <si>
    <t>Pan Sauce</t>
  </si>
  <si>
    <t>Smoked Garlic Sauce</t>
  </si>
  <si>
    <t>Mint Mayonnaise</t>
  </si>
  <si>
    <t>Peruvian Sauce</t>
  </si>
  <si>
    <t xml:space="preserve">Flavoured Arabiatta Sauce </t>
  </si>
  <si>
    <t>Cheesy Sauce</t>
  </si>
  <si>
    <t>Mushroom Sauce</t>
  </si>
  <si>
    <t>GN PANS (Walk In Storage)</t>
  </si>
  <si>
    <t>Boiled Pasta Fusilli</t>
  </si>
  <si>
    <t>Boiled Pasta Penne</t>
  </si>
  <si>
    <t>Masala Paneer</t>
  </si>
  <si>
    <t>Spicy Supreme</t>
  </si>
  <si>
    <t>Focassia Mix</t>
  </si>
  <si>
    <t>Chopped Onion</t>
  </si>
  <si>
    <t>Freezer Walk-In/Deep</t>
  </si>
  <si>
    <t>Black Floor Mat</t>
  </si>
  <si>
    <t>Dishwash</t>
  </si>
  <si>
    <t>Glass Washer Brush</t>
  </si>
  <si>
    <t>Wash Crate - Glass</t>
  </si>
  <si>
    <t>Dish Wash Cutlery Rack</t>
  </si>
  <si>
    <t>Dish Wash Crockery Rack</t>
  </si>
  <si>
    <t>Pan Marketing</t>
  </si>
  <si>
    <t>Flour: 1 + Water 1. New 5 Kg mixers cannot take the 10 Ltr Capacity</t>
  </si>
  <si>
    <t>Pan/Chilli Garlic/Tandoori/3 Pasta Sauces/SFO/Momo</t>
  </si>
  <si>
    <t>Pan/Tandoori/SFO/Momo</t>
  </si>
  <si>
    <t>Herb Mix</t>
  </si>
  <si>
    <t>Pasta Mix</t>
  </si>
  <si>
    <t>Jalapeno Poppers (Open)</t>
  </si>
  <si>
    <t>GN BIN LIDS 1/3 (Big)</t>
  </si>
  <si>
    <t>GN BIN BIG 1/6 (Med)</t>
  </si>
  <si>
    <t>GN BIN BIG 1/9 (Small)</t>
  </si>
  <si>
    <t>Measurer - 50 ml / 100ml</t>
  </si>
  <si>
    <t>MOH</t>
  </si>
  <si>
    <t>Measuring Lime Juice &amp; Sugar Syrup</t>
  </si>
  <si>
    <t>Rect. Dessert Plate - 8 x 5 EDI</t>
  </si>
  <si>
    <t>Mixing Jar with measurements</t>
  </si>
  <si>
    <t>SS Ice Cream Scooper</t>
  </si>
  <si>
    <t>BOH</t>
  </si>
  <si>
    <t>Sanitization</t>
  </si>
  <si>
    <t>SS Colander 14"</t>
  </si>
  <si>
    <t>Can Opener</t>
  </si>
  <si>
    <t>SS Elbow Dispensor Stand</t>
  </si>
  <si>
    <t>Pump SD20C White</t>
  </si>
  <si>
    <t>Plate with Green Colour Band - 9</t>
  </si>
  <si>
    <t>Plate with Red Colour Band - 9</t>
  </si>
  <si>
    <t>Plate with Orange Colour Band - 9</t>
  </si>
  <si>
    <t>Plate with Yellow Colour Band - 9</t>
  </si>
  <si>
    <t>FOH</t>
  </si>
  <si>
    <t>Chunky Glass - 1CS x 48pcs</t>
  </si>
  <si>
    <t>Camliter 1L - CLRCW WW1000CW135</t>
  </si>
  <si>
    <t>Table Tag Holder</t>
  </si>
  <si>
    <t>Condiment Holder Wooden</t>
  </si>
  <si>
    <t>Crushed Shaker, Perforated Slotted Metal</t>
  </si>
  <si>
    <t>Italian Shaker, Perforated Metal Top - 2</t>
  </si>
  <si>
    <t>Fork - EDI</t>
  </si>
  <si>
    <t>Knife - EDI</t>
  </si>
  <si>
    <t>A P Spoon - EDI</t>
  </si>
  <si>
    <t>Desert Tea Spoon</t>
  </si>
  <si>
    <t>Polycarbonate Pitcher</t>
  </si>
  <si>
    <t>Tray Treadlite 14 inch Round 1400TL138 (Salvars)</t>
  </si>
  <si>
    <t>Tumbler CLRW 12 6DZ-CLRSN 1200P152</t>
  </si>
  <si>
    <t>Spray Gun</t>
  </si>
  <si>
    <t>Washroom, FOH, BOH, CSR</t>
  </si>
  <si>
    <t>CRATE SIZE</t>
  </si>
  <si>
    <t>DIMENSIONS</t>
  </si>
  <si>
    <t>CAPACITY</t>
  </si>
  <si>
    <t>COLOUR</t>
  </si>
  <si>
    <t>QUANTITY</t>
  </si>
  <si>
    <t>USAGE</t>
  </si>
  <si>
    <t>Large Crate</t>
  </si>
  <si>
    <t>500 x 325 x 200 mm</t>
  </si>
  <si>
    <t>26 Litres</t>
  </si>
  <si>
    <t>Blue</t>
  </si>
  <si>
    <t>Momo Sauce</t>
  </si>
  <si>
    <t>Tandoori Sauce</t>
  </si>
  <si>
    <t>White Cheese Dressing</t>
  </si>
  <si>
    <t>Filler Cheese</t>
  </si>
  <si>
    <t>Mayonnaise</t>
  </si>
  <si>
    <t>Dough Blend</t>
  </si>
  <si>
    <t>SFO Dough Blend</t>
  </si>
  <si>
    <t>Green</t>
  </si>
  <si>
    <t xml:space="preserve"> Whole Green Capsicum (3)</t>
  </si>
  <si>
    <t>Whole Tomato (2)</t>
  </si>
  <si>
    <t>Peeled Onion (2)</t>
  </si>
  <si>
    <t>Packed Garlic Bread (2)</t>
  </si>
  <si>
    <t>Large Crate Perforated</t>
  </si>
  <si>
    <t>501 x 325 x 200 mm</t>
  </si>
  <si>
    <t>27 Litres</t>
  </si>
  <si>
    <t>Veg Thawing (2)</t>
  </si>
  <si>
    <t>Cut Onion (2)</t>
  </si>
  <si>
    <t>Cut Capsicum</t>
  </si>
  <si>
    <t>Medium Crate</t>
  </si>
  <si>
    <t>400 x 300 x 175 mm</t>
  </si>
  <si>
    <t>15 Litres</t>
  </si>
  <si>
    <t>Mushroom</t>
  </si>
  <si>
    <t>Red Capsicum</t>
  </si>
  <si>
    <t>Cut Tomato</t>
  </si>
  <si>
    <t>Garlic Butter</t>
  </si>
  <si>
    <t>Mint/Chilly/Parsley</t>
  </si>
  <si>
    <t>Prepped Garlic Bread</t>
  </si>
  <si>
    <t>Red</t>
  </si>
  <si>
    <t>Chicken Thawing (2)</t>
  </si>
  <si>
    <t>Small Crate</t>
  </si>
  <si>
    <t>300 x 200 x 100 mm</t>
  </si>
  <si>
    <t>10 Litres</t>
  </si>
  <si>
    <t>Lemon</t>
  </si>
  <si>
    <t>Olives</t>
  </si>
  <si>
    <t>Jalapenos</t>
  </si>
  <si>
    <t>Babycorn</t>
  </si>
  <si>
    <t>Red Paprika</t>
  </si>
  <si>
    <t>Red Spatula</t>
  </si>
  <si>
    <t>Green Spatula</t>
  </si>
  <si>
    <t>Yellow</t>
  </si>
  <si>
    <t>Sanitizer</t>
  </si>
  <si>
    <t xml:space="preserve">Virex </t>
  </si>
  <si>
    <t>Garlic Bread Crate</t>
  </si>
  <si>
    <t>600 x 400 x 80 mm</t>
  </si>
  <si>
    <t>13.5 Litres</t>
  </si>
  <si>
    <t xml:space="preserve">Cut Onion </t>
  </si>
  <si>
    <t>Cheesy Dip Cups</t>
  </si>
  <si>
    <t>Mayo Dip Cups</t>
  </si>
  <si>
    <t>SAP ITEM CODE</t>
  </si>
  <si>
    <t>CRATE NAME</t>
  </si>
  <si>
    <t>Small - Yellow-CC - 32101</t>
  </si>
  <si>
    <t>Small Crate Front Partial Open</t>
  </si>
  <si>
    <t>Garlic Bread</t>
  </si>
  <si>
    <r>
      <t xml:space="preserve">Chilli Flake Sachet (2)
</t>
    </r>
    <r>
      <rPr>
        <b/>
        <sz val="7"/>
        <color theme="1"/>
        <rFont val="Century Gothic"/>
        <family val="2"/>
      </rPr>
      <t>[One on TA Counter &amp; One on Del Counter]</t>
    </r>
  </si>
  <si>
    <r>
      <t xml:space="preserve">Ketchup Sachet (2)
</t>
    </r>
    <r>
      <rPr>
        <b/>
        <sz val="7"/>
        <color theme="1"/>
        <rFont val="Century Gothic"/>
        <family val="2"/>
      </rPr>
      <t>[One on TA Counter &amp; One on Del Counter]</t>
    </r>
  </si>
  <si>
    <r>
      <t xml:space="preserve">Oregano Sachet (2)
</t>
    </r>
    <r>
      <rPr>
        <b/>
        <sz val="7"/>
        <color theme="1"/>
        <rFont val="Century Gothic"/>
        <family val="2"/>
      </rPr>
      <t>[One on TA Counter &amp; One on Del Counter]</t>
    </r>
  </si>
  <si>
    <t>Color sepcific (2 red and 4 green for dough,cut and make)</t>
  </si>
  <si>
    <t>Check for another vendor for reduced price</t>
  </si>
  <si>
    <t>1 for Dirty landing and K21 each</t>
  </si>
  <si>
    <t>Lemon Squeezer</t>
  </si>
  <si>
    <t>Diversey</t>
  </si>
  <si>
    <t>KI Glassware</t>
  </si>
  <si>
    <t>Triangle Design</t>
  </si>
  <si>
    <t>National Tech</t>
  </si>
  <si>
    <t>TOTAL</t>
  </si>
  <si>
    <t>Foot Pedal Dust Bin 68L Nilkamal</t>
  </si>
  <si>
    <t>2 Nos: Dough + Veg Cut and Cut + Make</t>
  </si>
  <si>
    <t>DKG hotelwares</t>
  </si>
  <si>
    <t>Sales/Month (In Rupees)</t>
  </si>
  <si>
    <t>STORE INFO</t>
  </si>
  <si>
    <t>Pizza Peel 12 Inch</t>
  </si>
  <si>
    <t>Pourer Bottle</t>
  </si>
  <si>
    <t>Pasta Stock Pot (Induction Friendly)</t>
  </si>
  <si>
    <t>SS Condiment Shaker - 5mm hole</t>
  </si>
  <si>
    <t>1 for Freezer , 2 for Dishwash</t>
  </si>
  <si>
    <t>Condiment Tray SS with 3 section</t>
  </si>
  <si>
    <t>Syrup pump 10ml Doehler - PH</t>
  </si>
  <si>
    <t>Doehler</t>
  </si>
  <si>
    <t>Syrup pump 10ml Nu Taste  - PH</t>
  </si>
  <si>
    <t>Nu Taste</t>
  </si>
  <si>
    <t>Topping Cup- Non Veg Small - PH</t>
  </si>
  <si>
    <t>FCD</t>
  </si>
  <si>
    <t xml:space="preserve"> Topping Cup- Veg Medium - PH</t>
  </si>
  <si>
    <t>Topping Cup- Veg small - PH</t>
  </si>
  <si>
    <t>SS Round Container Large for Sauces -PH</t>
  </si>
  <si>
    <t>Thermometer Digital</t>
  </si>
  <si>
    <t>Mittal International</t>
  </si>
  <si>
    <t>Kings Metal</t>
  </si>
  <si>
    <t>Sanitizer bucket 8 ltr</t>
  </si>
  <si>
    <t>Pasta Mixing Bowl (1 Kg) 8 inch- PH</t>
  </si>
  <si>
    <t>Delivery</t>
  </si>
  <si>
    <t>Dough/Walk In Chiller</t>
  </si>
  <si>
    <t>East coast</t>
  </si>
  <si>
    <t>CA ADS (In Rupees): Current Trend</t>
  </si>
  <si>
    <t>Wrong pricing set by Jagdish earlier on poor product</t>
  </si>
  <si>
    <t>For Assorted Trio, Wings, Baked Pasta</t>
  </si>
  <si>
    <t>Lifetime warranty</t>
  </si>
  <si>
    <t xml:space="preserve">One for Choco Volcano </t>
  </si>
  <si>
    <t>80 ltr Drum (Red Coloured)</t>
  </si>
  <si>
    <t>For Lemon Juice and Sugar Syrup</t>
  </si>
  <si>
    <t>Glass Rack Trolley - (Vendor - Cambro)</t>
  </si>
  <si>
    <t>Dustbin</t>
  </si>
  <si>
    <t>Hyderabad Airport - Domestic</t>
  </si>
  <si>
    <t>For keeping red spatula at cut</t>
  </si>
  <si>
    <t>For keeping green spatula at cut</t>
  </si>
  <si>
    <t>For thawing</t>
  </si>
  <si>
    <t>Crate</t>
  </si>
  <si>
    <t xml:space="preserve">HTT pan 10.5" </t>
  </si>
  <si>
    <t>For passing GB through the oven</t>
  </si>
  <si>
    <t>Pan Separator 10.5 M (Medium Pan Seperator)</t>
  </si>
  <si>
    <t xml:space="preserve">Check whether it will be allowed in Airport </t>
  </si>
  <si>
    <t>Measuring chemical</t>
  </si>
  <si>
    <t xml:space="preserve"> Topping Cup- Non Veg Medium - PH</t>
  </si>
  <si>
    <t>Cheese Cup Yellow Pan Big - PH</t>
  </si>
  <si>
    <t>Cheese Cup Yellow Pan Small – PH</t>
  </si>
  <si>
    <t>Flat nozzle Squeezee bottle (yellow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</si>
</sst>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name val="Century Gothic"/>
      <family val="2"/>
    </font>
    <font>
      <sz val="8"/>
      <name val="Calibri"/>
      <family val="2"/>
      <scheme val="minor"/>
    </font>
    <font>
      <b/>
      <sz val="8"/>
      <color rgb="FFFFFF00"/>
      <name val="Century Gothic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8"/>
      <color rgb="FFFF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0" borderId="1" xfId="0" applyFont="1" applyBorder="1"/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right" vertical="center" wrapText="1"/>
    </xf>
    <xf numFmtId="0" fontId="2" fillId="1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FD56-E7B9-48EB-8A80-85AAA52EF738}">
  <dimension ref="A1:K134"/>
  <sheetViews>
    <sheetView tabSelected="1" topLeftCell="D1" zoomScale="110" zoomScaleNormal="110" workbookViewId="0">
      <pane xSplit="2" ySplit="5" topLeftCell="F6" activePane="bottomRight" state="frozen"/>
      <selection activeCell="D1" sqref="D1"/>
      <selection pane="topRight" activeCell="F1" sqref="F1"/>
      <selection pane="bottomLeft" activeCell="D6" sqref="D6"/>
      <selection pane="bottomRight" activeCell="K106" sqref="K106"/>
    </sheetView>
  </sheetViews>
  <sheetFormatPr defaultColWidth="9.1796875" defaultRowHeight="10" x14ac:dyDescent="0.35"/>
  <cols>
    <col min="1" max="1" width="4.54296875" style="7" bestFit="1" customWidth="1"/>
    <col min="2" max="2" width="18" style="8" customWidth="1"/>
    <col min="3" max="3" width="9.1796875" style="8" customWidth="1"/>
    <col min="4" max="4" width="11" style="7" bestFit="1" customWidth="1"/>
    <col min="5" max="5" width="45.54296875" style="8" customWidth="1"/>
    <col min="6" max="6" width="8.54296875" style="7" customWidth="1"/>
    <col min="7" max="8" width="7.81640625" style="7" customWidth="1"/>
    <col min="9" max="9" width="9.1796875" style="15" customWidth="1"/>
    <col min="10" max="10" width="18.1796875" style="8" customWidth="1"/>
    <col min="11" max="11" width="68.81640625" style="8" customWidth="1"/>
    <col min="12" max="16384" width="9.1796875" style="8"/>
  </cols>
  <sheetData>
    <row r="1" spans="1:11" s="3" customFormat="1" ht="11.5" x14ac:dyDescent="0.35">
      <c r="A1" s="9"/>
      <c r="D1" s="9"/>
      <c r="E1" s="3" t="s">
        <v>292</v>
      </c>
      <c r="F1" s="9"/>
      <c r="G1" s="9"/>
      <c r="H1" s="9"/>
      <c r="I1" s="9"/>
    </row>
    <row r="2" spans="1:11" ht="30" x14ac:dyDescent="0.35">
      <c r="A2" s="18" t="s">
        <v>0</v>
      </c>
      <c r="B2" s="19" t="s">
        <v>1</v>
      </c>
      <c r="C2" s="19" t="s">
        <v>2</v>
      </c>
      <c r="D2" s="18"/>
      <c r="E2" s="19" t="s">
        <v>3</v>
      </c>
      <c r="F2" s="18" t="s">
        <v>48</v>
      </c>
      <c r="G2" s="18" t="s">
        <v>16</v>
      </c>
      <c r="H2" s="18" t="s">
        <v>30</v>
      </c>
      <c r="I2" s="18" t="s">
        <v>17</v>
      </c>
      <c r="J2" s="19" t="s">
        <v>18</v>
      </c>
      <c r="K2" s="19" t="s">
        <v>19</v>
      </c>
    </row>
    <row r="3" spans="1:11" x14ac:dyDescent="0.35">
      <c r="A3" s="2">
        <v>95</v>
      </c>
      <c r="B3" s="14" t="s">
        <v>150</v>
      </c>
      <c r="C3" s="14" t="s">
        <v>33</v>
      </c>
      <c r="D3" s="2"/>
      <c r="E3" s="37" t="s">
        <v>291</v>
      </c>
      <c r="F3" s="2" t="s">
        <v>34</v>
      </c>
      <c r="G3" s="13">
        <v>1</v>
      </c>
      <c r="H3" s="12">
        <v>1</v>
      </c>
      <c r="I3" s="16">
        <f t="shared" ref="I3:I33" si="0">IFERROR(G3*H3,"")</f>
        <v>1</v>
      </c>
      <c r="J3" s="14" t="s">
        <v>47</v>
      </c>
      <c r="K3" s="14"/>
    </row>
    <row r="4" spans="1:11" x14ac:dyDescent="0.35">
      <c r="A4" s="2">
        <v>6</v>
      </c>
      <c r="B4" s="14" t="s">
        <v>32</v>
      </c>
      <c r="C4" s="14" t="s">
        <v>33</v>
      </c>
      <c r="D4" s="2"/>
      <c r="E4" s="37" t="s">
        <v>37</v>
      </c>
      <c r="F4" s="2" t="s">
        <v>34</v>
      </c>
      <c r="G4" s="13">
        <v>4</v>
      </c>
      <c r="H4" s="12">
        <v>1</v>
      </c>
      <c r="I4" s="16">
        <f t="shared" si="0"/>
        <v>4</v>
      </c>
      <c r="J4" s="14" t="s">
        <v>258</v>
      </c>
      <c r="K4" s="14"/>
    </row>
    <row r="5" spans="1:11" x14ac:dyDescent="0.35">
      <c r="A5" s="2">
        <v>46</v>
      </c>
      <c r="B5" s="14" t="s">
        <v>49</v>
      </c>
      <c r="C5" s="14" t="s">
        <v>33</v>
      </c>
      <c r="D5" s="2"/>
      <c r="E5" s="37" t="s">
        <v>263</v>
      </c>
      <c r="F5" s="2" t="s">
        <v>34</v>
      </c>
      <c r="G5" s="2">
        <v>1</v>
      </c>
      <c r="H5" s="12">
        <v>1</v>
      </c>
      <c r="I5" s="16">
        <f t="shared" si="0"/>
        <v>1</v>
      </c>
      <c r="J5" s="14" t="s">
        <v>44</v>
      </c>
      <c r="K5" s="14"/>
    </row>
    <row r="6" spans="1:11" x14ac:dyDescent="0.35">
      <c r="A6" s="2">
        <v>9</v>
      </c>
      <c r="B6" s="14" t="s">
        <v>32</v>
      </c>
      <c r="C6" s="14" t="s">
        <v>33</v>
      </c>
      <c r="D6" s="2"/>
      <c r="E6" s="37" t="s">
        <v>40</v>
      </c>
      <c r="F6" s="2" t="s">
        <v>34</v>
      </c>
      <c r="G6" s="13">
        <v>1</v>
      </c>
      <c r="H6" s="12">
        <v>1</v>
      </c>
      <c r="I6" s="16">
        <f t="shared" si="0"/>
        <v>1</v>
      </c>
      <c r="J6" s="14" t="s">
        <v>43</v>
      </c>
      <c r="K6" s="17" t="s">
        <v>42</v>
      </c>
    </row>
    <row r="7" spans="1:11" x14ac:dyDescent="0.35">
      <c r="A7" s="2">
        <v>61</v>
      </c>
      <c r="B7" s="14" t="s">
        <v>86</v>
      </c>
      <c r="C7" s="14" t="s">
        <v>33</v>
      </c>
      <c r="D7" s="2"/>
      <c r="E7" s="37" t="s">
        <v>261</v>
      </c>
      <c r="F7" s="2" t="s">
        <v>34</v>
      </c>
      <c r="G7" s="2">
        <v>2</v>
      </c>
      <c r="H7" s="12">
        <v>2</v>
      </c>
      <c r="I7" s="16">
        <f t="shared" si="0"/>
        <v>4</v>
      </c>
      <c r="J7" s="14" t="s">
        <v>36</v>
      </c>
      <c r="K7" s="14"/>
    </row>
    <row r="8" spans="1:11" x14ac:dyDescent="0.35">
      <c r="A8" s="2">
        <v>53</v>
      </c>
      <c r="B8" s="14" t="s">
        <v>86</v>
      </c>
      <c r="C8" s="14" t="s">
        <v>33</v>
      </c>
      <c r="D8" s="2"/>
      <c r="E8" s="14" t="s">
        <v>89</v>
      </c>
      <c r="F8" s="2" t="s">
        <v>34</v>
      </c>
      <c r="G8" s="2">
        <v>2</v>
      </c>
      <c r="H8" s="12">
        <v>1.3</v>
      </c>
      <c r="I8" s="16">
        <f t="shared" si="0"/>
        <v>2.6</v>
      </c>
      <c r="J8" s="14" t="s">
        <v>36</v>
      </c>
      <c r="K8" s="14"/>
    </row>
    <row r="9" spans="1:11" x14ac:dyDescent="0.35">
      <c r="A9" s="2">
        <v>90</v>
      </c>
      <c r="B9" s="14" t="s">
        <v>134</v>
      </c>
      <c r="C9" s="14" t="s">
        <v>33</v>
      </c>
      <c r="D9" s="2"/>
      <c r="E9" s="14" t="s">
        <v>138</v>
      </c>
      <c r="F9" s="2" t="s">
        <v>34</v>
      </c>
      <c r="G9" s="13">
        <v>1</v>
      </c>
      <c r="H9" s="12">
        <v>1</v>
      </c>
      <c r="I9" s="16">
        <f t="shared" si="0"/>
        <v>1</v>
      </c>
      <c r="J9" s="14" t="s">
        <v>47</v>
      </c>
      <c r="K9" s="14"/>
    </row>
    <row r="10" spans="1:11" x14ac:dyDescent="0.35">
      <c r="A10" s="2">
        <v>49</v>
      </c>
      <c r="B10" s="14" t="s">
        <v>49</v>
      </c>
      <c r="C10" s="14" t="s">
        <v>33</v>
      </c>
      <c r="D10" s="2"/>
      <c r="E10" s="14" t="s">
        <v>276</v>
      </c>
      <c r="F10" s="2" t="s">
        <v>34</v>
      </c>
      <c r="G10" s="2">
        <v>1</v>
      </c>
      <c r="H10" s="12">
        <v>2</v>
      </c>
      <c r="I10" s="16">
        <f t="shared" si="0"/>
        <v>2</v>
      </c>
      <c r="J10" s="14" t="s">
        <v>277</v>
      </c>
      <c r="K10" s="14" t="s">
        <v>287</v>
      </c>
    </row>
    <row r="11" spans="1:11" x14ac:dyDescent="0.35">
      <c r="A11" s="2">
        <v>105</v>
      </c>
      <c r="B11" s="14" t="s">
        <v>155</v>
      </c>
      <c r="C11" s="14" t="s">
        <v>33</v>
      </c>
      <c r="D11" s="2"/>
      <c r="E11" s="14" t="s">
        <v>157</v>
      </c>
      <c r="F11" s="2" t="s">
        <v>34</v>
      </c>
      <c r="G11" s="13">
        <v>1</v>
      </c>
      <c r="H11" s="12">
        <v>1</v>
      </c>
      <c r="I11" s="16">
        <f t="shared" si="0"/>
        <v>1</v>
      </c>
      <c r="J11" s="14" t="s">
        <v>44</v>
      </c>
      <c r="K11" s="14"/>
    </row>
    <row r="12" spans="1:11" x14ac:dyDescent="0.35">
      <c r="A12" s="2">
        <v>108</v>
      </c>
      <c r="B12" s="14" t="s">
        <v>155</v>
      </c>
      <c r="C12" s="14" t="s">
        <v>33</v>
      </c>
      <c r="D12" s="2"/>
      <c r="E12" s="14" t="s">
        <v>256</v>
      </c>
      <c r="F12" s="2" t="s">
        <v>34</v>
      </c>
      <c r="G12" s="13">
        <v>2</v>
      </c>
      <c r="H12" s="12">
        <v>1</v>
      </c>
      <c r="I12" s="16">
        <f t="shared" si="0"/>
        <v>2</v>
      </c>
      <c r="J12" s="14" t="s">
        <v>47</v>
      </c>
      <c r="K12" s="14" t="s">
        <v>257</v>
      </c>
    </row>
    <row r="13" spans="1:11" x14ac:dyDescent="0.35">
      <c r="A13" s="2">
        <v>88</v>
      </c>
      <c r="B13" s="14" t="s">
        <v>134</v>
      </c>
      <c r="C13" s="14" t="s">
        <v>33</v>
      </c>
      <c r="D13" s="2"/>
      <c r="E13" s="37" t="s">
        <v>135</v>
      </c>
      <c r="F13" s="2" t="s">
        <v>34</v>
      </c>
      <c r="G13" s="13">
        <v>1</v>
      </c>
      <c r="H13" s="12">
        <v>2</v>
      </c>
      <c r="I13" s="16">
        <f t="shared" si="0"/>
        <v>2</v>
      </c>
      <c r="J13" s="14" t="s">
        <v>139</v>
      </c>
      <c r="K13" s="25" t="s">
        <v>248</v>
      </c>
    </row>
    <row r="14" spans="1:11" x14ac:dyDescent="0.35">
      <c r="A14" s="2">
        <v>87</v>
      </c>
      <c r="B14" s="14" t="s">
        <v>134</v>
      </c>
      <c r="C14" s="14" t="s">
        <v>33</v>
      </c>
      <c r="D14" s="2"/>
      <c r="E14" s="37" t="s">
        <v>136</v>
      </c>
      <c r="F14" s="2" t="s">
        <v>34</v>
      </c>
      <c r="G14" s="13">
        <v>2</v>
      </c>
      <c r="H14" s="12">
        <v>1.5</v>
      </c>
      <c r="I14" s="16">
        <f t="shared" si="0"/>
        <v>3</v>
      </c>
      <c r="J14" s="14" t="s">
        <v>47</v>
      </c>
      <c r="K14" s="14"/>
    </row>
    <row r="15" spans="1:11" x14ac:dyDescent="0.35">
      <c r="A15" s="2">
        <v>86</v>
      </c>
      <c r="B15" s="14" t="s">
        <v>132</v>
      </c>
      <c r="C15" s="14" t="s">
        <v>33</v>
      </c>
      <c r="D15" s="2"/>
      <c r="E15" s="37" t="s">
        <v>133</v>
      </c>
      <c r="F15" s="2" t="s">
        <v>34</v>
      </c>
      <c r="G15" s="13">
        <v>3</v>
      </c>
      <c r="H15" s="12">
        <v>1</v>
      </c>
      <c r="I15" s="16">
        <f t="shared" si="0"/>
        <v>3</v>
      </c>
      <c r="J15" s="14" t="s">
        <v>44</v>
      </c>
      <c r="K15" s="14" t="s">
        <v>265</v>
      </c>
    </row>
    <row r="16" spans="1:11" x14ac:dyDescent="0.35">
      <c r="A16" s="2">
        <v>78</v>
      </c>
      <c r="B16" s="14" t="s">
        <v>100</v>
      </c>
      <c r="C16" s="14" t="s">
        <v>33</v>
      </c>
      <c r="D16" s="2"/>
      <c r="E16" s="17" t="s">
        <v>115</v>
      </c>
      <c r="F16" s="2" t="s">
        <v>34</v>
      </c>
      <c r="G16" s="13">
        <v>6</v>
      </c>
      <c r="H16" s="12">
        <v>1.3</v>
      </c>
      <c r="I16" s="16">
        <f t="shared" si="0"/>
        <v>7.8000000000000007</v>
      </c>
      <c r="J16" s="14" t="s">
        <v>47</v>
      </c>
      <c r="K16" s="14" t="s">
        <v>285</v>
      </c>
    </row>
    <row r="17" spans="1:11" x14ac:dyDescent="0.35">
      <c r="A17" s="2">
        <v>107</v>
      </c>
      <c r="B17" s="14" t="s">
        <v>155</v>
      </c>
      <c r="C17" s="14" t="s">
        <v>33</v>
      </c>
      <c r="D17" s="2"/>
      <c r="E17" s="37"/>
      <c r="F17" s="2"/>
      <c r="G17" s="13"/>
      <c r="H17" s="12"/>
      <c r="I17" s="16"/>
      <c r="J17" s="14"/>
      <c r="K17" s="14"/>
    </row>
    <row r="18" spans="1:11" x14ac:dyDescent="0.35">
      <c r="A18" s="2">
        <v>77</v>
      </c>
      <c r="B18" s="14" t="s">
        <v>100</v>
      </c>
      <c r="C18" s="14" t="s">
        <v>33</v>
      </c>
      <c r="D18" s="2"/>
      <c r="E18" s="14" t="s">
        <v>114</v>
      </c>
      <c r="F18" s="2" t="s">
        <v>34</v>
      </c>
      <c r="G18" s="2">
        <v>1</v>
      </c>
      <c r="H18" s="12">
        <v>1</v>
      </c>
      <c r="I18" s="16">
        <f t="shared" si="0"/>
        <v>1</v>
      </c>
      <c r="J18" s="14" t="s">
        <v>31</v>
      </c>
      <c r="K18" s="14"/>
    </row>
    <row r="19" spans="1:11" x14ac:dyDescent="0.35">
      <c r="A19" s="2">
        <v>63</v>
      </c>
      <c r="B19" s="14" t="s">
        <v>96</v>
      </c>
      <c r="C19" s="14" t="s">
        <v>33</v>
      </c>
      <c r="D19" s="2"/>
      <c r="E19" s="14" t="s">
        <v>98</v>
      </c>
      <c r="F19" s="2" t="s">
        <v>34</v>
      </c>
      <c r="G19" s="2">
        <v>2</v>
      </c>
      <c r="H19" s="12">
        <v>1</v>
      </c>
      <c r="I19" s="16">
        <f t="shared" si="0"/>
        <v>2</v>
      </c>
      <c r="J19" s="14" t="s">
        <v>36</v>
      </c>
      <c r="K19" s="14"/>
    </row>
    <row r="20" spans="1:11" x14ac:dyDescent="0.35">
      <c r="A20" s="2">
        <v>91</v>
      </c>
      <c r="B20" s="14" t="s">
        <v>134</v>
      </c>
      <c r="C20" s="14" t="s">
        <v>33</v>
      </c>
      <c r="D20" s="2"/>
      <c r="E20" s="14" t="s">
        <v>289</v>
      </c>
      <c r="F20" s="2" t="s">
        <v>34</v>
      </c>
      <c r="G20" s="13">
        <v>2</v>
      </c>
      <c r="H20" s="12">
        <v>1</v>
      </c>
      <c r="I20" s="16">
        <f t="shared" si="0"/>
        <v>2</v>
      </c>
      <c r="J20" s="14" t="s">
        <v>44</v>
      </c>
      <c r="K20" s="14" t="s">
        <v>249</v>
      </c>
    </row>
    <row r="21" spans="1:11" x14ac:dyDescent="0.35">
      <c r="A21" s="2">
        <v>127</v>
      </c>
      <c r="B21" s="14" t="s">
        <v>165</v>
      </c>
      <c r="C21" s="14" t="s">
        <v>33</v>
      </c>
      <c r="D21" s="2"/>
      <c r="E21" s="37" t="s">
        <v>177</v>
      </c>
      <c r="F21" s="2" t="s">
        <v>34</v>
      </c>
      <c r="G21" s="13">
        <v>3</v>
      </c>
      <c r="H21" s="12">
        <v>1</v>
      </c>
      <c r="I21" s="16">
        <f t="shared" si="0"/>
        <v>3</v>
      </c>
      <c r="J21" s="14" t="s">
        <v>47</v>
      </c>
      <c r="K21" s="14"/>
    </row>
    <row r="22" spans="1:11" x14ac:dyDescent="0.2">
      <c r="A22" s="2">
        <v>84</v>
      </c>
      <c r="B22" s="14" t="s">
        <v>100</v>
      </c>
      <c r="C22" s="14" t="s">
        <v>33</v>
      </c>
      <c r="D22" s="2"/>
      <c r="E22" s="36" t="s">
        <v>275</v>
      </c>
      <c r="F22" s="2" t="s">
        <v>34</v>
      </c>
      <c r="G22" s="13">
        <v>1</v>
      </c>
      <c r="H22" s="12">
        <v>1</v>
      </c>
      <c r="I22" s="16">
        <f t="shared" si="0"/>
        <v>1</v>
      </c>
      <c r="J22" s="14" t="s">
        <v>44</v>
      </c>
      <c r="K22" s="14" t="s">
        <v>288</v>
      </c>
    </row>
    <row r="23" spans="1:11" x14ac:dyDescent="0.35">
      <c r="A23" s="2">
        <v>97</v>
      </c>
      <c r="B23" s="14" t="s">
        <v>150</v>
      </c>
      <c r="C23" s="14" t="s">
        <v>33</v>
      </c>
      <c r="D23" s="2"/>
      <c r="E23" s="40" t="s">
        <v>266</v>
      </c>
      <c r="F23" s="2" t="s">
        <v>34</v>
      </c>
      <c r="G23" s="13">
        <v>1</v>
      </c>
      <c r="H23" s="12">
        <v>1</v>
      </c>
      <c r="I23" s="16">
        <f t="shared" si="0"/>
        <v>1</v>
      </c>
      <c r="J23" s="14" t="s">
        <v>44</v>
      </c>
      <c r="K23" s="14"/>
    </row>
    <row r="24" spans="1:11" x14ac:dyDescent="0.35">
      <c r="A24" s="2">
        <v>89</v>
      </c>
      <c r="B24" s="14" t="s">
        <v>134</v>
      </c>
      <c r="C24" s="14" t="s">
        <v>33</v>
      </c>
      <c r="D24" s="2"/>
      <c r="E24" s="14" t="s">
        <v>137</v>
      </c>
      <c r="F24" s="2" t="s">
        <v>34</v>
      </c>
      <c r="G24" s="13">
        <v>2</v>
      </c>
      <c r="H24" s="12">
        <v>1</v>
      </c>
      <c r="I24" s="16">
        <f t="shared" si="0"/>
        <v>2</v>
      </c>
      <c r="J24" s="14" t="s">
        <v>47</v>
      </c>
      <c r="K24" s="14"/>
    </row>
    <row r="25" spans="1:11" x14ac:dyDescent="0.35">
      <c r="A25" s="2">
        <v>126</v>
      </c>
      <c r="B25" s="14" t="s">
        <v>165</v>
      </c>
      <c r="C25" s="14" t="s">
        <v>33</v>
      </c>
      <c r="D25" s="2"/>
      <c r="E25" s="14" t="s">
        <v>176</v>
      </c>
      <c r="F25" s="2" t="s">
        <v>34</v>
      </c>
      <c r="G25" s="13">
        <v>2</v>
      </c>
      <c r="H25" s="12">
        <v>1</v>
      </c>
      <c r="I25" s="16">
        <f t="shared" si="0"/>
        <v>2</v>
      </c>
      <c r="J25" s="14" t="s">
        <v>47</v>
      </c>
      <c r="K25" s="14"/>
    </row>
    <row r="26" spans="1:11" x14ac:dyDescent="0.35">
      <c r="A26" s="2">
        <v>7</v>
      </c>
      <c r="B26" s="14" t="s">
        <v>32</v>
      </c>
      <c r="C26" s="14" t="s">
        <v>33</v>
      </c>
      <c r="D26" s="2"/>
      <c r="E26" s="14" t="s">
        <v>38</v>
      </c>
      <c r="F26" s="2" t="s">
        <v>34</v>
      </c>
      <c r="G26" s="13">
        <v>1</v>
      </c>
      <c r="H26" s="12">
        <v>2</v>
      </c>
      <c r="I26" s="16">
        <f t="shared" si="0"/>
        <v>2</v>
      </c>
      <c r="J26" s="14" t="s">
        <v>36</v>
      </c>
      <c r="K26" s="14"/>
    </row>
    <row r="27" spans="1:11" x14ac:dyDescent="0.35">
      <c r="A27" s="2">
        <v>132</v>
      </c>
      <c r="B27" s="14" t="s">
        <v>281</v>
      </c>
      <c r="C27" s="14" t="s">
        <v>33</v>
      </c>
      <c r="D27" s="2"/>
      <c r="E27" s="14" t="s">
        <v>298</v>
      </c>
      <c r="F27" s="2" t="s">
        <v>34</v>
      </c>
      <c r="G27" s="13">
        <v>10</v>
      </c>
      <c r="H27" s="12">
        <v>1</v>
      </c>
      <c r="I27" s="16">
        <f t="shared" si="0"/>
        <v>10</v>
      </c>
      <c r="J27" s="14"/>
      <c r="K27" s="14" t="s">
        <v>299</v>
      </c>
    </row>
    <row r="28" spans="1:11" x14ac:dyDescent="0.2">
      <c r="A28" s="2">
        <v>85</v>
      </c>
      <c r="B28" s="14" t="s">
        <v>132</v>
      </c>
      <c r="C28" s="14" t="s">
        <v>33</v>
      </c>
      <c r="D28" s="2"/>
      <c r="E28" s="36"/>
      <c r="F28" s="2"/>
      <c r="G28" s="13"/>
      <c r="H28" s="12"/>
      <c r="I28" s="16"/>
      <c r="J28" s="14"/>
      <c r="K28" s="14"/>
    </row>
    <row r="29" spans="1:11" x14ac:dyDescent="0.35">
      <c r="A29" s="2">
        <v>94</v>
      </c>
      <c r="B29" s="14" t="s">
        <v>150</v>
      </c>
      <c r="C29" s="14" t="s">
        <v>33</v>
      </c>
      <c r="D29" s="2"/>
      <c r="E29" s="37" t="s">
        <v>152</v>
      </c>
      <c r="F29" s="2" t="s">
        <v>34</v>
      </c>
      <c r="G29" s="13">
        <v>13</v>
      </c>
      <c r="H29" s="12">
        <v>1.5</v>
      </c>
      <c r="I29" s="16">
        <f t="shared" si="0"/>
        <v>19.5</v>
      </c>
      <c r="J29" s="14" t="s">
        <v>68</v>
      </c>
      <c r="K29" s="14"/>
    </row>
    <row r="30" spans="1:11" x14ac:dyDescent="0.35">
      <c r="A30" s="2">
        <v>13</v>
      </c>
      <c r="B30" s="14" t="s">
        <v>32</v>
      </c>
      <c r="C30" s="14" t="s">
        <v>33</v>
      </c>
      <c r="D30" s="2"/>
      <c r="E30" s="14" t="s">
        <v>77</v>
      </c>
      <c r="F30" s="2" t="s">
        <v>34</v>
      </c>
      <c r="G30" s="13">
        <v>1</v>
      </c>
      <c r="H30" s="12">
        <v>1</v>
      </c>
      <c r="I30" s="16">
        <f t="shared" si="0"/>
        <v>1</v>
      </c>
      <c r="J30" s="14" t="s">
        <v>36</v>
      </c>
      <c r="K30" s="14"/>
    </row>
    <row r="31" spans="1:11" x14ac:dyDescent="0.35">
      <c r="A31" s="2">
        <v>117</v>
      </c>
      <c r="B31" s="14" t="s">
        <v>165</v>
      </c>
      <c r="C31" s="14" t="s">
        <v>33</v>
      </c>
      <c r="D31" s="2"/>
      <c r="E31" s="37" t="s">
        <v>167</v>
      </c>
      <c r="F31" s="2" t="s">
        <v>34</v>
      </c>
      <c r="G31" s="13">
        <v>6</v>
      </c>
      <c r="H31" s="12">
        <v>1.3</v>
      </c>
      <c r="I31" s="16">
        <f t="shared" si="0"/>
        <v>7.8000000000000007</v>
      </c>
      <c r="J31" s="14"/>
      <c r="K31" s="14"/>
    </row>
    <row r="32" spans="1:11" x14ac:dyDescent="0.35">
      <c r="A32" s="2">
        <v>79</v>
      </c>
      <c r="B32" s="14" t="s">
        <v>100</v>
      </c>
      <c r="C32" s="14" t="s">
        <v>33</v>
      </c>
      <c r="D32" s="2"/>
      <c r="E32" s="17" t="s">
        <v>116</v>
      </c>
      <c r="F32" s="2" t="s">
        <v>34</v>
      </c>
      <c r="G32" s="13">
        <v>6</v>
      </c>
      <c r="H32" s="12">
        <v>1.3</v>
      </c>
      <c r="I32" s="16">
        <f t="shared" si="0"/>
        <v>7.8000000000000007</v>
      </c>
      <c r="J32" s="14" t="s">
        <v>47</v>
      </c>
      <c r="K32" s="14"/>
    </row>
    <row r="33" spans="1:11" x14ac:dyDescent="0.35">
      <c r="A33" s="2">
        <v>35</v>
      </c>
      <c r="B33" s="14" t="s">
        <v>49</v>
      </c>
      <c r="C33" s="14" t="s">
        <v>84</v>
      </c>
      <c r="D33" s="2"/>
      <c r="E33" s="14" t="s">
        <v>66</v>
      </c>
      <c r="F33" s="2" t="s">
        <v>34</v>
      </c>
      <c r="G33" s="2">
        <v>13</v>
      </c>
      <c r="H33" s="12">
        <v>1</v>
      </c>
      <c r="I33" s="16">
        <f t="shared" si="0"/>
        <v>13</v>
      </c>
      <c r="J33" s="14" t="s">
        <v>65</v>
      </c>
      <c r="K33" s="14"/>
    </row>
    <row r="34" spans="1:11" x14ac:dyDescent="0.35">
      <c r="A34" s="2">
        <v>65</v>
      </c>
      <c r="B34" s="14" t="s">
        <v>100</v>
      </c>
      <c r="C34" s="14" t="s">
        <v>33</v>
      </c>
      <c r="D34" s="2"/>
      <c r="E34" s="14"/>
      <c r="F34" s="2"/>
      <c r="G34" s="2"/>
      <c r="H34" s="12"/>
      <c r="I34" s="16"/>
      <c r="J34" s="14"/>
      <c r="K34" s="14"/>
    </row>
    <row r="35" spans="1:11" x14ac:dyDescent="0.35">
      <c r="A35" s="2">
        <v>66</v>
      </c>
      <c r="B35" s="14" t="s">
        <v>100</v>
      </c>
      <c r="C35" s="14" t="s">
        <v>33</v>
      </c>
      <c r="D35" s="2"/>
      <c r="E35" s="14"/>
      <c r="F35" s="2"/>
      <c r="G35" s="2"/>
      <c r="H35" s="12"/>
      <c r="I35" s="16"/>
      <c r="J35" s="14"/>
      <c r="K35" s="14"/>
    </row>
    <row r="36" spans="1:11" x14ac:dyDescent="0.35">
      <c r="A36" s="2">
        <v>12</v>
      </c>
      <c r="B36" s="14" t="s">
        <v>32</v>
      </c>
      <c r="C36" s="14" t="s">
        <v>33</v>
      </c>
      <c r="D36" s="2"/>
      <c r="E36" s="14" t="s">
        <v>45</v>
      </c>
      <c r="F36" s="2" t="s">
        <v>34</v>
      </c>
      <c r="G36" s="13">
        <v>1</v>
      </c>
      <c r="H36" s="12">
        <v>1</v>
      </c>
      <c r="I36" s="16">
        <f t="shared" ref="I36:I66" si="1">IFERROR(G36*H36,"")</f>
        <v>1</v>
      </c>
      <c r="J36" s="14" t="s">
        <v>44</v>
      </c>
      <c r="K36" s="14"/>
    </row>
    <row r="37" spans="1:11" x14ac:dyDescent="0.35">
      <c r="A37" s="2">
        <v>36</v>
      </c>
      <c r="B37" s="14" t="s">
        <v>49</v>
      </c>
      <c r="C37" s="14" t="s">
        <v>84</v>
      </c>
      <c r="D37" s="2"/>
      <c r="E37" s="14" t="s">
        <v>67</v>
      </c>
      <c r="F37" s="2" t="s">
        <v>34</v>
      </c>
      <c r="G37" s="2">
        <v>13</v>
      </c>
      <c r="H37" s="12">
        <v>1</v>
      </c>
      <c r="I37" s="16">
        <f t="shared" si="1"/>
        <v>13</v>
      </c>
      <c r="J37" s="14" t="s">
        <v>68</v>
      </c>
      <c r="K37" s="14" t="s">
        <v>69</v>
      </c>
    </row>
    <row r="38" spans="1:11" x14ac:dyDescent="0.35">
      <c r="A38" s="2">
        <v>67</v>
      </c>
      <c r="B38" s="14" t="s">
        <v>100</v>
      </c>
      <c r="C38" s="14" t="s">
        <v>33</v>
      </c>
      <c r="D38" s="2"/>
      <c r="E38" s="14"/>
      <c r="F38" s="2"/>
      <c r="G38" s="2"/>
      <c r="H38" s="12"/>
      <c r="I38" s="16"/>
      <c r="J38" s="14"/>
      <c r="K38" s="14"/>
    </row>
    <row r="39" spans="1:11" x14ac:dyDescent="0.35">
      <c r="A39" s="2">
        <v>72</v>
      </c>
      <c r="B39" s="14" t="s">
        <v>100</v>
      </c>
      <c r="C39" s="14" t="s">
        <v>33</v>
      </c>
      <c r="D39" s="2"/>
      <c r="E39" s="14" t="s">
        <v>101</v>
      </c>
      <c r="F39" s="2" t="s">
        <v>34</v>
      </c>
      <c r="G39" s="2">
        <v>1</v>
      </c>
      <c r="H39" s="12">
        <v>1</v>
      </c>
      <c r="I39" s="16">
        <f t="shared" si="1"/>
        <v>1</v>
      </c>
      <c r="J39" s="14" t="s">
        <v>113</v>
      </c>
      <c r="K39" s="14"/>
    </row>
    <row r="40" spans="1:11" x14ac:dyDescent="0.35">
      <c r="A40" s="2">
        <v>11</v>
      </c>
      <c r="B40" s="14" t="s">
        <v>32</v>
      </c>
      <c r="C40" s="14" t="s">
        <v>33</v>
      </c>
      <c r="D40" s="2"/>
      <c r="E40" s="14" t="s">
        <v>46</v>
      </c>
      <c r="F40" s="2" t="s">
        <v>34</v>
      </c>
      <c r="G40" s="13">
        <v>1</v>
      </c>
      <c r="H40" s="12">
        <v>1</v>
      </c>
      <c r="I40" s="16">
        <f t="shared" si="1"/>
        <v>1</v>
      </c>
      <c r="J40" s="14" t="s">
        <v>44</v>
      </c>
      <c r="K40" s="14"/>
    </row>
    <row r="41" spans="1:11" x14ac:dyDescent="0.35">
      <c r="A41" s="2">
        <v>110</v>
      </c>
      <c r="B41" s="14" t="s">
        <v>155</v>
      </c>
      <c r="C41" s="14" t="s">
        <v>33</v>
      </c>
      <c r="D41" s="2"/>
      <c r="E41" s="14" t="s">
        <v>159</v>
      </c>
      <c r="F41" s="2" t="s">
        <v>34</v>
      </c>
      <c r="G41" s="13">
        <v>2</v>
      </c>
      <c r="H41" s="12">
        <v>1</v>
      </c>
      <c r="I41" s="16">
        <f t="shared" si="1"/>
        <v>2</v>
      </c>
      <c r="J41" s="14" t="s">
        <v>251</v>
      </c>
      <c r="K41" s="14"/>
    </row>
    <row r="42" spans="1:11" x14ac:dyDescent="0.35">
      <c r="A42" s="2">
        <v>62</v>
      </c>
      <c r="B42" s="14" t="s">
        <v>96</v>
      </c>
      <c r="C42" s="14" t="s">
        <v>33</v>
      </c>
      <c r="D42" s="2"/>
      <c r="E42" s="14" t="s">
        <v>97</v>
      </c>
      <c r="F42" s="2" t="s">
        <v>34</v>
      </c>
      <c r="G42" s="2">
        <v>1</v>
      </c>
      <c r="H42" s="12">
        <v>1</v>
      </c>
      <c r="I42" s="16">
        <f t="shared" si="1"/>
        <v>1</v>
      </c>
      <c r="J42" s="14" t="s">
        <v>36</v>
      </c>
      <c r="K42" s="14"/>
    </row>
    <row r="43" spans="1:11" x14ac:dyDescent="0.35">
      <c r="A43" s="2">
        <v>119</v>
      </c>
      <c r="B43" s="14" t="s">
        <v>165</v>
      </c>
      <c r="C43" s="14" t="s">
        <v>33</v>
      </c>
      <c r="D43" s="2"/>
      <c r="E43" s="14" t="s">
        <v>169</v>
      </c>
      <c r="F43" s="2" t="s">
        <v>34</v>
      </c>
      <c r="G43" s="13">
        <v>6</v>
      </c>
      <c r="H43" s="12">
        <v>1.2</v>
      </c>
      <c r="I43" s="16">
        <f t="shared" si="1"/>
        <v>7.1999999999999993</v>
      </c>
      <c r="J43" s="14" t="s">
        <v>253</v>
      </c>
      <c r="K43" s="14"/>
    </row>
    <row r="44" spans="1:11" x14ac:dyDescent="0.35">
      <c r="A44" s="2">
        <v>2</v>
      </c>
      <c r="B44" s="14" t="s">
        <v>32</v>
      </c>
      <c r="C44" s="14" t="s">
        <v>33</v>
      </c>
      <c r="D44" s="2"/>
      <c r="E44" s="14" t="s">
        <v>5</v>
      </c>
      <c r="F44" s="2" t="s">
        <v>7</v>
      </c>
      <c r="G44" s="13">
        <v>70</v>
      </c>
      <c r="H44" s="12">
        <v>1.3</v>
      </c>
      <c r="I44" s="16">
        <f t="shared" si="1"/>
        <v>91</v>
      </c>
      <c r="J44" s="14" t="s">
        <v>31</v>
      </c>
      <c r="K44" s="14"/>
    </row>
    <row r="45" spans="1:11" x14ac:dyDescent="0.35">
      <c r="A45" s="2">
        <v>73</v>
      </c>
      <c r="B45" s="14" t="s">
        <v>100</v>
      </c>
      <c r="C45" s="14" t="s">
        <v>33</v>
      </c>
      <c r="D45" s="2"/>
      <c r="E45" s="41" t="s">
        <v>102</v>
      </c>
      <c r="F45" s="2" t="s">
        <v>34</v>
      </c>
      <c r="G45" s="2">
        <v>6</v>
      </c>
      <c r="H45" s="12">
        <v>1</v>
      </c>
      <c r="I45" s="16">
        <f t="shared" si="1"/>
        <v>6</v>
      </c>
      <c r="J45" s="14" t="s">
        <v>113</v>
      </c>
      <c r="K45" s="14" t="s">
        <v>296</v>
      </c>
    </row>
    <row r="46" spans="1:11" x14ac:dyDescent="0.35">
      <c r="A46" s="2">
        <v>68</v>
      </c>
      <c r="B46" s="14" t="s">
        <v>100</v>
      </c>
      <c r="C46" s="14" t="s">
        <v>33</v>
      </c>
      <c r="D46" s="2"/>
      <c r="E46" s="41" t="s">
        <v>106</v>
      </c>
      <c r="F46" s="2" t="s">
        <v>34</v>
      </c>
      <c r="G46" s="2">
        <v>5</v>
      </c>
      <c r="H46" s="12">
        <v>1</v>
      </c>
      <c r="I46" s="16">
        <f t="shared" si="1"/>
        <v>5</v>
      </c>
      <c r="J46" s="14" t="s">
        <v>113</v>
      </c>
      <c r="K46" s="14" t="s">
        <v>295</v>
      </c>
    </row>
    <row r="47" spans="1:11" x14ac:dyDescent="0.35">
      <c r="A47" s="2">
        <v>69</v>
      </c>
      <c r="B47" s="14" t="s">
        <v>100</v>
      </c>
      <c r="C47" s="14" t="s">
        <v>33</v>
      </c>
      <c r="D47" s="2"/>
      <c r="E47" s="41" t="s">
        <v>107</v>
      </c>
      <c r="F47" s="2" t="s">
        <v>34</v>
      </c>
      <c r="G47" s="2">
        <v>2</v>
      </c>
      <c r="H47" s="12">
        <v>1</v>
      </c>
      <c r="I47" s="16">
        <f t="shared" si="1"/>
        <v>2</v>
      </c>
      <c r="J47" s="14" t="s">
        <v>113</v>
      </c>
      <c r="K47" s="14" t="s">
        <v>294</v>
      </c>
    </row>
    <row r="48" spans="1:11" x14ac:dyDescent="0.35">
      <c r="A48" s="2">
        <v>10</v>
      </c>
      <c r="B48" s="14" t="s">
        <v>282</v>
      </c>
      <c r="C48" s="14" t="s">
        <v>33</v>
      </c>
      <c r="D48" s="2"/>
      <c r="E48" s="14" t="s">
        <v>41</v>
      </c>
      <c r="F48" s="2" t="s">
        <v>34</v>
      </c>
      <c r="G48" s="13">
        <v>2</v>
      </c>
      <c r="H48" s="12">
        <v>1.5</v>
      </c>
      <c r="I48" s="16">
        <f t="shared" si="1"/>
        <v>3</v>
      </c>
      <c r="J48" s="14" t="s">
        <v>44</v>
      </c>
      <c r="K48" s="14" t="s">
        <v>140</v>
      </c>
    </row>
    <row r="49" spans="1:11" x14ac:dyDescent="0.35">
      <c r="A49" s="2">
        <v>80</v>
      </c>
      <c r="B49" s="14" t="s">
        <v>100</v>
      </c>
      <c r="C49" s="14" t="s">
        <v>33</v>
      </c>
      <c r="D49" s="2"/>
      <c r="E49" s="17" t="s">
        <v>117</v>
      </c>
      <c r="F49" s="2" t="s">
        <v>34</v>
      </c>
      <c r="G49" s="13">
        <v>7</v>
      </c>
      <c r="H49" s="12">
        <v>1.3</v>
      </c>
      <c r="I49" s="16">
        <f t="shared" si="1"/>
        <v>9.1</v>
      </c>
      <c r="J49" s="14" t="s">
        <v>47</v>
      </c>
      <c r="K49" s="14"/>
    </row>
    <row r="50" spans="1:11" x14ac:dyDescent="0.35">
      <c r="A50" s="2">
        <v>28</v>
      </c>
      <c r="B50" s="14" t="s">
        <v>49</v>
      </c>
      <c r="C50" s="14" t="s">
        <v>33</v>
      </c>
      <c r="D50" s="2"/>
      <c r="E50" s="41" t="s">
        <v>306</v>
      </c>
      <c r="F50" s="2" t="s">
        <v>34</v>
      </c>
      <c r="G50" s="2">
        <v>5</v>
      </c>
      <c r="H50" s="12">
        <v>1</v>
      </c>
      <c r="I50" s="16">
        <f t="shared" si="1"/>
        <v>5</v>
      </c>
      <c r="J50" s="14" t="s">
        <v>36</v>
      </c>
      <c r="K50" s="17"/>
    </row>
    <row r="51" spans="1:11" x14ac:dyDescent="0.35">
      <c r="A51" s="2">
        <v>39</v>
      </c>
      <c r="B51" s="14" t="s">
        <v>49</v>
      </c>
      <c r="C51" s="14" t="s">
        <v>33</v>
      </c>
      <c r="D51" s="2"/>
      <c r="E51" s="41"/>
      <c r="F51" s="2"/>
      <c r="G51" s="2"/>
      <c r="H51" s="12"/>
      <c r="I51" s="16"/>
      <c r="J51" s="14"/>
      <c r="K51" s="14"/>
    </row>
    <row r="52" spans="1:11" x14ac:dyDescent="0.35">
      <c r="A52" s="2">
        <v>81</v>
      </c>
      <c r="B52" s="14" t="s">
        <v>100</v>
      </c>
      <c r="C52" s="14" t="s">
        <v>33</v>
      </c>
      <c r="D52" s="2"/>
      <c r="E52" s="17" t="s">
        <v>146</v>
      </c>
      <c r="F52" s="2" t="s">
        <v>34</v>
      </c>
      <c r="G52" s="13">
        <v>6</v>
      </c>
      <c r="H52" s="12">
        <v>1.3</v>
      </c>
      <c r="I52" s="16">
        <f t="shared" si="1"/>
        <v>7.8000000000000007</v>
      </c>
      <c r="J52" s="14" t="s">
        <v>47</v>
      </c>
      <c r="K52" s="14"/>
    </row>
    <row r="53" spans="1:11" x14ac:dyDescent="0.35">
      <c r="A53" s="2">
        <v>99</v>
      </c>
      <c r="B53" s="14" t="s">
        <v>150</v>
      </c>
      <c r="C53" s="14" t="s">
        <v>33</v>
      </c>
      <c r="D53" s="2"/>
      <c r="E53" s="14" t="s">
        <v>154</v>
      </c>
      <c r="F53" s="2" t="s">
        <v>34</v>
      </c>
      <c r="G53" s="13">
        <v>1</v>
      </c>
      <c r="H53" s="12">
        <v>1</v>
      </c>
      <c r="I53" s="16">
        <f t="shared" si="1"/>
        <v>1</v>
      </c>
      <c r="J53" s="14" t="s">
        <v>44</v>
      </c>
      <c r="K53" s="14"/>
    </row>
    <row r="54" spans="1:11" x14ac:dyDescent="0.35">
      <c r="A54" s="2">
        <v>29</v>
      </c>
      <c r="B54" s="14" t="s">
        <v>49</v>
      </c>
      <c r="C54" s="14" t="s">
        <v>33</v>
      </c>
      <c r="D54" s="2"/>
      <c r="E54" s="14" t="s">
        <v>59</v>
      </c>
      <c r="F54" s="2" t="s">
        <v>34</v>
      </c>
      <c r="G54" s="2">
        <v>10</v>
      </c>
      <c r="H54" s="12">
        <v>1</v>
      </c>
      <c r="I54" s="16">
        <f t="shared" si="1"/>
        <v>10</v>
      </c>
      <c r="J54" s="14" t="s">
        <v>31</v>
      </c>
      <c r="K54" s="14" t="s">
        <v>286</v>
      </c>
    </row>
    <row r="55" spans="1:11" x14ac:dyDescent="0.35">
      <c r="A55" s="2">
        <v>16</v>
      </c>
      <c r="B55" s="14" t="s">
        <v>49</v>
      </c>
      <c r="C55" s="14" t="s">
        <v>33</v>
      </c>
      <c r="D55" s="2"/>
      <c r="E55" s="14"/>
      <c r="F55" s="2"/>
      <c r="G55" s="2"/>
      <c r="H55" s="12"/>
      <c r="I55" s="16"/>
      <c r="J55" s="14"/>
      <c r="K55" s="14"/>
    </row>
    <row r="56" spans="1:11" x14ac:dyDescent="0.35">
      <c r="A56" s="2">
        <v>17</v>
      </c>
      <c r="B56" s="14" t="s">
        <v>49</v>
      </c>
      <c r="C56" s="14" t="s">
        <v>33</v>
      </c>
      <c r="D56" s="2"/>
      <c r="E56" s="14"/>
      <c r="F56" s="2"/>
      <c r="G56" s="2"/>
      <c r="H56" s="12"/>
      <c r="I56" s="16"/>
      <c r="J56" s="14"/>
      <c r="K56" s="14"/>
    </row>
    <row r="57" spans="1:11" x14ac:dyDescent="0.35">
      <c r="A57" s="2">
        <v>56</v>
      </c>
      <c r="B57" s="14" t="s">
        <v>86</v>
      </c>
      <c r="C57" s="14" t="s">
        <v>33</v>
      </c>
      <c r="D57" s="2"/>
      <c r="E57" s="14" t="s">
        <v>90</v>
      </c>
      <c r="F57" s="2" t="s">
        <v>34</v>
      </c>
      <c r="G57" s="2">
        <v>4</v>
      </c>
      <c r="H57" s="12">
        <v>1</v>
      </c>
      <c r="I57" s="16">
        <f t="shared" si="1"/>
        <v>4</v>
      </c>
      <c r="J57" s="14" t="s">
        <v>36</v>
      </c>
      <c r="K57" s="14"/>
    </row>
    <row r="58" spans="1:11" x14ac:dyDescent="0.35">
      <c r="A58" s="2">
        <v>131</v>
      </c>
      <c r="B58" s="14" t="s">
        <v>281</v>
      </c>
      <c r="C58" s="14" t="s">
        <v>33</v>
      </c>
      <c r="D58" s="2"/>
      <c r="E58" s="14"/>
      <c r="F58" s="2"/>
      <c r="G58" s="13"/>
      <c r="H58" s="12"/>
      <c r="I58" s="16"/>
      <c r="J58" s="14"/>
      <c r="K58" s="14"/>
    </row>
    <row r="59" spans="1:11" x14ac:dyDescent="0.35">
      <c r="A59" s="2">
        <v>1</v>
      </c>
      <c r="B59" s="14" t="s">
        <v>32</v>
      </c>
      <c r="C59" s="14" t="s">
        <v>33</v>
      </c>
      <c r="D59" s="2"/>
      <c r="E59" s="14" t="s">
        <v>4</v>
      </c>
      <c r="F59" s="2" t="s">
        <v>7</v>
      </c>
      <c r="G59" s="13">
        <v>175</v>
      </c>
      <c r="H59" s="12">
        <v>1</v>
      </c>
      <c r="I59" s="16">
        <f t="shared" si="1"/>
        <v>175</v>
      </c>
      <c r="J59" s="14" t="s">
        <v>31</v>
      </c>
      <c r="K59" s="14"/>
    </row>
    <row r="60" spans="1:11" x14ac:dyDescent="0.35">
      <c r="A60" s="2">
        <v>50</v>
      </c>
      <c r="B60" s="14" t="s">
        <v>49</v>
      </c>
      <c r="C60" s="14" t="s">
        <v>85</v>
      </c>
      <c r="D60" s="2"/>
      <c r="E60" s="14" t="s">
        <v>82</v>
      </c>
      <c r="F60" s="2" t="s">
        <v>34</v>
      </c>
      <c r="G60" s="2">
        <v>1</v>
      </c>
      <c r="H60" s="12">
        <v>1</v>
      </c>
      <c r="I60" s="16">
        <f t="shared" si="1"/>
        <v>1</v>
      </c>
      <c r="J60" s="14" t="s">
        <v>44</v>
      </c>
      <c r="K60" s="14" t="s">
        <v>83</v>
      </c>
    </row>
    <row r="61" spans="1:11" x14ac:dyDescent="0.35">
      <c r="A61" s="2">
        <v>112</v>
      </c>
      <c r="B61" s="14" t="s">
        <v>165</v>
      </c>
      <c r="C61" s="14" t="s">
        <v>33</v>
      </c>
      <c r="D61" s="2"/>
      <c r="E61" s="37" t="s">
        <v>161</v>
      </c>
      <c r="F61" s="2" t="s">
        <v>34</v>
      </c>
      <c r="G61" s="13">
        <v>13</v>
      </c>
      <c r="H61" s="12">
        <v>2</v>
      </c>
      <c r="I61" s="16">
        <f t="shared" si="1"/>
        <v>26</v>
      </c>
      <c r="J61" s="14" t="s">
        <v>68</v>
      </c>
      <c r="K61" s="14"/>
    </row>
    <row r="62" spans="1:11" x14ac:dyDescent="0.35">
      <c r="A62" s="2">
        <v>113</v>
      </c>
      <c r="B62" s="14" t="s">
        <v>165</v>
      </c>
      <c r="C62" s="14" t="s">
        <v>33</v>
      </c>
      <c r="D62" s="2"/>
      <c r="E62" s="37" t="s">
        <v>162</v>
      </c>
      <c r="F62" s="2" t="s">
        <v>34</v>
      </c>
      <c r="G62" s="13">
        <v>13</v>
      </c>
      <c r="H62" s="12">
        <v>2</v>
      </c>
      <c r="I62" s="16">
        <f t="shared" si="1"/>
        <v>26</v>
      </c>
      <c r="J62" s="14" t="s">
        <v>68</v>
      </c>
      <c r="K62" s="14"/>
    </row>
    <row r="63" spans="1:11" x14ac:dyDescent="0.35">
      <c r="A63" s="2">
        <v>114</v>
      </c>
      <c r="B63" s="14" t="s">
        <v>165</v>
      </c>
      <c r="C63" s="14" t="s">
        <v>33</v>
      </c>
      <c r="D63" s="2"/>
      <c r="E63" s="37" t="s">
        <v>163</v>
      </c>
      <c r="F63" s="2" t="s">
        <v>34</v>
      </c>
      <c r="G63" s="13">
        <v>13</v>
      </c>
      <c r="H63" s="12">
        <v>2</v>
      </c>
      <c r="I63" s="16">
        <f t="shared" si="1"/>
        <v>26</v>
      </c>
      <c r="J63" s="14" t="s">
        <v>68</v>
      </c>
      <c r="K63" s="14"/>
    </row>
    <row r="64" spans="1:11" x14ac:dyDescent="0.35">
      <c r="A64" s="2">
        <v>115</v>
      </c>
      <c r="B64" s="14" t="s">
        <v>165</v>
      </c>
      <c r="C64" s="14" t="s">
        <v>33</v>
      </c>
      <c r="D64" s="2"/>
      <c r="E64" s="37" t="s">
        <v>164</v>
      </c>
      <c r="F64" s="2" t="s">
        <v>34</v>
      </c>
      <c r="G64" s="13">
        <v>13</v>
      </c>
      <c r="H64" s="12">
        <v>2</v>
      </c>
      <c r="I64" s="16">
        <f t="shared" si="1"/>
        <v>26</v>
      </c>
      <c r="J64" s="14" t="s">
        <v>68</v>
      </c>
      <c r="K64" s="14"/>
    </row>
    <row r="65" spans="1:11" x14ac:dyDescent="0.35">
      <c r="A65" s="2">
        <v>70</v>
      </c>
      <c r="B65" s="14" t="s">
        <v>100</v>
      </c>
      <c r="C65" s="14" t="s">
        <v>33</v>
      </c>
      <c r="D65" s="2"/>
      <c r="E65" s="14" t="s">
        <v>108</v>
      </c>
      <c r="F65" s="2" t="s">
        <v>34</v>
      </c>
      <c r="G65" s="2">
        <v>1</v>
      </c>
      <c r="H65" s="12">
        <v>1</v>
      </c>
      <c r="I65" s="16">
        <f t="shared" si="1"/>
        <v>1</v>
      </c>
      <c r="J65" s="14" t="s">
        <v>113</v>
      </c>
      <c r="K65" s="14" t="s">
        <v>297</v>
      </c>
    </row>
    <row r="66" spans="1:11" x14ac:dyDescent="0.35">
      <c r="A66" s="2">
        <v>71</v>
      </c>
      <c r="B66" s="14" t="s">
        <v>100</v>
      </c>
      <c r="C66" s="14" t="s">
        <v>33</v>
      </c>
      <c r="D66" s="2"/>
      <c r="E66" s="14" t="s">
        <v>109</v>
      </c>
      <c r="F66" s="2" t="s">
        <v>34</v>
      </c>
      <c r="G66" s="2">
        <v>8</v>
      </c>
      <c r="H66" s="12">
        <v>1</v>
      </c>
      <c r="I66" s="16">
        <f t="shared" si="1"/>
        <v>8</v>
      </c>
      <c r="J66" s="14" t="s">
        <v>113</v>
      </c>
      <c r="K66" s="14" t="s">
        <v>297</v>
      </c>
    </row>
    <row r="67" spans="1:11" x14ac:dyDescent="0.35">
      <c r="A67" s="2">
        <v>64</v>
      </c>
      <c r="B67" s="14" t="s">
        <v>96</v>
      </c>
      <c r="C67" s="14" t="s">
        <v>85</v>
      </c>
      <c r="D67" s="2"/>
      <c r="E67" s="14" t="s">
        <v>99</v>
      </c>
      <c r="F67" s="2" t="s">
        <v>34</v>
      </c>
      <c r="G67" s="2">
        <v>3</v>
      </c>
      <c r="H67" s="12">
        <v>1</v>
      </c>
      <c r="I67" s="16">
        <f t="shared" ref="I67:I96" si="2">IFERROR(G67*H67,"")</f>
        <v>3</v>
      </c>
      <c r="J67" s="14" t="s">
        <v>44</v>
      </c>
      <c r="K67" s="14"/>
    </row>
    <row r="68" spans="1:11" x14ac:dyDescent="0.35">
      <c r="A68" s="2">
        <v>76</v>
      </c>
      <c r="B68" s="14" t="s">
        <v>100</v>
      </c>
      <c r="C68" s="14" t="s">
        <v>33</v>
      </c>
      <c r="D68" s="2"/>
      <c r="E68" s="14"/>
      <c r="F68" s="2"/>
      <c r="G68" s="2"/>
      <c r="H68" s="12"/>
      <c r="I68" s="16"/>
      <c r="J68" s="14"/>
      <c r="K68" s="14"/>
    </row>
    <row r="69" spans="1:11" x14ac:dyDescent="0.35">
      <c r="A69" s="2">
        <v>48</v>
      </c>
      <c r="B69" s="14" t="s">
        <v>49</v>
      </c>
      <c r="C69" s="14" t="s">
        <v>33</v>
      </c>
      <c r="D69" s="2"/>
      <c r="E69" s="14" t="s">
        <v>280</v>
      </c>
      <c r="F69" s="2" t="s">
        <v>34</v>
      </c>
      <c r="G69" s="2">
        <v>1</v>
      </c>
      <c r="H69" s="12">
        <v>2</v>
      </c>
      <c r="I69" s="16">
        <f t="shared" si="2"/>
        <v>2</v>
      </c>
      <c r="J69" s="14" t="s">
        <v>44</v>
      </c>
      <c r="K69" s="14"/>
    </row>
    <row r="70" spans="1:11" x14ac:dyDescent="0.35">
      <c r="A70" s="2">
        <v>75</v>
      </c>
      <c r="B70" s="14" t="s">
        <v>100</v>
      </c>
      <c r="C70" s="14" t="s">
        <v>33</v>
      </c>
      <c r="D70" s="2"/>
      <c r="E70" s="14" t="s">
        <v>111</v>
      </c>
      <c r="F70" s="2" t="s">
        <v>34</v>
      </c>
      <c r="G70" s="2">
        <v>2</v>
      </c>
      <c r="H70" s="12">
        <v>1</v>
      </c>
      <c r="I70" s="16">
        <f t="shared" si="2"/>
        <v>2</v>
      </c>
      <c r="J70" s="14" t="s">
        <v>113</v>
      </c>
      <c r="K70" s="14"/>
    </row>
    <row r="71" spans="1:11" x14ac:dyDescent="0.35">
      <c r="A71" s="2">
        <v>40</v>
      </c>
      <c r="B71" s="14" t="s">
        <v>49</v>
      </c>
      <c r="C71" s="14" t="s">
        <v>33</v>
      </c>
      <c r="D71" s="2"/>
      <c r="E71" s="14" t="s">
        <v>72</v>
      </c>
      <c r="F71" s="2" t="s">
        <v>34</v>
      </c>
      <c r="G71" s="2">
        <v>1</v>
      </c>
      <c r="H71" s="12">
        <v>1</v>
      </c>
      <c r="I71" s="16">
        <f t="shared" si="2"/>
        <v>1</v>
      </c>
      <c r="J71" s="14" t="s">
        <v>278</v>
      </c>
      <c r="K71" s="14" t="s">
        <v>118</v>
      </c>
    </row>
    <row r="72" spans="1:11" x14ac:dyDescent="0.35">
      <c r="A72" s="2">
        <v>82</v>
      </c>
      <c r="B72" s="14" t="s">
        <v>100</v>
      </c>
      <c r="C72" s="14" t="s">
        <v>33</v>
      </c>
      <c r="D72" s="2"/>
      <c r="E72" s="14" t="s">
        <v>147</v>
      </c>
      <c r="F72" s="2" t="s">
        <v>34</v>
      </c>
      <c r="G72" s="13">
        <v>6</v>
      </c>
      <c r="H72" s="12">
        <v>1.3</v>
      </c>
      <c r="I72" s="16">
        <f t="shared" si="2"/>
        <v>7.8000000000000007</v>
      </c>
      <c r="J72" s="14" t="s">
        <v>47</v>
      </c>
      <c r="K72" s="14"/>
    </row>
    <row r="73" spans="1:11" x14ac:dyDescent="0.35">
      <c r="A73" s="2">
        <v>5</v>
      </c>
      <c r="B73" s="14" t="s">
        <v>32</v>
      </c>
      <c r="C73" s="14" t="s">
        <v>33</v>
      </c>
      <c r="D73" s="2"/>
      <c r="E73" s="14" t="s">
        <v>35</v>
      </c>
      <c r="F73" s="2" t="s">
        <v>34</v>
      </c>
      <c r="G73" s="13">
        <v>1</v>
      </c>
      <c r="H73" s="12">
        <v>2</v>
      </c>
      <c r="I73" s="16">
        <f t="shared" si="2"/>
        <v>2</v>
      </c>
      <c r="J73" s="14" t="s">
        <v>36</v>
      </c>
      <c r="K73" s="14"/>
    </row>
    <row r="74" spans="1:11" x14ac:dyDescent="0.35">
      <c r="A74" s="2">
        <v>8</v>
      </c>
      <c r="B74" s="14" t="s">
        <v>32</v>
      </c>
      <c r="C74" s="14" t="s">
        <v>33</v>
      </c>
      <c r="D74" s="2"/>
      <c r="E74" s="14" t="s">
        <v>39</v>
      </c>
      <c r="F74" s="2" t="s">
        <v>34</v>
      </c>
      <c r="G74" s="13">
        <v>1</v>
      </c>
      <c r="H74" s="12">
        <v>2</v>
      </c>
      <c r="I74" s="16">
        <f t="shared" si="2"/>
        <v>2</v>
      </c>
      <c r="J74" s="14" t="s">
        <v>36</v>
      </c>
      <c r="K74" s="14"/>
    </row>
    <row r="75" spans="1:11" x14ac:dyDescent="0.35">
      <c r="A75" s="2">
        <v>104</v>
      </c>
      <c r="B75" s="14" t="s">
        <v>155</v>
      </c>
      <c r="C75" s="14" t="s">
        <v>33</v>
      </c>
      <c r="D75" s="2"/>
      <c r="E75" s="14" t="s">
        <v>279</v>
      </c>
      <c r="F75" s="2" t="s">
        <v>34</v>
      </c>
      <c r="G75" s="13">
        <v>2</v>
      </c>
      <c r="H75" s="12">
        <v>1</v>
      </c>
      <c r="I75" s="16">
        <f t="shared" si="2"/>
        <v>2</v>
      </c>
      <c r="J75" s="14" t="s">
        <v>36</v>
      </c>
      <c r="K75" s="14" t="s">
        <v>156</v>
      </c>
    </row>
    <row r="76" spans="1:11" x14ac:dyDescent="0.35">
      <c r="A76" s="2">
        <v>38</v>
      </c>
      <c r="B76" s="14" t="s">
        <v>49</v>
      </c>
      <c r="C76" s="14" t="s">
        <v>33</v>
      </c>
      <c r="D76" s="2"/>
      <c r="E76" s="14"/>
      <c r="F76" s="2"/>
      <c r="G76" s="2"/>
      <c r="H76" s="12"/>
      <c r="I76" s="16"/>
      <c r="J76" s="14"/>
      <c r="K76" s="14"/>
    </row>
    <row r="77" spans="1:11" x14ac:dyDescent="0.35">
      <c r="A77" s="2">
        <v>45</v>
      </c>
      <c r="B77" s="14" t="s">
        <v>49</v>
      </c>
      <c r="C77" s="14" t="s">
        <v>33</v>
      </c>
      <c r="D77" s="2"/>
      <c r="E77" s="14" t="s">
        <v>79</v>
      </c>
      <c r="F77" s="2" t="s">
        <v>34</v>
      </c>
      <c r="G77" s="2">
        <v>15</v>
      </c>
      <c r="H77" s="12">
        <v>1</v>
      </c>
      <c r="I77" s="16">
        <f t="shared" si="2"/>
        <v>15</v>
      </c>
      <c r="J77" s="14" t="s">
        <v>44</v>
      </c>
      <c r="K77" s="14" t="s">
        <v>80</v>
      </c>
    </row>
    <row r="78" spans="1:11" x14ac:dyDescent="0.35">
      <c r="A78" s="2">
        <v>83</v>
      </c>
      <c r="B78" s="14" t="s">
        <v>100</v>
      </c>
      <c r="C78" s="14" t="s">
        <v>33</v>
      </c>
      <c r="D78" s="2"/>
      <c r="E78" s="14" t="s">
        <v>148</v>
      </c>
      <c r="F78" s="2" t="s">
        <v>34</v>
      </c>
      <c r="G78" s="13">
        <v>3</v>
      </c>
      <c r="H78" s="12">
        <v>1.3</v>
      </c>
      <c r="I78" s="16">
        <f t="shared" si="2"/>
        <v>3.9000000000000004</v>
      </c>
      <c r="J78" s="14" t="s">
        <v>47</v>
      </c>
      <c r="K78" s="14"/>
    </row>
    <row r="79" spans="1:11" x14ac:dyDescent="0.35">
      <c r="A79" s="2">
        <v>41</v>
      </c>
      <c r="B79" s="14" t="s">
        <v>49</v>
      </c>
      <c r="C79" s="14" t="s">
        <v>33</v>
      </c>
      <c r="D79" s="38"/>
      <c r="E79" s="37" t="s">
        <v>73</v>
      </c>
      <c r="F79" s="2" t="s">
        <v>34</v>
      </c>
      <c r="G79" s="2">
        <v>1</v>
      </c>
      <c r="H79" s="12">
        <v>1</v>
      </c>
      <c r="I79" s="16">
        <f t="shared" si="2"/>
        <v>1</v>
      </c>
      <c r="J79" s="14" t="s">
        <v>44</v>
      </c>
      <c r="K79" s="37"/>
    </row>
    <row r="80" spans="1:11" x14ac:dyDescent="0.35">
      <c r="A80" s="2">
        <v>51</v>
      </c>
      <c r="B80" s="14" t="s">
        <v>86</v>
      </c>
      <c r="C80" s="14" t="s">
        <v>33</v>
      </c>
      <c r="D80" s="2"/>
      <c r="E80" s="14" t="s">
        <v>87</v>
      </c>
      <c r="F80" s="2" t="s">
        <v>34</v>
      </c>
      <c r="G80" s="2">
        <v>13</v>
      </c>
      <c r="H80" s="12">
        <v>2</v>
      </c>
      <c r="I80" s="16">
        <f t="shared" si="2"/>
        <v>26</v>
      </c>
      <c r="J80" s="14" t="s">
        <v>36</v>
      </c>
      <c r="K80" s="14"/>
    </row>
    <row r="81" spans="1:11" x14ac:dyDescent="0.35">
      <c r="A81" s="2">
        <v>103</v>
      </c>
      <c r="B81" s="14" t="s">
        <v>150</v>
      </c>
      <c r="C81" s="14" t="s">
        <v>33</v>
      </c>
      <c r="D81" s="38"/>
      <c r="E81" s="37" t="s">
        <v>262</v>
      </c>
      <c r="F81" s="2" t="s">
        <v>34</v>
      </c>
      <c r="G81" s="13">
        <v>2</v>
      </c>
      <c r="H81" s="12">
        <v>1</v>
      </c>
      <c r="I81" s="16">
        <f t="shared" si="2"/>
        <v>2</v>
      </c>
      <c r="J81" s="14" t="s">
        <v>44</v>
      </c>
      <c r="K81" s="14" t="s">
        <v>290</v>
      </c>
    </row>
    <row r="82" spans="1:11" x14ac:dyDescent="0.35">
      <c r="A82" s="2">
        <v>37</v>
      </c>
      <c r="B82" s="14" t="s">
        <v>49</v>
      </c>
      <c r="C82" s="14" t="s">
        <v>33</v>
      </c>
      <c r="D82" s="2"/>
      <c r="E82" s="14" t="s">
        <v>70</v>
      </c>
      <c r="F82" s="2" t="s">
        <v>34</v>
      </c>
      <c r="G82" s="2">
        <v>4</v>
      </c>
      <c r="H82" s="12">
        <v>1.5</v>
      </c>
      <c r="I82" s="16">
        <f t="shared" si="2"/>
        <v>6</v>
      </c>
      <c r="J82" s="14" t="s">
        <v>31</v>
      </c>
      <c r="K82" s="14" t="s">
        <v>71</v>
      </c>
    </row>
    <row r="83" spans="1:11" x14ac:dyDescent="0.35">
      <c r="A83" s="2">
        <v>34</v>
      </c>
      <c r="B83" s="14" t="s">
        <v>49</v>
      </c>
      <c r="C83" s="14" t="s">
        <v>33</v>
      </c>
      <c r="D83" s="2"/>
      <c r="E83" s="14" t="s">
        <v>64</v>
      </c>
      <c r="F83" s="2" t="s">
        <v>34</v>
      </c>
      <c r="G83" s="2">
        <v>12</v>
      </c>
      <c r="H83" s="12">
        <v>1</v>
      </c>
      <c r="I83" s="16">
        <f t="shared" si="2"/>
        <v>12</v>
      </c>
      <c r="J83" s="14" t="s">
        <v>31</v>
      </c>
      <c r="K83" s="14"/>
    </row>
    <row r="84" spans="1:11" x14ac:dyDescent="0.35">
      <c r="A84" s="2">
        <v>118</v>
      </c>
      <c r="B84" s="14" t="s">
        <v>165</v>
      </c>
      <c r="C84" s="14" t="s">
        <v>33</v>
      </c>
      <c r="D84" s="2"/>
      <c r="E84" s="14" t="s">
        <v>168</v>
      </c>
      <c r="F84" s="2" t="s">
        <v>34</v>
      </c>
      <c r="G84" s="13">
        <v>6</v>
      </c>
      <c r="H84" s="12">
        <v>2</v>
      </c>
      <c r="I84" s="16">
        <f t="shared" si="2"/>
        <v>12</v>
      </c>
      <c r="J84" s="14" t="s">
        <v>36</v>
      </c>
      <c r="K84" s="14"/>
    </row>
    <row r="85" spans="1:11" x14ac:dyDescent="0.35">
      <c r="A85" s="2">
        <v>30</v>
      </c>
      <c r="B85" s="14" t="s">
        <v>49</v>
      </c>
      <c r="C85" s="14" t="s">
        <v>33</v>
      </c>
      <c r="D85" s="2"/>
      <c r="E85" s="14" t="s">
        <v>60</v>
      </c>
      <c r="F85" s="2" t="s">
        <v>34</v>
      </c>
      <c r="G85" s="2">
        <v>6</v>
      </c>
      <c r="H85" s="12">
        <v>1</v>
      </c>
      <c r="I85" s="16">
        <f t="shared" si="2"/>
        <v>6</v>
      </c>
      <c r="J85" s="14" t="s">
        <v>31</v>
      </c>
      <c r="K85" s="14" t="s">
        <v>61</v>
      </c>
    </row>
    <row r="86" spans="1:11" x14ac:dyDescent="0.35">
      <c r="A86" s="2">
        <v>100</v>
      </c>
      <c r="B86" s="14" t="s">
        <v>150</v>
      </c>
      <c r="C86" s="14" t="s">
        <v>33</v>
      </c>
      <c r="D86" s="2"/>
      <c r="E86" s="41"/>
      <c r="F86" s="45"/>
      <c r="G86" s="46"/>
      <c r="H86" s="47"/>
      <c r="I86" s="46"/>
      <c r="J86" s="41"/>
      <c r="K86" s="14"/>
    </row>
    <row r="87" spans="1:11" x14ac:dyDescent="0.35">
      <c r="A87" s="2">
        <v>98</v>
      </c>
      <c r="B87" s="14" t="s">
        <v>150</v>
      </c>
      <c r="C87" s="14" t="s">
        <v>33</v>
      </c>
      <c r="D87" s="2"/>
      <c r="E87" s="14" t="s">
        <v>250</v>
      </c>
      <c r="F87" s="2" t="s">
        <v>34</v>
      </c>
      <c r="G87" s="13">
        <v>1</v>
      </c>
      <c r="H87" s="12">
        <v>1</v>
      </c>
      <c r="I87" s="16">
        <f t="shared" si="2"/>
        <v>1</v>
      </c>
      <c r="J87" s="14" t="s">
        <v>44</v>
      </c>
      <c r="K87" s="14"/>
    </row>
    <row r="88" spans="1:11" x14ac:dyDescent="0.35">
      <c r="A88" s="2">
        <v>74</v>
      </c>
      <c r="B88" s="14" t="s">
        <v>100</v>
      </c>
      <c r="C88" s="14" t="s">
        <v>33</v>
      </c>
      <c r="D88" s="2"/>
      <c r="E88" s="14" t="s">
        <v>110</v>
      </c>
      <c r="F88" s="2" t="s">
        <v>34</v>
      </c>
      <c r="G88" s="2">
        <v>2</v>
      </c>
      <c r="H88" s="12">
        <v>1</v>
      </c>
      <c r="I88" s="16">
        <f t="shared" si="2"/>
        <v>2</v>
      </c>
      <c r="J88" s="14" t="s">
        <v>113</v>
      </c>
      <c r="K88" s="14"/>
    </row>
    <row r="89" spans="1:11" x14ac:dyDescent="0.35">
      <c r="A89" s="2">
        <v>43</v>
      </c>
      <c r="B89" s="14" t="s">
        <v>49</v>
      </c>
      <c r="C89" s="14" t="s">
        <v>33</v>
      </c>
      <c r="D89" s="2"/>
      <c r="E89" s="14" t="s">
        <v>76</v>
      </c>
      <c r="F89" s="2" t="s">
        <v>34</v>
      </c>
      <c r="G89" s="2">
        <v>10</v>
      </c>
      <c r="H89" s="12">
        <v>1</v>
      </c>
      <c r="I89" s="16">
        <f t="shared" si="2"/>
        <v>10</v>
      </c>
      <c r="J89" s="14" t="s">
        <v>47</v>
      </c>
      <c r="K89" s="14"/>
    </row>
    <row r="90" spans="1:11" x14ac:dyDescent="0.35">
      <c r="A90" s="2">
        <v>44</v>
      </c>
      <c r="B90" s="14" t="s">
        <v>49</v>
      </c>
      <c r="C90" s="14" t="s">
        <v>33</v>
      </c>
      <c r="D90" s="2"/>
      <c r="E90" s="14" t="s">
        <v>78</v>
      </c>
      <c r="F90" s="2" t="s">
        <v>34</v>
      </c>
      <c r="G90" s="2">
        <v>6</v>
      </c>
      <c r="H90" s="12">
        <v>1</v>
      </c>
      <c r="I90" s="16">
        <f t="shared" si="2"/>
        <v>6</v>
      </c>
      <c r="J90" s="14" t="s">
        <v>283</v>
      </c>
      <c r="K90" s="14" t="s">
        <v>247</v>
      </c>
    </row>
    <row r="91" spans="1:11" x14ac:dyDescent="0.35">
      <c r="A91" s="2">
        <v>101</v>
      </c>
      <c r="B91" s="14" t="s">
        <v>150</v>
      </c>
      <c r="C91" s="14" t="s">
        <v>33</v>
      </c>
      <c r="D91" s="2"/>
      <c r="E91" s="14" t="s">
        <v>267</v>
      </c>
      <c r="F91" s="2" t="s">
        <v>34</v>
      </c>
      <c r="G91" s="13">
        <v>2</v>
      </c>
      <c r="H91" s="12">
        <v>1</v>
      </c>
      <c r="I91" s="16">
        <f t="shared" si="2"/>
        <v>2</v>
      </c>
      <c r="J91" s="14" t="s">
        <v>268</v>
      </c>
      <c r="K91" s="14"/>
    </row>
    <row r="92" spans="1:11" x14ac:dyDescent="0.35">
      <c r="A92" s="2">
        <v>102</v>
      </c>
      <c r="B92" s="14" t="s">
        <v>150</v>
      </c>
      <c r="C92" s="14" t="s">
        <v>33</v>
      </c>
      <c r="D92" s="2"/>
      <c r="E92" s="14" t="s">
        <v>269</v>
      </c>
      <c r="F92" s="2" t="s">
        <v>34</v>
      </c>
      <c r="G92" s="13">
        <v>2</v>
      </c>
      <c r="H92" s="12">
        <v>1</v>
      </c>
      <c r="I92" s="16">
        <f t="shared" si="2"/>
        <v>2</v>
      </c>
      <c r="J92" s="14" t="s">
        <v>270</v>
      </c>
      <c r="K92" s="14"/>
    </row>
    <row r="93" spans="1:11" x14ac:dyDescent="0.35">
      <c r="A93" s="2">
        <v>59</v>
      </c>
      <c r="B93" s="14" t="s">
        <v>86</v>
      </c>
      <c r="C93" s="14" t="s">
        <v>33</v>
      </c>
      <c r="D93" s="2"/>
      <c r="E93" s="14" t="s">
        <v>93</v>
      </c>
      <c r="F93" s="2" t="s">
        <v>34</v>
      </c>
      <c r="G93" s="2">
        <v>2</v>
      </c>
      <c r="H93" s="12">
        <v>1</v>
      </c>
      <c r="I93" s="16">
        <f t="shared" si="2"/>
        <v>2</v>
      </c>
      <c r="J93" s="14" t="s">
        <v>278</v>
      </c>
      <c r="K93" s="14"/>
    </row>
    <row r="94" spans="1:11" x14ac:dyDescent="0.35">
      <c r="A94" s="2">
        <v>60</v>
      </c>
      <c r="B94" s="14" t="s">
        <v>86</v>
      </c>
      <c r="C94" s="14" t="s">
        <v>33</v>
      </c>
      <c r="D94" s="2"/>
      <c r="E94" s="14" t="s">
        <v>94</v>
      </c>
      <c r="F94" s="2" t="s">
        <v>34</v>
      </c>
      <c r="G94" s="2">
        <v>2</v>
      </c>
      <c r="H94" s="12">
        <v>1</v>
      </c>
      <c r="I94" s="16">
        <f t="shared" si="2"/>
        <v>2</v>
      </c>
      <c r="J94" s="14" t="s">
        <v>278</v>
      </c>
      <c r="K94" s="14"/>
    </row>
    <row r="95" spans="1:11" x14ac:dyDescent="0.35">
      <c r="A95" s="2">
        <v>130</v>
      </c>
      <c r="B95" s="14" t="s">
        <v>281</v>
      </c>
      <c r="C95" s="14" t="s">
        <v>33</v>
      </c>
      <c r="D95" s="2"/>
      <c r="E95" s="41"/>
      <c r="F95" s="45"/>
      <c r="G95" s="46"/>
      <c r="H95" s="47"/>
      <c r="I95" s="46"/>
      <c r="J95" s="41"/>
      <c r="K95" s="41"/>
    </row>
    <row r="96" spans="1:11" x14ac:dyDescent="0.35">
      <c r="A96" s="2">
        <v>57</v>
      </c>
      <c r="B96" s="14" t="s">
        <v>86</v>
      </c>
      <c r="C96" s="14" t="s">
        <v>33</v>
      </c>
      <c r="D96" s="2"/>
      <c r="E96" s="14" t="s">
        <v>91</v>
      </c>
      <c r="F96" s="2" t="s">
        <v>34</v>
      </c>
      <c r="G96" s="2">
        <v>13</v>
      </c>
      <c r="H96" s="12">
        <v>1.5</v>
      </c>
      <c r="I96" s="16">
        <f t="shared" si="2"/>
        <v>19.5</v>
      </c>
      <c r="J96" s="14" t="s">
        <v>36</v>
      </c>
      <c r="K96" s="14" t="s">
        <v>95</v>
      </c>
    </row>
    <row r="97" spans="1:11" x14ac:dyDescent="0.35">
      <c r="A97" s="2">
        <v>58</v>
      </c>
      <c r="B97" s="14" t="s">
        <v>86</v>
      </c>
      <c r="C97" s="14" t="s">
        <v>33</v>
      </c>
      <c r="D97" s="2"/>
      <c r="E97" s="14" t="s">
        <v>92</v>
      </c>
      <c r="F97" s="2" t="s">
        <v>34</v>
      </c>
      <c r="G97" s="2">
        <v>13</v>
      </c>
      <c r="H97" s="12">
        <v>1.5</v>
      </c>
      <c r="I97" s="16">
        <f t="shared" ref="I97:I129" si="3">IFERROR(G97*H97,"")</f>
        <v>19.5</v>
      </c>
      <c r="J97" s="14" t="s">
        <v>36</v>
      </c>
      <c r="K97" s="14" t="s">
        <v>95</v>
      </c>
    </row>
    <row r="98" spans="1:11" x14ac:dyDescent="0.35">
      <c r="A98" s="2">
        <v>106</v>
      </c>
      <c r="B98" s="14" t="s">
        <v>155</v>
      </c>
      <c r="C98" s="14" t="s">
        <v>33</v>
      </c>
      <c r="D98" s="2"/>
      <c r="E98" s="14" t="s">
        <v>158</v>
      </c>
      <c r="F98" s="2" t="s">
        <v>34</v>
      </c>
      <c r="G98" s="13">
        <v>2</v>
      </c>
      <c r="H98" s="12">
        <v>1</v>
      </c>
      <c r="I98" s="16">
        <f t="shared" si="3"/>
        <v>2</v>
      </c>
      <c r="J98" s="14" t="s">
        <v>44</v>
      </c>
      <c r="K98" s="14"/>
    </row>
    <row r="99" spans="1:11" x14ac:dyDescent="0.35">
      <c r="A99" s="2">
        <v>15</v>
      </c>
      <c r="B99" s="14" t="s">
        <v>49</v>
      </c>
      <c r="C99" s="14" t="s">
        <v>33</v>
      </c>
      <c r="D99" s="2"/>
      <c r="E99" s="14" t="s">
        <v>51</v>
      </c>
      <c r="F99" s="2" t="s">
        <v>34</v>
      </c>
      <c r="G99" s="13">
        <v>4</v>
      </c>
      <c r="H99" s="12">
        <v>1</v>
      </c>
      <c r="I99" s="16">
        <f t="shared" si="3"/>
        <v>4</v>
      </c>
      <c r="J99" s="14" t="s">
        <v>31</v>
      </c>
      <c r="K99" s="14" t="s">
        <v>142</v>
      </c>
    </row>
    <row r="100" spans="1:11" x14ac:dyDescent="0.35">
      <c r="A100" s="2">
        <v>52</v>
      </c>
      <c r="B100" s="14" t="s">
        <v>86</v>
      </c>
      <c r="C100" s="14" t="s">
        <v>33</v>
      </c>
      <c r="D100" s="2"/>
      <c r="E100" s="14" t="s">
        <v>88</v>
      </c>
      <c r="F100" s="2" t="s">
        <v>34</v>
      </c>
      <c r="G100" s="2">
        <v>13</v>
      </c>
      <c r="H100" s="12">
        <v>2.5</v>
      </c>
      <c r="I100" s="16">
        <f t="shared" si="3"/>
        <v>32.5</v>
      </c>
      <c r="J100" s="14" t="s">
        <v>36</v>
      </c>
      <c r="K100" s="14"/>
    </row>
    <row r="101" spans="1:11" x14ac:dyDescent="0.35">
      <c r="A101" s="2">
        <v>128</v>
      </c>
      <c r="B101" s="14" t="s">
        <v>165</v>
      </c>
      <c r="C101" s="14" t="s">
        <v>33</v>
      </c>
      <c r="D101" s="2"/>
      <c r="E101" s="41" t="s">
        <v>178</v>
      </c>
      <c r="F101" s="45" t="s">
        <v>34</v>
      </c>
      <c r="G101" s="46">
        <f>'Variable Calc Sheet '!D7</f>
        <v>22</v>
      </c>
      <c r="H101" s="47">
        <v>1.5</v>
      </c>
      <c r="I101" s="46">
        <f t="shared" si="3"/>
        <v>33</v>
      </c>
      <c r="J101" s="41" t="s">
        <v>47</v>
      </c>
      <c r="K101" s="14"/>
    </row>
    <row r="102" spans="1:11" x14ac:dyDescent="0.35">
      <c r="A102" s="2">
        <v>14</v>
      </c>
      <c r="B102" s="14" t="s">
        <v>49</v>
      </c>
      <c r="C102" s="14" t="s">
        <v>33</v>
      </c>
      <c r="D102" s="2"/>
      <c r="E102" s="14" t="s">
        <v>50</v>
      </c>
      <c r="F102" s="2" t="s">
        <v>34</v>
      </c>
      <c r="G102" s="13">
        <v>8</v>
      </c>
      <c r="H102" s="12">
        <v>1</v>
      </c>
      <c r="I102" s="16">
        <f t="shared" si="3"/>
        <v>8</v>
      </c>
      <c r="J102" s="14" t="s">
        <v>31</v>
      </c>
      <c r="K102" s="14" t="s">
        <v>141</v>
      </c>
    </row>
    <row r="103" spans="1:11" x14ac:dyDescent="0.35">
      <c r="A103" s="2">
        <v>42</v>
      </c>
      <c r="B103" s="14" t="s">
        <v>49</v>
      </c>
      <c r="C103" s="14" t="s">
        <v>33</v>
      </c>
      <c r="D103" s="2"/>
      <c r="E103" s="14" t="s">
        <v>75</v>
      </c>
      <c r="F103" s="2" t="s">
        <v>34</v>
      </c>
      <c r="G103" s="2">
        <v>10</v>
      </c>
      <c r="H103" s="12">
        <v>1</v>
      </c>
      <c r="I103" s="16">
        <f t="shared" si="3"/>
        <v>10</v>
      </c>
      <c r="J103" s="14" t="s">
        <v>47</v>
      </c>
      <c r="K103" s="14"/>
    </row>
    <row r="104" spans="1:11" x14ac:dyDescent="0.35">
      <c r="A104" s="2">
        <v>47</v>
      </c>
      <c r="B104" s="14" t="s">
        <v>49</v>
      </c>
      <c r="C104" s="14" t="s">
        <v>33</v>
      </c>
      <c r="D104" s="2"/>
      <c r="E104" s="14" t="s">
        <v>264</v>
      </c>
      <c r="F104" s="2" t="s">
        <v>34</v>
      </c>
      <c r="G104" s="2">
        <v>3</v>
      </c>
      <c r="H104" s="12">
        <v>2</v>
      </c>
      <c r="I104" s="16">
        <f t="shared" si="3"/>
        <v>6</v>
      </c>
      <c r="J104" s="14" t="s">
        <v>278</v>
      </c>
      <c r="K104" s="14" t="s">
        <v>81</v>
      </c>
    </row>
    <row r="105" spans="1:11" x14ac:dyDescent="0.35">
      <c r="A105" s="2">
        <v>96</v>
      </c>
      <c r="B105" s="14" t="s">
        <v>150</v>
      </c>
      <c r="C105" s="14" t="s">
        <v>33</v>
      </c>
      <c r="D105" s="2"/>
      <c r="E105" s="14" t="s">
        <v>153</v>
      </c>
      <c r="F105" s="2" t="s">
        <v>34</v>
      </c>
      <c r="G105" s="13">
        <v>2</v>
      </c>
      <c r="H105" s="12">
        <v>1</v>
      </c>
      <c r="I105" s="16">
        <f t="shared" si="3"/>
        <v>2</v>
      </c>
      <c r="J105" s="14" t="s">
        <v>44</v>
      </c>
      <c r="K105" s="14"/>
    </row>
    <row r="106" spans="1:11" x14ac:dyDescent="0.35">
      <c r="A106" s="2">
        <v>123</v>
      </c>
      <c r="B106" s="14" t="s">
        <v>165</v>
      </c>
      <c r="C106" s="14" t="s">
        <v>33</v>
      </c>
      <c r="D106" s="2"/>
      <c r="E106" s="40" t="s">
        <v>173</v>
      </c>
      <c r="F106" s="42" t="s">
        <v>34</v>
      </c>
      <c r="G106" s="44">
        <v>50</v>
      </c>
      <c r="H106" s="43">
        <v>1.5</v>
      </c>
      <c r="I106" s="44">
        <f t="shared" si="3"/>
        <v>75</v>
      </c>
      <c r="J106" s="40" t="s">
        <v>254</v>
      </c>
      <c r="K106" s="51" t="s">
        <v>301</v>
      </c>
    </row>
    <row r="107" spans="1:11" x14ac:dyDescent="0.35">
      <c r="A107" s="2">
        <v>116</v>
      </c>
      <c r="B107" s="14" t="s">
        <v>165</v>
      </c>
      <c r="C107" s="14" t="s">
        <v>33</v>
      </c>
      <c r="D107" s="2"/>
      <c r="E107" s="14" t="s">
        <v>166</v>
      </c>
      <c r="F107" s="2" t="s">
        <v>34</v>
      </c>
      <c r="G107" s="13">
        <v>48</v>
      </c>
      <c r="H107" s="12">
        <v>2</v>
      </c>
      <c r="I107" s="16">
        <f t="shared" si="3"/>
        <v>96</v>
      </c>
      <c r="J107" s="14" t="s">
        <v>252</v>
      </c>
      <c r="K107" s="14"/>
    </row>
    <row r="108" spans="1:11" x14ac:dyDescent="0.35">
      <c r="A108" s="2">
        <v>4</v>
      </c>
      <c r="B108" s="14" t="s">
        <v>32</v>
      </c>
      <c r="C108" s="14" t="s">
        <v>33</v>
      </c>
      <c r="D108" s="2"/>
      <c r="E108" s="14" t="s">
        <v>300</v>
      </c>
      <c r="F108" s="2" t="s">
        <v>7</v>
      </c>
      <c r="G108" s="13">
        <v>50</v>
      </c>
      <c r="H108" s="12">
        <v>1.2</v>
      </c>
      <c r="I108" s="16">
        <f t="shared" si="3"/>
        <v>60</v>
      </c>
      <c r="J108" s="14" t="s">
        <v>36</v>
      </c>
      <c r="K108" s="14"/>
    </row>
    <row r="109" spans="1:11" x14ac:dyDescent="0.35">
      <c r="A109" s="2">
        <v>24</v>
      </c>
      <c r="B109" s="14" t="s">
        <v>49</v>
      </c>
      <c r="C109" s="14" t="s">
        <v>33</v>
      </c>
      <c r="D109" s="2"/>
      <c r="E109" s="14" t="s">
        <v>53</v>
      </c>
      <c r="F109" s="2" t="s">
        <v>34</v>
      </c>
      <c r="G109" s="2">
        <v>2</v>
      </c>
      <c r="H109" s="12">
        <v>1.5</v>
      </c>
      <c r="I109" s="16">
        <f t="shared" si="3"/>
        <v>3</v>
      </c>
      <c r="J109" s="14" t="s">
        <v>36</v>
      </c>
      <c r="K109" s="14"/>
    </row>
    <row r="110" spans="1:11" x14ac:dyDescent="0.35">
      <c r="A110" s="2">
        <v>21</v>
      </c>
      <c r="B110" s="14" t="s">
        <v>49</v>
      </c>
      <c r="C110" s="14" t="s">
        <v>33</v>
      </c>
      <c r="D110" s="2"/>
      <c r="E110" s="14" t="s">
        <v>52</v>
      </c>
      <c r="F110" s="2" t="s">
        <v>34</v>
      </c>
      <c r="G110" s="2">
        <v>1</v>
      </c>
      <c r="H110" s="12">
        <v>2</v>
      </c>
      <c r="I110" s="16">
        <f t="shared" si="3"/>
        <v>2</v>
      </c>
      <c r="J110" s="14" t="s">
        <v>36</v>
      </c>
      <c r="K110" s="14"/>
    </row>
    <row r="111" spans="1:11" x14ac:dyDescent="0.35">
      <c r="A111" s="2">
        <v>120</v>
      </c>
      <c r="B111" s="14" t="s">
        <v>165</v>
      </c>
      <c r="C111" s="14" t="s">
        <v>33</v>
      </c>
      <c r="D111" s="2"/>
      <c r="E111" s="14" t="s">
        <v>170</v>
      </c>
      <c r="F111" s="2" t="s">
        <v>34</v>
      </c>
      <c r="G111" s="13">
        <v>6</v>
      </c>
      <c r="H111" s="12">
        <v>1.3</v>
      </c>
      <c r="I111" s="16">
        <f t="shared" si="3"/>
        <v>7.8000000000000007</v>
      </c>
      <c r="J111" s="14" t="s">
        <v>139</v>
      </c>
      <c r="K111" s="14"/>
    </row>
    <row r="112" spans="1:11" x14ac:dyDescent="0.35">
      <c r="A112" s="2">
        <v>121</v>
      </c>
      <c r="B112" s="14" t="s">
        <v>165</v>
      </c>
      <c r="C112" s="14" t="s">
        <v>33</v>
      </c>
      <c r="D112" s="2"/>
      <c r="E112" s="14" t="s">
        <v>171</v>
      </c>
      <c r="F112" s="2" t="s">
        <v>34</v>
      </c>
      <c r="G112" s="13">
        <v>6</v>
      </c>
      <c r="H112" s="12">
        <v>1.3</v>
      </c>
      <c r="I112" s="16">
        <f t="shared" si="3"/>
        <v>7.8000000000000007</v>
      </c>
      <c r="J112" s="14" t="s">
        <v>139</v>
      </c>
      <c r="K112" s="14"/>
    </row>
    <row r="113" spans="1:11" x14ac:dyDescent="0.35">
      <c r="A113" s="2">
        <v>122</v>
      </c>
      <c r="B113" s="14" t="s">
        <v>165</v>
      </c>
      <c r="C113" s="14" t="s">
        <v>33</v>
      </c>
      <c r="D113" s="2"/>
      <c r="E113" s="14" t="s">
        <v>172</v>
      </c>
      <c r="F113" s="2" t="s">
        <v>34</v>
      </c>
      <c r="G113" s="13">
        <v>35</v>
      </c>
      <c r="H113" s="12">
        <v>1.5</v>
      </c>
      <c r="I113" s="16">
        <f t="shared" si="3"/>
        <v>52.5</v>
      </c>
      <c r="J113" s="14" t="s">
        <v>254</v>
      </c>
      <c r="K113" s="14"/>
    </row>
    <row r="114" spans="1:11" x14ac:dyDescent="0.35">
      <c r="A114" s="2">
        <v>124</v>
      </c>
      <c r="B114" s="14" t="s">
        <v>165</v>
      </c>
      <c r="C114" s="14" t="s">
        <v>33</v>
      </c>
      <c r="D114" s="2"/>
      <c r="E114" s="14" t="s">
        <v>174</v>
      </c>
      <c r="F114" s="2" t="s">
        <v>34</v>
      </c>
      <c r="G114" s="13">
        <v>25</v>
      </c>
      <c r="H114" s="12">
        <v>0.5</v>
      </c>
      <c r="I114" s="16">
        <f t="shared" si="3"/>
        <v>12.5</v>
      </c>
      <c r="J114" s="14" t="s">
        <v>254</v>
      </c>
      <c r="K114" s="14"/>
    </row>
    <row r="115" spans="1:11" x14ac:dyDescent="0.35">
      <c r="A115" s="2">
        <v>129</v>
      </c>
      <c r="B115" s="14" t="s">
        <v>165</v>
      </c>
      <c r="C115" s="14" t="s">
        <v>33</v>
      </c>
      <c r="D115" s="2"/>
      <c r="E115" s="14" t="s">
        <v>179</v>
      </c>
      <c r="F115" s="2" t="s">
        <v>34</v>
      </c>
      <c r="G115" s="13">
        <v>4</v>
      </c>
      <c r="H115" s="12">
        <v>1.4</v>
      </c>
      <c r="I115" s="16">
        <f t="shared" si="3"/>
        <v>5.6</v>
      </c>
      <c r="J115" s="14" t="s">
        <v>44</v>
      </c>
      <c r="K115" s="14" t="s">
        <v>180</v>
      </c>
    </row>
    <row r="116" spans="1:11" x14ac:dyDescent="0.35">
      <c r="A116" s="2">
        <v>26</v>
      </c>
      <c r="B116" s="14" t="s">
        <v>49</v>
      </c>
      <c r="C116" s="14" t="s">
        <v>33</v>
      </c>
      <c r="D116" s="2"/>
      <c r="E116" s="14" t="s">
        <v>55</v>
      </c>
      <c r="F116" s="2" t="s">
        <v>34</v>
      </c>
      <c r="G116" s="2">
        <v>3</v>
      </c>
      <c r="H116" s="12">
        <v>2</v>
      </c>
      <c r="I116" s="16">
        <f t="shared" si="3"/>
        <v>6</v>
      </c>
      <c r="J116" s="14" t="s">
        <v>36</v>
      </c>
      <c r="K116" s="14" t="s">
        <v>56</v>
      </c>
    </row>
    <row r="117" spans="1:11" x14ac:dyDescent="0.35">
      <c r="A117" s="2">
        <v>27</v>
      </c>
      <c r="B117" s="14" t="s">
        <v>49</v>
      </c>
      <c r="C117" s="14" t="s">
        <v>33</v>
      </c>
      <c r="D117" s="2"/>
      <c r="E117" s="14" t="s">
        <v>57</v>
      </c>
      <c r="F117" s="2" t="s">
        <v>34</v>
      </c>
      <c r="G117" s="2">
        <v>3</v>
      </c>
      <c r="H117" s="12">
        <v>2</v>
      </c>
      <c r="I117" s="16">
        <f t="shared" si="3"/>
        <v>6</v>
      </c>
      <c r="J117" s="14" t="s">
        <v>36</v>
      </c>
      <c r="K117" s="14" t="s">
        <v>58</v>
      </c>
    </row>
    <row r="118" spans="1:11" x14ac:dyDescent="0.35">
      <c r="A118" s="2">
        <v>3</v>
      </c>
      <c r="B118" s="14" t="s">
        <v>32</v>
      </c>
      <c r="C118" s="14" t="s">
        <v>33</v>
      </c>
      <c r="D118" s="2"/>
      <c r="E118" s="14" t="s">
        <v>6</v>
      </c>
      <c r="F118" s="2" t="s">
        <v>7</v>
      </c>
      <c r="G118" s="13">
        <v>60</v>
      </c>
      <c r="H118" s="12">
        <v>1.2</v>
      </c>
      <c r="I118" s="16">
        <f t="shared" si="3"/>
        <v>72</v>
      </c>
      <c r="J118" s="14" t="s">
        <v>36</v>
      </c>
      <c r="K118" s="14"/>
    </row>
    <row r="119" spans="1:11" x14ac:dyDescent="0.35">
      <c r="A119" s="2">
        <v>25</v>
      </c>
      <c r="B119" s="14" t="s">
        <v>49</v>
      </c>
      <c r="C119" s="14" t="s">
        <v>33</v>
      </c>
      <c r="D119" s="2"/>
      <c r="E119" s="14" t="s">
        <v>54</v>
      </c>
      <c r="F119" s="2" t="s">
        <v>34</v>
      </c>
      <c r="G119" s="2">
        <v>2</v>
      </c>
      <c r="H119" s="12">
        <v>1.5</v>
      </c>
      <c r="I119" s="16">
        <f t="shared" si="3"/>
        <v>3</v>
      </c>
      <c r="J119" s="14" t="s">
        <v>36</v>
      </c>
      <c r="K119" s="14"/>
    </row>
    <row r="120" spans="1:11" x14ac:dyDescent="0.35">
      <c r="A120" s="2">
        <v>92</v>
      </c>
      <c r="B120" s="14" t="s">
        <v>134</v>
      </c>
      <c r="C120" s="14" t="s">
        <v>33</v>
      </c>
      <c r="D120" s="2"/>
      <c r="E120" s="14" t="s">
        <v>149</v>
      </c>
      <c r="F120" s="2" t="s">
        <v>34</v>
      </c>
      <c r="G120" s="13">
        <v>1</v>
      </c>
      <c r="H120" s="12">
        <v>1</v>
      </c>
      <c r="I120" s="16">
        <f t="shared" si="3"/>
        <v>1</v>
      </c>
      <c r="J120" s="14" t="s">
        <v>44</v>
      </c>
      <c r="K120" s="14" t="s">
        <v>302</v>
      </c>
    </row>
    <row r="121" spans="1:11" x14ac:dyDescent="0.35">
      <c r="A121" s="2">
        <v>93</v>
      </c>
      <c r="B121" s="14" t="s">
        <v>150</v>
      </c>
      <c r="C121" s="14" t="s">
        <v>33</v>
      </c>
      <c r="D121" s="2"/>
      <c r="E121" s="14" t="s">
        <v>149</v>
      </c>
      <c r="F121" s="2" t="s">
        <v>34</v>
      </c>
      <c r="G121" s="13">
        <v>2</v>
      </c>
      <c r="H121" s="12">
        <v>1</v>
      </c>
      <c r="I121" s="16">
        <f t="shared" si="3"/>
        <v>2</v>
      </c>
      <c r="J121" s="14" t="s">
        <v>44</v>
      </c>
      <c r="K121" s="14" t="s">
        <v>151</v>
      </c>
    </row>
    <row r="122" spans="1:11" x14ac:dyDescent="0.35">
      <c r="A122" s="2">
        <v>125</v>
      </c>
      <c r="B122" s="14" t="s">
        <v>165</v>
      </c>
      <c r="C122" s="14" t="s">
        <v>33</v>
      </c>
      <c r="D122" s="2"/>
      <c r="E122" s="14" t="s">
        <v>175</v>
      </c>
      <c r="F122" s="2" t="s">
        <v>34</v>
      </c>
      <c r="G122" s="13">
        <v>10</v>
      </c>
      <c r="H122" s="12">
        <v>1</v>
      </c>
      <c r="I122" s="16">
        <f t="shared" si="3"/>
        <v>10</v>
      </c>
      <c r="J122" s="14" t="s">
        <v>254</v>
      </c>
      <c r="K122" s="14"/>
    </row>
    <row r="123" spans="1:11" x14ac:dyDescent="0.35">
      <c r="A123" s="2">
        <v>18</v>
      </c>
      <c r="B123" s="14" t="s">
        <v>49</v>
      </c>
      <c r="C123" s="14" t="s">
        <v>33</v>
      </c>
      <c r="D123" s="2"/>
      <c r="E123" s="14" t="s">
        <v>273</v>
      </c>
      <c r="F123" s="2" t="s">
        <v>34</v>
      </c>
      <c r="G123" s="2">
        <v>1</v>
      </c>
      <c r="H123" s="12">
        <v>2</v>
      </c>
      <c r="I123" s="16">
        <f t="shared" si="3"/>
        <v>2</v>
      </c>
      <c r="J123" s="14" t="s">
        <v>36</v>
      </c>
      <c r="K123" s="14"/>
    </row>
    <row r="124" spans="1:11" x14ac:dyDescent="0.35">
      <c r="A124" s="2">
        <v>19</v>
      </c>
      <c r="B124" s="14" t="s">
        <v>49</v>
      </c>
      <c r="C124" s="14" t="s">
        <v>33</v>
      </c>
      <c r="D124" s="2"/>
      <c r="E124" s="14" t="s">
        <v>274</v>
      </c>
      <c r="F124" s="2" t="s">
        <v>34</v>
      </c>
      <c r="G124" s="2">
        <v>1</v>
      </c>
      <c r="H124" s="12">
        <v>2</v>
      </c>
      <c r="I124" s="16">
        <f t="shared" si="3"/>
        <v>2</v>
      </c>
      <c r="J124" s="14" t="s">
        <v>36</v>
      </c>
      <c r="K124" s="14"/>
    </row>
    <row r="125" spans="1:11" x14ac:dyDescent="0.35">
      <c r="A125" s="2">
        <v>20</v>
      </c>
      <c r="B125" s="14" t="s">
        <v>49</v>
      </c>
      <c r="C125" s="14" t="s">
        <v>33</v>
      </c>
      <c r="D125" s="2"/>
      <c r="E125" s="14" t="s">
        <v>271</v>
      </c>
      <c r="F125" s="2" t="s">
        <v>34</v>
      </c>
      <c r="G125" s="2">
        <v>1</v>
      </c>
      <c r="H125" s="12">
        <v>2</v>
      </c>
      <c r="I125" s="16">
        <f t="shared" si="3"/>
        <v>2</v>
      </c>
      <c r="J125" s="14" t="s">
        <v>36</v>
      </c>
      <c r="K125" s="14"/>
    </row>
    <row r="126" spans="1:11" x14ac:dyDescent="0.35">
      <c r="A126" s="2"/>
      <c r="B126" s="14"/>
      <c r="C126" s="14"/>
      <c r="D126" s="2"/>
      <c r="E126" s="14" t="s">
        <v>303</v>
      </c>
      <c r="F126" s="2" t="s">
        <v>34</v>
      </c>
      <c r="G126" s="2">
        <v>1</v>
      </c>
      <c r="H126" s="12">
        <v>2</v>
      </c>
      <c r="I126" s="16">
        <f t="shared" ref="I126" si="4">IFERROR(G126*H126,"")</f>
        <v>2</v>
      </c>
      <c r="J126" s="14" t="s">
        <v>36</v>
      </c>
      <c r="K126" s="14"/>
    </row>
    <row r="127" spans="1:11" x14ac:dyDescent="0.35">
      <c r="A127" s="2">
        <v>22</v>
      </c>
      <c r="B127" s="14" t="s">
        <v>49</v>
      </c>
      <c r="C127" s="14" t="s">
        <v>33</v>
      </c>
      <c r="D127" s="2"/>
      <c r="E127" s="14" t="s">
        <v>304</v>
      </c>
      <c r="F127" s="2" t="s">
        <v>34</v>
      </c>
      <c r="G127" s="2">
        <v>1</v>
      </c>
      <c r="H127" s="12">
        <v>2</v>
      </c>
      <c r="I127" s="16">
        <f t="shared" si="3"/>
        <v>2</v>
      </c>
      <c r="J127" s="14" t="s">
        <v>36</v>
      </c>
      <c r="K127" s="14"/>
    </row>
    <row r="128" spans="1:11" x14ac:dyDescent="0.35">
      <c r="A128" s="2">
        <v>23</v>
      </c>
      <c r="B128" s="14" t="s">
        <v>49</v>
      </c>
      <c r="C128" s="14" t="s">
        <v>33</v>
      </c>
      <c r="D128" s="2"/>
      <c r="E128" s="14" t="s">
        <v>305</v>
      </c>
      <c r="F128" s="2" t="s">
        <v>34</v>
      </c>
      <c r="G128" s="2">
        <v>1</v>
      </c>
      <c r="H128" s="12">
        <v>2</v>
      </c>
      <c r="I128" s="16">
        <f t="shared" si="3"/>
        <v>2</v>
      </c>
      <c r="J128" s="14" t="s">
        <v>36</v>
      </c>
      <c r="K128" s="14"/>
    </row>
    <row r="129" spans="1:11" x14ac:dyDescent="0.35">
      <c r="A129" s="2">
        <v>111</v>
      </c>
      <c r="B129" s="14" t="s">
        <v>150</v>
      </c>
      <c r="C129" s="14" t="s">
        <v>33</v>
      </c>
      <c r="D129" s="2"/>
      <c r="E129" s="14" t="s">
        <v>160</v>
      </c>
      <c r="F129" s="2" t="s">
        <v>34</v>
      </c>
      <c r="G129" s="13">
        <v>2</v>
      </c>
      <c r="H129" s="12">
        <v>1</v>
      </c>
      <c r="I129" s="16">
        <f t="shared" si="3"/>
        <v>2</v>
      </c>
      <c r="J129" s="14" t="s">
        <v>251</v>
      </c>
      <c r="K129" s="14"/>
    </row>
    <row r="130" spans="1:11" x14ac:dyDescent="0.35">
      <c r="A130" s="2">
        <v>32</v>
      </c>
      <c r="B130" s="14" t="s">
        <v>49</v>
      </c>
      <c r="C130" s="14" t="s">
        <v>33</v>
      </c>
      <c r="D130" s="2"/>
      <c r="E130" s="14" t="s">
        <v>63</v>
      </c>
      <c r="F130" s="2" t="s">
        <v>34</v>
      </c>
      <c r="G130" s="2">
        <v>20</v>
      </c>
      <c r="H130" s="12">
        <v>1</v>
      </c>
      <c r="I130" s="16">
        <f t="shared" ref="I130:I131" si="5">IFERROR(G130*H130,"")</f>
        <v>20</v>
      </c>
      <c r="J130" s="14" t="s">
        <v>31</v>
      </c>
      <c r="K130" s="14"/>
    </row>
    <row r="131" spans="1:11" x14ac:dyDescent="0.35">
      <c r="A131" s="2">
        <v>31</v>
      </c>
      <c r="B131" s="14" t="s">
        <v>49</v>
      </c>
      <c r="C131" s="14" t="s">
        <v>33</v>
      </c>
      <c r="D131" s="2"/>
      <c r="E131" s="14" t="s">
        <v>62</v>
      </c>
      <c r="F131" s="2" t="s">
        <v>34</v>
      </c>
      <c r="G131" s="2">
        <v>20</v>
      </c>
      <c r="H131" s="12">
        <v>1</v>
      </c>
      <c r="I131" s="16">
        <f t="shared" si="5"/>
        <v>20</v>
      </c>
      <c r="J131" s="14" t="s">
        <v>31</v>
      </c>
      <c r="K131" s="14"/>
    </row>
    <row r="132" spans="1:11" s="35" customFormat="1" ht="24.75" customHeight="1" x14ac:dyDescent="0.35">
      <c r="A132" s="32"/>
      <c r="B132" s="33"/>
      <c r="C132" s="33"/>
      <c r="D132" s="32"/>
      <c r="E132" s="33" t="s">
        <v>255</v>
      </c>
      <c r="F132" s="32"/>
      <c r="G132" s="32"/>
      <c r="H132" s="32"/>
      <c r="I132" s="34"/>
      <c r="J132" s="33"/>
      <c r="K132" s="33"/>
    </row>
    <row r="134" spans="1:11" x14ac:dyDescent="0.35">
      <c r="E134" s="39"/>
    </row>
  </sheetData>
  <phoneticPr fontId="4" type="noConversion"/>
  <conditionalFormatting sqref="J3:J61 J65:J131">
    <cfRule type="cellIs" dxfId="0" priority="2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D234-576B-48BF-B348-585B6512BA58}">
  <dimension ref="B3:G21"/>
  <sheetViews>
    <sheetView zoomScale="120" zoomScaleNormal="120" workbookViewId="0">
      <selection activeCell="D4" sqref="D4"/>
    </sheetView>
  </sheetViews>
  <sheetFormatPr defaultColWidth="9.1796875" defaultRowHeight="11.5" x14ac:dyDescent="0.35"/>
  <cols>
    <col min="1" max="1" width="9.1796875" style="3"/>
    <col min="2" max="2" width="18" style="3" customWidth="1"/>
    <col min="3" max="3" width="50.1796875" style="3" customWidth="1"/>
    <col min="4" max="4" width="25.26953125" style="7" customWidth="1"/>
    <col min="5" max="16384" width="9.1796875" style="3"/>
  </cols>
  <sheetData>
    <row r="3" spans="2:4" ht="12.5" x14ac:dyDescent="0.35">
      <c r="B3" s="48" t="s">
        <v>260</v>
      </c>
      <c r="C3" s="1" t="s">
        <v>8</v>
      </c>
      <c r="D3" s="2" t="s">
        <v>293</v>
      </c>
    </row>
    <row r="4" spans="2:4" ht="12.5" x14ac:dyDescent="0.35">
      <c r="B4" s="48"/>
      <c r="C4" s="1" t="s">
        <v>9</v>
      </c>
      <c r="D4" s="2"/>
    </row>
    <row r="5" spans="2:4" ht="12.5" x14ac:dyDescent="0.35">
      <c r="B5" s="48"/>
      <c r="C5" s="1" t="s">
        <v>10</v>
      </c>
      <c r="D5" s="2" t="s">
        <v>272</v>
      </c>
    </row>
    <row r="6" spans="2:4" ht="12.5" x14ac:dyDescent="0.35">
      <c r="B6" s="48"/>
      <c r="C6" s="4" t="s">
        <v>11</v>
      </c>
      <c r="D6" s="2"/>
    </row>
    <row r="7" spans="2:4" ht="12.5" x14ac:dyDescent="0.35">
      <c r="B7" s="48"/>
      <c r="C7" s="4" t="s">
        <v>12</v>
      </c>
      <c r="D7" s="2">
        <v>22</v>
      </c>
    </row>
    <row r="8" spans="2:4" ht="12.5" x14ac:dyDescent="0.35">
      <c r="B8" s="48"/>
      <c r="C8" s="4" t="s">
        <v>13</v>
      </c>
      <c r="D8" s="2">
        <v>5</v>
      </c>
    </row>
    <row r="9" spans="2:4" ht="12.5" x14ac:dyDescent="0.35">
      <c r="B9" s="48"/>
      <c r="C9" s="4" t="s">
        <v>284</v>
      </c>
      <c r="D9" s="2"/>
    </row>
    <row r="10" spans="2:4" ht="12.5" x14ac:dyDescent="0.35">
      <c r="B10" s="48"/>
      <c r="C10" s="4" t="s">
        <v>259</v>
      </c>
      <c r="D10" s="2">
        <f>D9*30</f>
        <v>0</v>
      </c>
    </row>
    <row r="11" spans="2:4" ht="12.5" x14ac:dyDescent="0.35">
      <c r="B11" s="48"/>
      <c r="C11" s="4" t="s">
        <v>14</v>
      </c>
      <c r="D11" s="2"/>
    </row>
    <row r="12" spans="2:4" ht="12.5" x14ac:dyDescent="0.35">
      <c r="B12" s="48" t="s">
        <v>29</v>
      </c>
      <c r="C12" s="4" t="s">
        <v>20</v>
      </c>
      <c r="D12" s="2"/>
    </row>
    <row r="13" spans="2:4" ht="12.5" x14ac:dyDescent="0.35">
      <c r="B13" s="48"/>
      <c r="C13" s="4" t="s">
        <v>21</v>
      </c>
      <c r="D13" s="2"/>
    </row>
    <row r="14" spans="2:4" ht="12.5" x14ac:dyDescent="0.35">
      <c r="B14" s="48"/>
      <c r="C14" s="10" t="s">
        <v>28</v>
      </c>
      <c r="D14" s="13">
        <f>D12*D13</f>
        <v>0</v>
      </c>
    </row>
    <row r="15" spans="2:4" ht="12.5" x14ac:dyDescent="0.35">
      <c r="B15" s="48"/>
      <c r="C15" s="4" t="s">
        <v>22</v>
      </c>
      <c r="D15" s="2"/>
    </row>
    <row r="16" spans="2:4" ht="12.5" x14ac:dyDescent="0.35">
      <c r="B16" s="48"/>
      <c r="C16" s="10" t="s">
        <v>27</v>
      </c>
      <c r="D16" s="13">
        <f>D14*D15</f>
        <v>0</v>
      </c>
    </row>
    <row r="17" spans="2:7" ht="12.5" x14ac:dyDescent="0.35">
      <c r="B17" s="48"/>
      <c r="C17" s="4" t="s">
        <v>23</v>
      </c>
      <c r="D17" s="5"/>
      <c r="G17" s="6"/>
    </row>
    <row r="18" spans="2:7" ht="12.5" x14ac:dyDescent="0.35">
      <c r="B18" s="48"/>
      <c r="C18" s="4" t="s">
        <v>24</v>
      </c>
      <c r="D18" s="5"/>
      <c r="G18" s="6"/>
    </row>
    <row r="19" spans="2:7" ht="12.5" x14ac:dyDescent="0.35">
      <c r="B19" s="48"/>
      <c r="C19" s="11" t="s">
        <v>26</v>
      </c>
      <c r="D19" s="13">
        <f>D16*D17</f>
        <v>0</v>
      </c>
      <c r="G19" s="6"/>
    </row>
    <row r="20" spans="2:7" ht="12.5" x14ac:dyDescent="0.35">
      <c r="B20" s="48"/>
      <c r="C20" s="11" t="s">
        <v>25</v>
      </c>
      <c r="D20" s="13">
        <f>D16*D18</f>
        <v>0</v>
      </c>
      <c r="G20" s="6"/>
    </row>
    <row r="21" spans="2:7" ht="12.5" hidden="1" x14ac:dyDescent="0.35">
      <c r="C21" s="4" t="s">
        <v>15</v>
      </c>
      <c r="D21" s="2"/>
    </row>
  </sheetData>
  <mergeCells count="2">
    <mergeCell ref="B12:B20"/>
    <mergeCell ref="B3:B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FCC5-F25B-4C6B-97C9-D25CB7CA326B}">
  <dimension ref="B2:Q30"/>
  <sheetViews>
    <sheetView zoomScale="140" zoomScaleNormal="140" workbookViewId="0">
      <selection activeCell="A35" sqref="A35"/>
    </sheetView>
  </sheetViews>
  <sheetFormatPr defaultColWidth="9.1796875" defaultRowHeight="11.5" x14ac:dyDescent="0.35"/>
  <cols>
    <col min="1" max="1" width="9.1796875" style="3"/>
    <col min="2" max="2" width="22.7265625" style="3" customWidth="1"/>
    <col min="3" max="3" width="40" style="3" customWidth="1"/>
    <col min="4" max="4" width="22.7265625" style="3" customWidth="1"/>
    <col min="5" max="5" width="15.1796875" style="3" customWidth="1"/>
    <col min="6" max="16384" width="9.1796875" style="3"/>
  </cols>
  <sheetData>
    <row r="2" spans="2:4" ht="14" x14ac:dyDescent="0.35">
      <c r="B2" s="49" t="s">
        <v>125</v>
      </c>
      <c r="C2" s="49"/>
      <c r="D2" s="49"/>
    </row>
    <row r="3" spans="2:4" x14ac:dyDescent="0.35">
      <c r="B3" s="22" t="s">
        <v>115</v>
      </c>
      <c r="C3" s="23" t="s">
        <v>116</v>
      </c>
      <c r="D3" s="23" t="s">
        <v>117</v>
      </c>
    </row>
    <row r="4" spans="2:4" x14ac:dyDescent="0.35">
      <c r="B4" s="21" t="s">
        <v>122</v>
      </c>
      <c r="C4" s="21" t="s">
        <v>120</v>
      </c>
      <c r="D4" s="21" t="s">
        <v>129</v>
      </c>
    </row>
    <row r="5" spans="2:4" x14ac:dyDescent="0.35">
      <c r="B5" s="21" t="s">
        <v>126</v>
      </c>
      <c r="C5" s="21" t="s">
        <v>123</v>
      </c>
      <c r="D5" s="21" t="s">
        <v>130</v>
      </c>
    </row>
    <row r="6" spans="2:4" x14ac:dyDescent="0.35">
      <c r="B6" s="21" t="s">
        <v>127</v>
      </c>
      <c r="C6" s="21" t="s">
        <v>124</v>
      </c>
      <c r="D6" s="21" t="s">
        <v>131</v>
      </c>
    </row>
    <row r="7" spans="2:4" x14ac:dyDescent="0.35">
      <c r="B7" s="21" t="s">
        <v>128</v>
      </c>
      <c r="C7" s="21" t="s">
        <v>119</v>
      </c>
      <c r="D7" s="21"/>
    </row>
    <row r="8" spans="2:4" x14ac:dyDescent="0.35">
      <c r="B8" s="21" t="s">
        <v>143</v>
      </c>
      <c r="C8" s="21" t="s">
        <v>121</v>
      </c>
      <c r="D8" s="21"/>
    </row>
    <row r="9" spans="2:4" x14ac:dyDescent="0.35">
      <c r="B9" s="21" t="s">
        <v>145</v>
      </c>
      <c r="C9" s="21" t="s">
        <v>144</v>
      </c>
      <c r="D9" s="21"/>
    </row>
    <row r="10" spans="2:4" hidden="1" x14ac:dyDescent="0.35">
      <c r="B10" s="21"/>
      <c r="C10" s="21"/>
      <c r="D10" s="21"/>
    </row>
    <row r="11" spans="2:4" hidden="1" x14ac:dyDescent="0.35">
      <c r="B11" s="21"/>
      <c r="C11" s="21"/>
      <c r="D11" s="21"/>
    </row>
    <row r="12" spans="2:4" hidden="1" x14ac:dyDescent="0.35">
      <c r="B12" s="21"/>
      <c r="C12" s="21"/>
      <c r="D12" s="21"/>
    </row>
    <row r="13" spans="2:4" hidden="1" x14ac:dyDescent="0.35">
      <c r="B13" s="21"/>
      <c r="C13" s="21"/>
      <c r="D13" s="21"/>
    </row>
    <row r="14" spans="2:4" ht="12.5" x14ac:dyDescent="0.35">
      <c r="B14" s="24">
        <f>COUNTA(B4:B13)</f>
        <v>6</v>
      </c>
      <c r="C14" s="24">
        <f t="shared" ref="C14:D14" si="0">COUNTA(C4:C13)</f>
        <v>6</v>
      </c>
      <c r="D14" s="24">
        <f t="shared" si="0"/>
        <v>3</v>
      </c>
    </row>
    <row r="17" spans="2:17" x14ac:dyDescent="0.35">
      <c r="B17" s="20" t="s">
        <v>239</v>
      </c>
      <c r="C17" s="17" t="s">
        <v>240</v>
      </c>
      <c r="D17" s="17" t="s">
        <v>181</v>
      </c>
      <c r="E17" s="17" t="s">
        <v>182</v>
      </c>
      <c r="F17" s="17" t="s">
        <v>183</v>
      </c>
      <c r="G17" s="17" t="s">
        <v>184</v>
      </c>
      <c r="H17" s="20" t="s">
        <v>185</v>
      </c>
      <c r="I17" s="50" t="s">
        <v>186</v>
      </c>
      <c r="J17" s="50"/>
      <c r="K17" s="50"/>
      <c r="L17" s="50"/>
      <c r="M17" s="50"/>
      <c r="N17" s="50"/>
      <c r="O17" s="50"/>
      <c r="P17" s="50"/>
      <c r="Q17" s="50"/>
    </row>
    <row r="18" spans="2:17" ht="30" customHeight="1" x14ac:dyDescent="0.35">
      <c r="B18" s="27">
        <v>4000000436</v>
      </c>
      <c r="C18" s="26" t="s">
        <v>103</v>
      </c>
      <c r="D18" s="26" t="s">
        <v>187</v>
      </c>
      <c r="E18" s="26" t="s">
        <v>188</v>
      </c>
      <c r="F18" s="26" t="s">
        <v>189</v>
      </c>
      <c r="G18" s="26" t="s">
        <v>190</v>
      </c>
      <c r="H18" s="27">
        <v>9</v>
      </c>
      <c r="I18" s="28" t="s">
        <v>191</v>
      </c>
      <c r="J18" s="28" t="s">
        <v>192</v>
      </c>
      <c r="K18" s="28" t="s">
        <v>193</v>
      </c>
      <c r="L18" s="28" t="s">
        <v>194</v>
      </c>
      <c r="M18" s="28" t="s">
        <v>195</v>
      </c>
      <c r="N18" s="28" t="s">
        <v>196</v>
      </c>
      <c r="O18" s="28" t="s">
        <v>238</v>
      </c>
      <c r="P18" s="28" t="s">
        <v>237</v>
      </c>
      <c r="Q18" s="28" t="s">
        <v>197</v>
      </c>
    </row>
    <row r="19" spans="2:17" ht="30" customHeight="1" x14ac:dyDescent="0.35">
      <c r="B19" s="27">
        <v>4000000437</v>
      </c>
      <c r="C19" s="26" t="s">
        <v>104</v>
      </c>
      <c r="D19" s="26" t="s">
        <v>187</v>
      </c>
      <c r="E19" s="26" t="s">
        <v>188</v>
      </c>
      <c r="F19" s="26" t="s">
        <v>189</v>
      </c>
      <c r="G19" s="26" t="s">
        <v>198</v>
      </c>
      <c r="H19" s="27">
        <v>9</v>
      </c>
      <c r="I19" s="28" t="s">
        <v>199</v>
      </c>
      <c r="J19" s="28" t="s">
        <v>200</v>
      </c>
      <c r="K19" s="28" t="s">
        <v>201</v>
      </c>
      <c r="L19" s="28" t="s">
        <v>202</v>
      </c>
      <c r="M19" s="28"/>
      <c r="N19" s="28"/>
      <c r="O19" s="28"/>
      <c r="P19" s="28"/>
      <c r="Q19" s="28"/>
    </row>
    <row r="20" spans="2:17" ht="30" customHeight="1" x14ac:dyDescent="0.35">
      <c r="B20" s="27">
        <v>4000000440</v>
      </c>
      <c r="C20" s="26" t="s">
        <v>105</v>
      </c>
      <c r="D20" s="26" t="s">
        <v>203</v>
      </c>
      <c r="E20" s="26" t="s">
        <v>204</v>
      </c>
      <c r="F20" s="26" t="s">
        <v>205</v>
      </c>
      <c r="G20" s="26" t="s">
        <v>198</v>
      </c>
      <c r="H20" s="27">
        <v>5</v>
      </c>
      <c r="I20" s="28" t="s">
        <v>206</v>
      </c>
      <c r="J20" s="28" t="s">
        <v>207</v>
      </c>
      <c r="K20" s="28" t="s">
        <v>208</v>
      </c>
      <c r="L20" s="28"/>
      <c r="M20" s="28"/>
      <c r="N20" s="28"/>
      <c r="O20" s="28"/>
      <c r="P20" s="28"/>
      <c r="Q20" s="28"/>
    </row>
    <row r="21" spans="2:17" ht="30" customHeight="1" x14ac:dyDescent="0.35">
      <c r="B21" s="29">
        <v>4000000434</v>
      </c>
      <c r="C21" s="30" t="s">
        <v>106</v>
      </c>
      <c r="D21" s="26" t="s">
        <v>209</v>
      </c>
      <c r="E21" s="31" t="s">
        <v>210</v>
      </c>
      <c r="F21" s="26" t="s">
        <v>211</v>
      </c>
      <c r="G21" s="26" t="s">
        <v>198</v>
      </c>
      <c r="H21" s="27">
        <v>5</v>
      </c>
      <c r="I21" s="28" t="s">
        <v>212</v>
      </c>
      <c r="J21" s="28" t="s">
        <v>213</v>
      </c>
      <c r="K21" s="28" t="s">
        <v>214</v>
      </c>
      <c r="L21" s="28" t="s">
        <v>215</v>
      </c>
      <c r="M21" s="28" t="s">
        <v>216</v>
      </c>
      <c r="N21" s="28" t="s">
        <v>217</v>
      </c>
      <c r="O21" s="28"/>
      <c r="P21" s="28"/>
      <c r="Q21" s="28"/>
    </row>
    <row r="22" spans="2:17" ht="30" customHeight="1" x14ac:dyDescent="0.35">
      <c r="B22" s="29">
        <v>4000000435</v>
      </c>
      <c r="C22" s="30" t="s">
        <v>107</v>
      </c>
      <c r="D22" s="26" t="s">
        <v>209</v>
      </c>
      <c r="E22" s="26" t="s">
        <v>210</v>
      </c>
      <c r="F22" s="26" t="s">
        <v>211</v>
      </c>
      <c r="G22" s="26" t="s">
        <v>218</v>
      </c>
      <c r="H22" s="27">
        <v>2</v>
      </c>
      <c r="I22" s="28" t="s">
        <v>219</v>
      </c>
      <c r="J22" s="28"/>
      <c r="K22" s="28"/>
      <c r="L22" s="28"/>
      <c r="M22" s="28"/>
      <c r="N22" s="28"/>
      <c r="O22" s="28"/>
      <c r="P22" s="28"/>
      <c r="Q22" s="28"/>
    </row>
    <row r="23" spans="2:17" ht="30" customHeight="1" x14ac:dyDescent="0.35">
      <c r="B23" s="29">
        <v>4000000432</v>
      </c>
      <c r="C23" s="30" t="s">
        <v>108</v>
      </c>
      <c r="D23" s="26" t="s">
        <v>220</v>
      </c>
      <c r="E23" s="26" t="s">
        <v>221</v>
      </c>
      <c r="F23" s="26" t="s">
        <v>222</v>
      </c>
      <c r="G23" s="26" t="s">
        <v>198</v>
      </c>
      <c r="H23" s="27">
        <v>1</v>
      </c>
      <c r="I23" s="28" t="s">
        <v>223</v>
      </c>
      <c r="J23" s="28"/>
      <c r="K23" s="28"/>
      <c r="L23" s="28"/>
      <c r="M23" s="28"/>
      <c r="N23" s="28"/>
      <c r="O23" s="28"/>
      <c r="P23" s="28"/>
      <c r="Q23" s="28"/>
    </row>
    <row r="24" spans="2:17" ht="30" customHeight="1" x14ac:dyDescent="0.35">
      <c r="B24" s="29">
        <v>4000000431</v>
      </c>
      <c r="C24" s="30" t="s">
        <v>109</v>
      </c>
      <c r="D24" s="26" t="s">
        <v>220</v>
      </c>
      <c r="E24" s="26" t="s">
        <v>221</v>
      </c>
      <c r="F24" s="26" t="s">
        <v>222</v>
      </c>
      <c r="G24" s="26" t="s">
        <v>190</v>
      </c>
      <c r="H24" s="27">
        <v>9</v>
      </c>
      <c r="I24" s="28" t="s">
        <v>224</v>
      </c>
      <c r="J24" s="28" t="s">
        <v>225</v>
      </c>
      <c r="K24" s="28" t="s">
        <v>226</v>
      </c>
      <c r="L24" s="28" t="s">
        <v>227</v>
      </c>
      <c r="M24" s="28" t="s">
        <v>228</v>
      </c>
      <c r="N24" s="28" t="s">
        <v>229</v>
      </c>
      <c r="O24" s="28"/>
      <c r="P24" s="28"/>
      <c r="Q24" s="28"/>
    </row>
    <row r="25" spans="2:17" ht="30" customHeight="1" x14ac:dyDescent="0.35">
      <c r="B25" s="27" t="s">
        <v>74</v>
      </c>
      <c r="C25" s="30" t="s">
        <v>241</v>
      </c>
      <c r="D25" s="26" t="s">
        <v>220</v>
      </c>
      <c r="E25" s="26" t="s">
        <v>221</v>
      </c>
      <c r="F25" s="26" t="s">
        <v>222</v>
      </c>
      <c r="G25" s="26" t="s">
        <v>230</v>
      </c>
      <c r="H25" s="27">
        <v>2</v>
      </c>
      <c r="I25" s="28" t="s">
        <v>231</v>
      </c>
      <c r="J25" s="28" t="s">
        <v>232</v>
      </c>
      <c r="K25" s="28"/>
      <c r="L25" s="28"/>
      <c r="M25" s="28"/>
      <c r="N25" s="28"/>
      <c r="O25" s="28"/>
      <c r="P25" s="28"/>
      <c r="Q25" s="28"/>
    </row>
    <row r="26" spans="2:17" ht="30" customHeight="1" x14ac:dyDescent="0.35">
      <c r="B26" s="29">
        <v>4000000445</v>
      </c>
      <c r="C26" s="30" t="s">
        <v>101</v>
      </c>
      <c r="D26" s="26" t="s">
        <v>233</v>
      </c>
      <c r="E26" s="31" t="s">
        <v>234</v>
      </c>
      <c r="F26" s="26" t="s">
        <v>235</v>
      </c>
      <c r="G26" s="26" t="s">
        <v>198</v>
      </c>
      <c r="H26" s="27">
        <v>1</v>
      </c>
      <c r="I26" s="28" t="s">
        <v>243</v>
      </c>
      <c r="J26" s="28"/>
      <c r="K26" s="28"/>
      <c r="L26" s="28"/>
      <c r="M26" s="28"/>
      <c r="N26" s="28"/>
      <c r="O26" s="28"/>
      <c r="P26" s="28"/>
      <c r="Q26" s="28"/>
    </row>
    <row r="27" spans="2:17" ht="57" x14ac:dyDescent="0.35">
      <c r="B27" s="27" t="s">
        <v>74</v>
      </c>
      <c r="C27" s="26" t="s">
        <v>242</v>
      </c>
      <c r="D27" s="26" t="s">
        <v>102</v>
      </c>
      <c r="E27" s="26" t="s">
        <v>221</v>
      </c>
      <c r="F27" s="26" t="s">
        <v>222</v>
      </c>
      <c r="G27" s="26" t="s">
        <v>190</v>
      </c>
      <c r="H27" s="27">
        <v>6</v>
      </c>
      <c r="I27" s="28" t="s">
        <v>244</v>
      </c>
      <c r="J27" s="28" t="s">
        <v>246</v>
      </c>
      <c r="K27" s="28" t="s">
        <v>245</v>
      </c>
      <c r="L27" s="28"/>
      <c r="M27" s="28"/>
      <c r="N27" s="28"/>
      <c r="O27" s="28"/>
      <c r="P27" s="28"/>
      <c r="Q27" s="28"/>
    </row>
    <row r="28" spans="2:17" ht="30" customHeight="1" x14ac:dyDescent="0.35">
      <c r="B28" s="29">
        <v>4000000442</v>
      </c>
      <c r="C28" s="26" t="s">
        <v>110</v>
      </c>
      <c r="D28" s="26"/>
      <c r="E28" s="26"/>
      <c r="F28" s="26"/>
      <c r="G28" s="26"/>
      <c r="H28" s="27">
        <v>4</v>
      </c>
      <c r="I28" s="28" t="s">
        <v>224</v>
      </c>
      <c r="J28" s="28" t="s">
        <v>225</v>
      </c>
      <c r="K28" s="28" t="s">
        <v>226</v>
      </c>
      <c r="L28" s="28" t="s">
        <v>227</v>
      </c>
      <c r="M28" s="28"/>
      <c r="N28" s="28"/>
      <c r="O28" s="28"/>
      <c r="P28" s="28"/>
      <c r="Q28" s="28"/>
    </row>
    <row r="29" spans="2:17" ht="30" customHeight="1" x14ac:dyDescent="0.35">
      <c r="B29" s="29">
        <v>4000000443</v>
      </c>
      <c r="C29" s="26" t="s">
        <v>111</v>
      </c>
      <c r="D29" s="26"/>
      <c r="E29" s="26"/>
      <c r="F29" s="26"/>
      <c r="G29" s="26"/>
      <c r="H29" s="27">
        <v>5</v>
      </c>
      <c r="I29" s="28" t="s">
        <v>212</v>
      </c>
      <c r="J29" s="28" t="s">
        <v>213</v>
      </c>
      <c r="K29" s="28" t="s">
        <v>214</v>
      </c>
      <c r="L29" s="28" t="s">
        <v>215</v>
      </c>
      <c r="M29" s="28" t="s">
        <v>216</v>
      </c>
      <c r="N29" s="28"/>
      <c r="O29" s="28"/>
      <c r="P29" s="28"/>
      <c r="Q29" s="28"/>
    </row>
    <row r="30" spans="2:17" ht="30" customHeight="1" x14ac:dyDescent="0.35">
      <c r="B30" s="29">
        <v>4000000444</v>
      </c>
      <c r="C30" s="26" t="s">
        <v>112</v>
      </c>
      <c r="D30" s="26"/>
      <c r="E30" s="26"/>
      <c r="F30" s="26"/>
      <c r="G30" s="26"/>
      <c r="H30" s="27">
        <v>4</v>
      </c>
      <c r="I30" s="28" t="s">
        <v>236</v>
      </c>
      <c r="J30" s="28" t="s">
        <v>208</v>
      </c>
      <c r="K30" s="28" t="s">
        <v>201</v>
      </c>
      <c r="L30" s="27"/>
      <c r="M30" s="27"/>
      <c r="N30" s="27"/>
      <c r="O30" s="27"/>
      <c r="P30" s="27"/>
      <c r="Q30" s="27"/>
    </row>
  </sheetData>
  <mergeCells count="2">
    <mergeCell ref="B2:D2"/>
    <mergeCell ref="I17:Q17"/>
  </mergeCells>
  <phoneticPr fontId="4" type="noConversion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9ED615E478F43ADE7D22493AFC05E" ma:contentTypeVersion="14" ma:contentTypeDescription="Create a new document." ma:contentTypeScope="" ma:versionID="30f075d442f8692cfdaae3029e72b661">
  <xsd:schema xmlns:xsd="http://www.w3.org/2001/XMLSchema" xmlns:xs="http://www.w3.org/2001/XMLSchema" xmlns:p="http://schemas.microsoft.com/office/2006/metadata/properties" xmlns:ns3="673d26aa-2aa1-4a2f-8854-5b75d3b2182c" xmlns:ns4="35d6e6f6-361e-493d-bfd1-5c6869b3ea23" targetNamespace="http://schemas.microsoft.com/office/2006/metadata/properties" ma:root="true" ma:fieldsID="01b8a6edaf02e6923bf661afa9d47bc0" ns3:_="" ns4:_="">
    <xsd:import namespace="673d26aa-2aa1-4a2f-8854-5b75d3b2182c"/>
    <xsd:import namespace="35d6e6f6-361e-493d-bfd1-5c6869b3ea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d26aa-2aa1-4a2f-8854-5b75d3b21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6e6f6-361e-493d-bfd1-5c6869b3ea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13FA-1CAD-480D-A3E6-333CFBBE1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d26aa-2aa1-4a2f-8854-5b75d3b2182c"/>
    <ds:schemaRef ds:uri="35d6e6f6-361e-493d-bfd1-5c6869b3ea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3429AD-DD25-4ECD-848E-647066437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C4D82-E7F5-4658-BFE9-109A04BE6175}">
  <ds:schemaRefs>
    <ds:schemaRef ds:uri="http://schemas.microsoft.com/office/2006/metadata/properties"/>
    <ds:schemaRef ds:uri="673d26aa-2aa1-4a2f-8854-5b75d3b2182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5d6e6f6-361e-493d-bfd1-5c6869b3ea2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FCD Smallware List</vt:lpstr>
      <vt:lpstr>Variable Calc Sheet </vt:lpstr>
      <vt:lpstr>GN Pans &amp; Crates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 Damodaran</dc:creator>
  <cp:lastModifiedBy>Malaviya, Shalabh</cp:lastModifiedBy>
  <dcterms:created xsi:type="dcterms:W3CDTF">2022-01-20T10:36:56Z</dcterms:created>
  <dcterms:modified xsi:type="dcterms:W3CDTF">2024-07-30T08:59:33Z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0x0101003169ED615E478F43ADE7D22493AFC05E</vt:lpwstr>
  </property>
  <property fmtid="{D5CDD505-2E9C-101B-9397-08002B2CF9AE}" pid="3" name="MSIP_Label_bffa3880-44e8-458b-8d4d-5acc5ed3d728_Enabled">
    <vt:lpwstr>true</vt:lpwstr>
  </property>
  <property fmtid="{D5CDD505-2E9C-101B-9397-08002B2CF9AE}" pid="4" name="MSIP_Label_bffa3880-44e8-458b-8d4d-5acc5ed3d728_SetDate">
    <vt:lpwstr>2024-07-30T03:22:15Z</vt:lpwstr>
  </property>
  <property fmtid="{D5CDD505-2E9C-101B-9397-08002B2CF9AE}" pid="5" name="MSIP_Label_bffa3880-44e8-458b-8d4d-5acc5ed3d728_Method">
    <vt:lpwstr>Standard</vt:lpwstr>
  </property>
  <property fmtid="{D5CDD505-2E9C-101B-9397-08002B2CF9AE}" pid="6" name="MSIP_Label_bffa3880-44e8-458b-8d4d-5acc5ed3d728_Name">
    <vt:lpwstr>bffa3880-44e8-458b-8d4d-5acc5ed3d728</vt:lpwstr>
  </property>
  <property fmtid="{D5CDD505-2E9C-101B-9397-08002B2CF9AE}" pid="7" name="MSIP_Label_bffa3880-44e8-458b-8d4d-5acc5ed3d728_SiteId">
    <vt:lpwstr>2ba9001d-d7f9-43a3-a098-6a927ac715ca</vt:lpwstr>
  </property>
  <property fmtid="{D5CDD505-2E9C-101B-9397-08002B2CF9AE}" pid="8" name="MSIP_Label_bffa3880-44e8-458b-8d4d-5acc5ed3d728_ActionId">
    <vt:lpwstr>db21ad0f-f8d7-47bf-85ea-e90694fb73ec</vt:lpwstr>
  </property>
  <property fmtid="{D5CDD505-2E9C-101B-9397-08002B2CF9AE}" pid="9" name="MSIP_Label_bffa3880-44e8-458b-8d4d-5acc5ed3d728_ContentBits">
    <vt:lpwstr>0</vt:lpwstr>
  </property>
</Properties>
</file>