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3820"/>
  <mc:AlternateContent xmlns:mc="http://schemas.openxmlformats.org/markup-compatibility/2006">
    <mc:Choice Requires="x15">
      <x15ac:absPath xmlns:x15ac="http://schemas.microsoft.com/office/spreadsheetml/2010/11/ac" url="D:\Farid Khan\Bhubaneshwar\New folder\"/>
    </mc:Choice>
  </mc:AlternateContent>
  <xr:revisionPtr revIDLastSave="0" documentId="13_ncr:1_{204CE795-121D-4E7B-B6FB-02362F312252}" xr6:coauthVersionLast="47" xr6:coauthVersionMax="47" xr10:uidLastSave="{00000000-0000-0000-0000-000000000000}"/>
  <bookViews>
    <workbookView xWindow="-120" yWindow="-120" windowWidth="20730" windowHeight="11160" xr2:uid="{00000000-000D-0000-FFFF-FFFF00000000}"/>
  </bookViews>
  <sheets>
    <sheet name="Carpentry " sheetId="1" r:id="rId1"/>
    <sheet name="Sheet1" sheetId="2" r:id="rId2"/>
  </sheets>
  <definedNames>
    <definedName name="_xlnm.Print_Area" localSheetId="0">'Carpentry '!$A$1:$F$9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2" l="1"/>
  <c r="C28" i="2" l="1"/>
  <c r="F28" i="2" s="1"/>
  <c r="F25" i="2"/>
  <c r="F18" i="2" l="1"/>
  <c r="G16" i="2"/>
  <c r="F11" i="2"/>
  <c r="G11" i="2" s="1"/>
  <c r="F10" i="2"/>
  <c r="G10" i="2" s="1"/>
  <c r="G9" i="2"/>
  <c r="H16" i="2" l="1"/>
  <c r="I16" i="2" s="1"/>
  <c r="C4" i="2"/>
  <c r="F4" i="2" s="1"/>
  <c r="G4" i="2" s="1"/>
  <c r="F24" i="2" l="1"/>
  <c r="F26" i="2" s="1"/>
  <c r="G20" i="2" l="1"/>
  <c r="G21" i="2"/>
  <c r="H21" i="2" s="1"/>
  <c r="G7" i="2"/>
  <c r="H7" i="2" s="1"/>
  <c r="G18" i="2"/>
  <c r="H18" i="2" s="1"/>
  <c r="I18" i="2" s="1"/>
  <c r="G13" i="2"/>
  <c r="F15" i="2"/>
  <c r="G15" i="2" s="1"/>
  <c r="H15" i="2" s="1"/>
  <c r="F5" i="2"/>
  <c r="G5" i="2" s="1"/>
  <c r="H5" i="2" s="1"/>
  <c r="I5" i="2" s="1"/>
  <c r="G3" i="2"/>
  <c r="H3" i="2" s="1"/>
  <c r="H4" i="2" l="1"/>
  <c r="I4" i="2" s="1"/>
  <c r="H13" i="2"/>
  <c r="I13" i="2" s="1"/>
  <c r="I3" i="2"/>
  <c r="I15" i="2"/>
  <c r="I7" i="2"/>
  <c r="I21" i="2"/>
  <c r="I20" i="2"/>
  <c r="I22" i="2" l="1"/>
</calcChain>
</file>

<file path=xl/sharedStrings.xml><?xml version="1.0" encoding="utf-8"?>
<sst xmlns="http://schemas.openxmlformats.org/spreadsheetml/2006/main" count="49" uniqueCount="44">
  <si>
    <t>A</t>
  </si>
  <si>
    <t>B</t>
  </si>
  <si>
    <t>H</t>
  </si>
  <si>
    <t>Flooring</t>
  </si>
  <si>
    <t>Sqft</t>
  </si>
  <si>
    <t>Nos</t>
  </si>
  <si>
    <t>L</t>
  </si>
  <si>
    <t>Area</t>
  </si>
  <si>
    <t>Sft</t>
  </si>
  <si>
    <t>SM</t>
  </si>
  <si>
    <t>Wastage</t>
  </si>
  <si>
    <t>Total</t>
  </si>
  <si>
    <t>Perimeter</t>
  </si>
  <si>
    <t>Ceiling</t>
  </si>
  <si>
    <t>Signage bulkhead</t>
  </si>
  <si>
    <t>Skirting</t>
  </si>
  <si>
    <t>White Tiles behind counter</t>
  </si>
  <si>
    <t>8" x 8" Wall Tiles Above counter</t>
  </si>
  <si>
    <t>Back painted glass on wall with aluminum fins</t>
  </si>
  <si>
    <t>guardrail</t>
  </si>
  <si>
    <t>SR. NO.</t>
  </si>
  <si>
    <t>DESCRIPTION</t>
  </si>
  <si>
    <t xml:space="preserve">QTY. </t>
  </si>
  <si>
    <t xml:space="preserve">UNIT </t>
  </si>
  <si>
    <t>RATE</t>
  </si>
  <si>
    <t xml:space="preserve">AMOUNT (INR) </t>
  </si>
  <si>
    <t>low height partitions</t>
  </si>
  <si>
    <t>RFT</t>
  </si>
  <si>
    <t>half height partition</t>
  </si>
  <si>
    <t>Full Height partition</t>
  </si>
  <si>
    <t>Behind back counter</t>
  </si>
  <si>
    <t>8" x 8" wall tiles below counter</t>
  </si>
  <si>
    <t>patterned Laminate on counter</t>
  </si>
  <si>
    <t>backspalsh</t>
  </si>
  <si>
    <t>signage bulkhead</t>
  </si>
  <si>
    <t>NO</t>
  </si>
  <si>
    <t xml:space="preserve">Raftter and wall self rework, removing existing cabinet and finising asper drawing </t>
  </si>
  <si>
    <t>POS  and cold display counter</t>
  </si>
  <si>
    <t>CAFECCINO AND CURRY KITCHEN BOQ</t>
  </si>
  <si>
    <t xml:space="preserve">Removing existing cafeccino signage and refixing asper drawing  </t>
  </si>
  <si>
    <t xml:space="preserve">Removing existing Curry Kitchen signage and refixing asper drawing  </t>
  </si>
  <si>
    <t xml:space="preserve">Cutting and edg finishing POS existing counter top for bain marie </t>
  </si>
  <si>
    <t xml:space="preserve">Removing and Fixing existing sneeze guard for bain marie </t>
  </si>
  <si>
    <t xml:space="preserve">Removing existing internal counter and Providing and fixing of new internal counter with 12mm fire rated marine ply,  approved external laminate(1mm thk and approx 2000rs per sheet) finish on outside and internal plain laminate (0.8mm thk and approx 1000rs per sheet) on the inside fixed on the counter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</si>
</sst>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b/>
      <sz val="7"/>
      <color rgb="FF000000"/>
      <name val="Verdana"/>
      <family val="2"/>
    </font>
    <font>
      <b/>
      <sz val="6"/>
      <color rgb="FF000000"/>
      <name val="Verdana"/>
      <family val="2"/>
    </font>
    <font>
      <sz val="6"/>
      <color rgb="FF000000"/>
      <name val="Verdana"/>
      <family val="2"/>
    </font>
    <font>
      <sz val="11"/>
      <color rgb="FFFF0000"/>
      <name val="Calibri"/>
      <family val="2"/>
      <charset val="204"/>
    </font>
    <font>
      <sz val="10"/>
      <name val="Arial"/>
      <family val="2"/>
    </font>
    <font>
      <b/>
      <sz val="6"/>
      <name val="Verdana"/>
      <family val="2"/>
    </font>
    <font>
      <sz val="6"/>
      <name val="Verdana"/>
      <family val="2"/>
    </font>
    <font>
      <sz val="6"/>
      <color theme="1"/>
      <name val="Calibri"/>
      <family val="2"/>
      <scheme val="minor"/>
    </font>
    <font>
      <sz val="6"/>
      <name val="Adobe Caslon Pro"/>
      <family val="1"/>
    </font>
    <font>
      <b/>
      <sz val="11"/>
      <color rgb="FF000000"/>
      <name val="Calibri"/>
      <family val="2"/>
      <charset val="204"/>
    </font>
  </fonts>
  <fills count="6">
    <fill>
      <patternFill patternType="none"/>
    </fill>
    <fill>
      <patternFill patternType="gray125"/>
    </fill>
    <fill>
      <patternFill patternType="solid">
        <fgColor rgb="FFFBD4B4"/>
      </patternFill>
    </fill>
    <fill>
      <patternFill patternType="solid">
        <fgColor rgb="FF92D050"/>
        <bgColor indexed="64"/>
      </patternFill>
    </fill>
    <fill>
      <patternFill patternType="solid">
        <fgColor theme="9" tint="0.59999389629810485"/>
        <bgColor indexed="64"/>
      </patternFill>
    </fill>
    <fill>
      <patternFill patternType="solid">
        <fgColor rgb="FFFFC000"/>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rgb="FF000000"/>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top style="thin">
        <color rgb="FF000000"/>
      </top>
      <bottom/>
      <diagonal/>
    </border>
  </borders>
  <cellStyleXfs count="2">
    <xf numFmtId="0" fontId="0" fillId="0" borderId="0"/>
    <xf numFmtId="0" fontId="5" fillId="0" borderId="0"/>
  </cellStyleXfs>
  <cellXfs count="54">
    <xf numFmtId="0" fontId="0" fillId="0" borderId="0" xfId="0"/>
    <xf numFmtId="0" fontId="0" fillId="0" borderId="0" xfId="0" applyAlignment="1">
      <alignment wrapText="1"/>
    </xf>
    <xf numFmtId="2" fontId="0" fillId="0" borderId="0" xfId="0" applyNumberFormat="1"/>
    <xf numFmtId="0" fontId="6" fillId="0" borderId="4" xfId="0" applyFont="1" applyBorder="1" applyAlignment="1">
      <alignment horizontal="center" vertical="center" wrapText="1"/>
    </xf>
    <xf numFmtId="0" fontId="8" fillId="0" borderId="0" xfId="0" applyFont="1"/>
    <xf numFmtId="0" fontId="9" fillId="5" borderId="0" xfId="0" applyFont="1" applyFill="1" applyAlignment="1">
      <alignment wrapText="1"/>
    </xf>
    <xf numFmtId="0" fontId="0" fillId="0" borderId="0" xfId="0" applyAlignment="1">
      <alignment vertical="center"/>
    </xf>
    <xf numFmtId="0" fontId="0" fillId="0" borderId="1" xfId="0" applyBorder="1" applyAlignment="1">
      <alignment horizontal="left" vertical="center"/>
    </xf>
    <xf numFmtId="0" fontId="3" fillId="4" borderId="1" xfId="0" applyFont="1" applyFill="1" applyBorder="1" applyAlignment="1">
      <alignment horizontal="center" vertical="center"/>
    </xf>
    <xf numFmtId="0" fontId="0" fillId="3" borderId="0" xfId="0" applyFill="1" applyAlignment="1">
      <alignment vertical="center"/>
    </xf>
    <xf numFmtId="0" fontId="0" fillId="3" borderId="0" xfId="0" applyFill="1"/>
    <xf numFmtId="0" fontId="0" fillId="0" borderId="0" xfId="0" applyAlignment="1">
      <alignment horizontal="center" vertical="center"/>
    </xf>
    <xf numFmtId="2" fontId="0" fillId="0" borderId="0" xfId="0" applyNumberFormat="1" applyAlignment="1">
      <alignment horizontal="center" vertical="center"/>
    </xf>
    <xf numFmtId="0" fontId="4" fillId="0" borderId="0" xfId="0" applyFont="1"/>
    <xf numFmtId="0" fontId="3" fillId="0" borderId="2" xfId="0" applyFont="1" applyBorder="1" applyAlignment="1">
      <alignment horizontal="center" vertical="center"/>
    </xf>
    <xf numFmtId="2" fontId="0" fillId="3" borderId="0" xfId="0" applyNumberFormat="1" applyFill="1"/>
    <xf numFmtId="0" fontId="7" fillId="0" borderId="8" xfId="0" applyFont="1" applyBorder="1" applyAlignment="1">
      <alignment vertical="center" wrapText="1"/>
    </xf>
    <xf numFmtId="0" fontId="7" fillId="0" borderId="0" xfId="0" applyFont="1" applyAlignment="1">
      <alignment vertical="center" wrapText="1"/>
    </xf>
    <xf numFmtId="0" fontId="10" fillId="4" borderId="3" xfId="0" applyFont="1" applyFill="1" applyBorder="1"/>
    <xf numFmtId="0" fontId="6" fillId="4" borderId="3" xfId="0" applyFont="1" applyFill="1" applyBorder="1" applyAlignment="1">
      <alignment horizontal="left" wrapText="1"/>
    </xf>
    <xf numFmtId="2" fontId="2" fillId="4" borderId="3" xfId="0" applyNumberFormat="1" applyFont="1" applyFill="1" applyBorder="1" applyAlignment="1">
      <alignment horizontal="center" vertical="center"/>
    </xf>
    <xf numFmtId="0" fontId="2" fillId="4" borderId="3" xfId="0" applyFont="1" applyFill="1" applyBorder="1" applyAlignment="1">
      <alignment horizontal="center" vertical="center"/>
    </xf>
    <xf numFmtId="0" fontId="10" fillId="4" borderId="3" xfId="0" applyFont="1" applyFill="1" applyBorder="1" applyAlignment="1">
      <alignment horizontal="left"/>
    </xf>
    <xf numFmtId="2" fontId="6" fillId="0" borderId="4" xfId="0" applyNumberFormat="1" applyFont="1" applyBorder="1" applyAlignment="1">
      <alignment horizontal="center" vertical="center" wrapText="1"/>
    </xf>
    <xf numFmtId="0" fontId="7" fillId="0" borderId="3" xfId="0" applyFont="1" applyBorder="1" applyAlignment="1">
      <alignment vertical="center" wrapText="1"/>
    </xf>
    <xf numFmtId="0" fontId="3" fillId="0" borderId="3" xfId="0" applyFont="1" applyBorder="1" applyAlignment="1">
      <alignment horizontal="center" vertical="center"/>
    </xf>
    <xf numFmtId="0" fontId="3" fillId="0" borderId="0" xfId="0" applyFont="1" applyAlignment="1">
      <alignment horizontal="left" vertical="center" wrapText="1"/>
    </xf>
    <xf numFmtId="0" fontId="0" fillId="0" borderId="3" xfId="0" applyBorder="1" applyAlignment="1">
      <alignment horizontal="left" vertical="center"/>
    </xf>
    <xf numFmtId="2" fontId="7" fillId="0" borderId="3" xfId="0" applyNumberFormat="1" applyFont="1" applyBorder="1" applyAlignment="1">
      <alignment vertical="center" wrapText="1"/>
    </xf>
    <xf numFmtId="2" fontId="7" fillId="0" borderId="3" xfId="0" applyNumberFormat="1" applyFont="1" applyBorder="1" applyAlignment="1">
      <alignment horizontal="center" vertical="center" wrapText="1"/>
    </xf>
    <xf numFmtId="0" fontId="7" fillId="0" borderId="7" xfId="0" applyFont="1" applyBorder="1" applyAlignment="1">
      <alignment vertical="center" wrapText="1"/>
    </xf>
    <xf numFmtId="0" fontId="3" fillId="0" borderId="9" xfId="0" applyFont="1" applyBorder="1" applyAlignment="1">
      <alignment horizontal="center" vertical="center"/>
    </xf>
    <xf numFmtId="0" fontId="10" fillId="0" borderId="10" xfId="0" applyFont="1" applyBorder="1" applyAlignment="1">
      <alignment horizontal="left" vertical="center"/>
    </xf>
    <xf numFmtId="0" fontId="10" fillId="0" borderId="10" xfId="0" applyFont="1" applyBorder="1" applyAlignment="1">
      <alignment vertical="center"/>
    </xf>
    <xf numFmtId="0" fontId="2" fillId="0" borderId="3" xfId="0" applyFont="1" applyBorder="1" applyAlignment="1">
      <alignment horizontal="center" vertical="center"/>
    </xf>
    <xf numFmtId="2" fontId="3" fillId="0" borderId="3" xfId="0" applyNumberFormat="1" applyFont="1" applyBorder="1" applyAlignment="1">
      <alignment horizontal="right" vertical="center" wrapText="1"/>
    </xf>
    <xf numFmtId="0" fontId="2" fillId="4" borderId="1" xfId="0" applyFont="1" applyFill="1" applyBorder="1" applyAlignment="1">
      <alignment horizontal="left" wrapText="1"/>
    </xf>
    <xf numFmtId="0" fontId="0" fillId="4" borderId="1" xfId="0" applyFill="1" applyBorder="1" applyAlignment="1">
      <alignment horizontal="left"/>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2" fillId="0" borderId="13" xfId="0" applyFont="1" applyBorder="1" applyAlignment="1">
      <alignment horizontal="center" vertical="center"/>
    </xf>
    <xf numFmtId="2" fontId="3" fillId="0" borderId="12" xfId="0" applyNumberFormat="1" applyFont="1" applyBorder="1" applyAlignment="1">
      <alignment horizontal="right" vertical="center" wrapText="1"/>
    </xf>
    <xf numFmtId="0" fontId="2" fillId="4" borderId="15" xfId="0" applyFont="1" applyFill="1" applyBorder="1" applyAlignment="1">
      <alignment horizontal="center"/>
    </xf>
    <xf numFmtId="0" fontId="2" fillId="0" borderId="14" xfId="0" applyFont="1" applyBorder="1" applyAlignment="1">
      <alignment horizontal="center" vertical="center"/>
    </xf>
    <xf numFmtId="0" fontId="2" fillId="4" borderId="13" xfId="0" applyFont="1" applyFill="1" applyBorder="1" applyAlignment="1">
      <alignment horizontal="center"/>
    </xf>
    <xf numFmtId="2" fontId="3" fillId="4" borderId="5" xfId="0" applyNumberFormat="1" applyFont="1" applyFill="1" applyBorder="1" applyAlignment="1">
      <alignment horizontal="center" vertical="center" wrapText="1"/>
    </xf>
    <xf numFmtId="2" fontId="3" fillId="4" borderId="12" xfId="0" applyNumberFormat="1" applyFont="1" applyFill="1" applyBorder="1" applyAlignment="1">
      <alignment horizontal="right" wrapText="1"/>
    </xf>
    <xf numFmtId="2" fontId="7" fillId="0" borderId="10" xfId="0" applyNumberFormat="1" applyFont="1" applyBorder="1" applyAlignment="1">
      <alignment horizontal="right" vertical="center" wrapText="1"/>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29"/>
  <sheetViews>
    <sheetView tabSelected="1" zoomScale="150" zoomScaleNormal="150" zoomScaleSheetLayoutView="140" workbookViewId="0">
      <selection activeCell="B8" sqref="B8"/>
    </sheetView>
  </sheetViews>
  <sheetFormatPr defaultRowHeight="15" x14ac:dyDescent="0.25"/>
  <cols>
    <col min="1" max="1" width="5.28515625" customWidth="1"/>
    <col min="2" max="2" width="46.85546875" style="1" customWidth="1"/>
    <col min="3" max="3" width="5.85546875" style="12" customWidth="1"/>
    <col min="4" max="4" width="6.7109375" style="11" customWidth="1"/>
    <col min="5" max="5" width="7.5703125" customWidth="1"/>
    <col min="6" max="6" width="10.7109375" bestFit="1" customWidth="1"/>
    <col min="7" max="7" width="49.42578125" customWidth="1"/>
    <col min="8" max="8" width="5.5703125" customWidth="1"/>
    <col min="9" max="9" width="15.7109375" customWidth="1"/>
  </cols>
  <sheetData>
    <row r="1" spans="1:102" ht="29.45" customHeight="1" x14ac:dyDescent="0.25">
      <c r="A1" s="48" t="s">
        <v>38</v>
      </c>
      <c r="B1" s="49"/>
      <c r="C1" s="49"/>
      <c r="D1" s="49"/>
      <c r="E1" s="49"/>
      <c r="F1" s="50"/>
    </row>
    <row r="2" spans="1:102" x14ac:dyDescent="0.25">
      <c r="A2" s="51"/>
      <c r="B2" s="52"/>
      <c r="C2" s="52"/>
      <c r="D2" s="52"/>
      <c r="E2" s="52"/>
      <c r="F2" s="53"/>
    </row>
    <row r="3" spans="1:102" s="5" customFormat="1" ht="21.6" customHeight="1" x14ac:dyDescent="0.15">
      <c r="A3" s="38" t="s">
        <v>20</v>
      </c>
      <c r="B3" s="3" t="s">
        <v>21</v>
      </c>
      <c r="C3" s="23" t="s">
        <v>22</v>
      </c>
      <c r="D3" s="3" t="s">
        <v>23</v>
      </c>
      <c r="E3" s="3" t="s">
        <v>24</v>
      </c>
      <c r="F3" s="39" t="s">
        <v>25</v>
      </c>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4" spans="1:102" s="10" customFormat="1" ht="16.899999999999999" customHeight="1" x14ac:dyDescent="0.25">
      <c r="A4" s="44" t="s">
        <v>0</v>
      </c>
      <c r="B4" s="36" t="s">
        <v>37</v>
      </c>
      <c r="C4" s="45"/>
      <c r="D4" s="8"/>
      <c r="E4" s="37"/>
      <c r="F4" s="46"/>
      <c r="G4" s="13"/>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row>
    <row r="5" spans="1:102" s="9" customFormat="1" x14ac:dyDescent="0.25">
      <c r="A5" s="40">
        <v>1</v>
      </c>
      <c r="B5" s="16" t="s">
        <v>41</v>
      </c>
      <c r="C5" s="29">
        <v>17</v>
      </c>
      <c r="D5" s="14" t="s">
        <v>4</v>
      </c>
      <c r="E5" s="7"/>
      <c r="F5" s="41"/>
      <c r="G5" s="17"/>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row>
    <row r="6" spans="1:102" s="9" customFormat="1" ht="45.75" customHeight="1" x14ac:dyDescent="0.25">
      <c r="A6" s="40">
        <v>2</v>
      </c>
      <c r="B6" s="24" t="s">
        <v>42</v>
      </c>
      <c r="C6" s="29">
        <v>1</v>
      </c>
      <c r="D6" s="14" t="s">
        <v>35</v>
      </c>
      <c r="E6" s="7"/>
      <c r="F6" s="41"/>
      <c r="G6" s="17"/>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row>
    <row r="7" spans="1:102" x14ac:dyDescent="0.25">
      <c r="A7" s="42" t="s">
        <v>1</v>
      </c>
      <c r="B7" s="19" t="s">
        <v>30</v>
      </c>
      <c r="C7" s="20"/>
      <c r="D7" s="21"/>
      <c r="E7" s="22"/>
      <c r="F7" s="18"/>
      <c r="G7" s="26"/>
    </row>
    <row r="8" spans="1:102" s="6" customFormat="1" ht="82.5" customHeight="1" x14ac:dyDescent="0.25">
      <c r="A8" s="43">
        <v>1</v>
      </c>
      <c r="B8" s="30" t="s">
        <v>43</v>
      </c>
      <c r="C8" s="47">
        <v>41</v>
      </c>
      <c r="D8" s="31" t="s">
        <v>4</v>
      </c>
      <c r="E8" s="32"/>
      <c r="F8" s="33"/>
      <c r="G8" s="26"/>
    </row>
    <row r="9" spans="1:102" s="6" customFormat="1" ht="48.75" customHeight="1" x14ac:dyDescent="0.25">
      <c r="A9" s="34">
        <v>2</v>
      </c>
      <c r="B9" s="24" t="s">
        <v>36</v>
      </c>
      <c r="C9" s="28">
        <v>41</v>
      </c>
      <c r="D9" s="25" t="s">
        <v>4</v>
      </c>
      <c r="E9" s="27"/>
      <c r="F9" s="35"/>
      <c r="G9" s="26"/>
    </row>
    <row r="10" spans="1:102" x14ac:dyDescent="0.25">
      <c r="A10" s="34">
        <v>3</v>
      </c>
      <c r="B10" s="24" t="s">
        <v>39</v>
      </c>
      <c r="C10" s="28">
        <v>1</v>
      </c>
      <c r="D10" s="25" t="s">
        <v>35</v>
      </c>
      <c r="E10" s="27"/>
      <c r="F10" s="35"/>
      <c r="G10" s="13"/>
    </row>
    <row r="11" spans="1:102" x14ac:dyDescent="0.25">
      <c r="A11" s="34">
        <v>4</v>
      </c>
      <c r="B11" s="24" t="s">
        <v>40</v>
      </c>
      <c r="C11" s="28">
        <v>1</v>
      </c>
      <c r="D11" s="25" t="s">
        <v>35</v>
      </c>
      <c r="E11" s="27"/>
      <c r="F11" s="35"/>
      <c r="G11" s="13"/>
    </row>
    <row r="12" spans="1:102" x14ac:dyDescent="0.25">
      <c r="G12" s="13"/>
    </row>
    <row r="13" spans="1:102" x14ac:dyDescent="0.25">
      <c r="G13" s="13"/>
    </row>
    <row r="14" spans="1:102" x14ac:dyDescent="0.25">
      <c r="G14" s="13"/>
    </row>
    <row r="15" spans="1:102" x14ac:dyDescent="0.25">
      <c r="G15" s="13"/>
    </row>
    <row r="16" spans="1:102" x14ac:dyDescent="0.25">
      <c r="G16" s="13"/>
    </row>
    <row r="17" spans="7:7" x14ac:dyDescent="0.25">
      <c r="G17" s="13"/>
    </row>
    <row r="18" spans="7:7" x14ac:dyDescent="0.25">
      <c r="G18" s="13"/>
    </row>
    <row r="19" spans="7:7" x14ac:dyDescent="0.25">
      <c r="G19" s="13"/>
    </row>
    <row r="20" spans="7:7" x14ac:dyDescent="0.25">
      <c r="G20" s="13"/>
    </row>
    <row r="21" spans="7:7" x14ac:dyDescent="0.25">
      <c r="G21" s="13"/>
    </row>
    <row r="22" spans="7:7" x14ac:dyDescent="0.25">
      <c r="G22" s="13"/>
    </row>
    <row r="23" spans="7:7" x14ac:dyDescent="0.25">
      <c r="G23" s="13"/>
    </row>
    <row r="24" spans="7:7" x14ac:dyDescent="0.25">
      <c r="G24" s="13"/>
    </row>
    <row r="25" spans="7:7" x14ac:dyDescent="0.25">
      <c r="G25" s="13"/>
    </row>
    <row r="26" spans="7:7" x14ac:dyDescent="0.25">
      <c r="G26" s="13"/>
    </row>
    <row r="27" spans="7:7" x14ac:dyDescent="0.25">
      <c r="G27" s="13"/>
    </row>
    <row r="28" spans="7:7" x14ac:dyDescent="0.25">
      <c r="G28" s="13"/>
    </row>
    <row r="29" spans="7:7" x14ac:dyDescent="0.25">
      <c r="G29" s="13"/>
    </row>
  </sheetData>
  <mergeCells count="2">
    <mergeCell ref="A1:F1"/>
    <mergeCell ref="A2:F2"/>
  </mergeCells>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
  <sheetViews>
    <sheetView workbookViewId="0">
      <pane ySplit="2" topLeftCell="A6" activePane="bottomLeft" state="frozen"/>
      <selection pane="bottomLeft" activeCell="C24" sqref="C24"/>
    </sheetView>
  </sheetViews>
  <sheetFormatPr defaultRowHeight="15" x14ac:dyDescent="0.25"/>
  <cols>
    <col min="1" max="1" width="17.140625" customWidth="1"/>
    <col min="3" max="5" width="8.85546875" style="2"/>
    <col min="10" max="10" width="8.85546875" style="2"/>
  </cols>
  <sheetData>
    <row r="1" spans="1:12" x14ac:dyDescent="0.25">
      <c r="B1" t="s">
        <v>5</v>
      </c>
      <c r="C1" s="2" t="s">
        <v>6</v>
      </c>
      <c r="D1" s="2" t="s">
        <v>1</v>
      </c>
      <c r="E1" s="2" t="s">
        <v>2</v>
      </c>
      <c r="F1" t="s">
        <v>7</v>
      </c>
    </row>
    <row r="2" spans="1:12" x14ac:dyDescent="0.25">
      <c r="F2" t="s">
        <v>9</v>
      </c>
      <c r="G2" t="s">
        <v>8</v>
      </c>
      <c r="H2" t="s">
        <v>10</v>
      </c>
      <c r="I2" t="s">
        <v>11</v>
      </c>
      <c r="L2" t="s">
        <v>12</v>
      </c>
    </row>
    <row r="3" spans="1:12" ht="15" customHeight="1" x14ac:dyDescent="0.25">
      <c r="A3" s="10" t="s">
        <v>3</v>
      </c>
      <c r="B3" s="10"/>
      <c r="C3" s="15"/>
      <c r="D3" s="15"/>
      <c r="E3" s="15"/>
      <c r="F3" s="10">
        <v>5.67</v>
      </c>
      <c r="G3" s="10">
        <f>F3*10.76</f>
        <v>61.0092</v>
      </c>
      <c r="H3" s="10">
        <f>G3*5%</f>
        <v>3.0504600000000002</v>
      </c>
      <c r="I3" s="10">
        <f>G3+H3</f>
        <v>64.059659999999994</v>
      </c>
      <c r="J3" s="15"/>
      <c r="L3">
        <v>9.6999999999999993</v>
      </c>
    </row>
    <row r="4" spans="1:12" x14ac:dyDescent="0.25">
      <c r="A4" s="10" t="s">
        <v>15</v>
      </c>
      <c r="B4" s="10"/>
      <c r="C4" s="15">
        <f>0.942+0.993+0.703+0.989</f>
        <v>3.6269999999999998</v>
      </c>
      <c r="D4" s="15"/>
      <c r="E4" s="15"/>
      <c r="F4" s="15">
        <f>C4</f>
        <v>3.6269999999999998</v>
      </c>
      <c r="G4" s="10">
        <f>F4*3.26</f>
        <v>11.824019999999999</v>
      </c>
      <c r="H4" s="10">
        <f>G4*5%</f>
        <v>0.59120099999999998</v>
      </c>
      <c r="I4" s="10">
        <f>G4+H4</f>
        <v>12.415220999999999</v>
      </c>
      <c r="J4" s="2" t="s">
        <v>27</v>
      </c>
    </row>
    <row r="5" spans="1:12" x14ac:dyDescent="0.25">
      <c r="A5" t="s">
        <v>14</v>
      </c>
      <c r="C5" s="2">
        <v>2.6</v>
      </c>
      <c r="D5" s="2">
        <v>0.3</v>
      </c>
      <c r="E5" s="2">
        <v>0.6</v>
      </c>
      <c r="F5">
        <f>C5*D5*E5</f>
        <v>0.46799999999999997</v>
      </c>
      <c r="G5">
        <f t="shared" ref="G5" si="0">F5*10.76</f>
        <v>5.0356799999999993</v>
      </c>
      <c r="H5">
        <f t="shared" ref="H5:H13" si="1">G5*5%</f>
        <v>0.25178399999999995</v>
      </c>
      <c r="I5">
        <f t="shared" ref="I5" si="2">G5+H5</f>
        <v>5.2874639999999991</v>
      </c>
    </row>
    <row r="7" spans="1:12" x14ac:dyDescent="0.25">
      <c r="A7" s="10" t="s">
        <v>13</v>
      </c>
      <c r="B7" s="10"/>
      <c r="C7" s="15"/>
      <c r="D7" s="15"/>
      <c r="E7" s="15"/>
      <c r="F7" s="10">
        <v>5.42</v>
      </c>
      <c r="G7" s="10">
        <f>F7*10.76</f>
        <v>58.319199999999995</v>
      </c>
      <c r="H7" s="10">
        <f t="shared" si="1"/>
        <v>2.9159600000000001</v>
      </c>
      <c r="I7" s="10">
        <f t="shared" ref="I7:I13" si="3">G7+H7</f>
        <v>61.235159999999993</v>
      </c>
    </row>
    <row r="8" spans="1:12" x14ac:dyDescent="0.25">
      <c r="A8" s="10"/>
      <c r="B8" s="10"/>
      <c r="C8" s="15"/>
      <c r="D8" s="15"/>
      <c r="E8" s="15"/>
      <c r="F8" s="10"/>
      <c r="G8" s="10"/>
      <c r="H8" s="10"/>
      <c r="I8" s="10"/>
    </row>
    <row r="9" spans="1:12" x14ac:dyDescent="0.25">
      <c r="A9" s="10" t="s">
        <v>26</v>
      </c>
      <c r="B9" s="10"/>
      <c r="C9" s="15"/>
      <c r="D9" s="15"/>
      <c r="E9" s="15"/>
      <c r="F9" s="10">
        <v>1.43</v>
      </c>
      <c r="G9" s="10">
        <f>F9*10.76</f>
        <v>15.386799999999999</v>
      </c>
      <c r="H9" s="10"/>
      <c r="I9" s="10"/>
    </row>
    <row r="10" spans="1:12" x14ac:dyDescent="0.25">
      <c r="A10" s="10" t="s">
        <v>28</v>
      </c>
      <c r="B10" s="10"/>
      <c r="C10" s="15">
        <v>2.1520000000000001</v>
      </c>
      <c r="D10" s="15"/>
      <c r="E10" s="15">
        <v>1.05</v>
      </c>
      <c r="F10" s="10">
        <f>C10*E10</f>
        <v>2.2596000000000003</v>
      </c>
      <c r="G10" s="10">
        <f>F10*10.76</f>
        <v>24.313296000000001</v>
      </c>
      <c r="H10" s="10"/>
      <c r="I10" s="10"/>
    </row>
    <row r="11" spans="1:12" x14ac:dyDescent="0.25">
      <c r="A11" t="s">
        <v>29</v>
      </c>
      <c r="B11">
        <v>1</v>
      </c>
      <c r="C11" s="2">
        <v>2.52</v>
      </c>
      <c r="E11" s="2">
        <v>3</v>
      </c>
      <c r="F11">
        <f>B11*C11*E11</f>
        <v>7.5600000000000005</v>
      </c>
      <c r="G11">
        <f>F11*10.76</f>
        <v>81.345600000000005</v>
      </c>
    </row>
    <row r="13" spans="1:12" x14ac:dyDescent="0.25">
      <c r="A13" t="s">
        <v>18</v>
      </c>
      <c r="F13">
        <v>7.46</v>
      </c>
      <c r="G13">
        <f t="shared" ref="G13" si="4">F13*10.76</f>
        <v>80.269599999999997</v>
      </c>
      <c r="H13">
        <f t="shared" si="1"/>
        <v>4.0134800000000004</v>
      </c>
      <c r="I13">
        <f t="shared" si="3"/>
        <v>84.283079999999998</v>
      </c>
    </row>
    <row r="15" spans="1:12" x14ac:dyDescent="0.25">
      <c r="A15" t="s">
        <v>17</v>
      </c>
      <c r="C15" s="2">
        <v>2.52</v>
      </c>
      <c r="E15" s="2">
        <v>0.75</v>
      </c>
      <c r="F15">
        <f>C15*E15</f>
        <v>1.8900000000000001</v>
      </c>
      <c r="G15">
        <f>F15*10.76</f>
        <v>20.336400000000001</v>
      </c>
      <c r="H15">
        <f t="shared" ref="H15" si="5">G15*5%</f>
        <v>1.0168200000000001</v>
      </c>
      <c r="I15">
        <f t="shared" ref="I15" si="6">G15+H15</f>
        <v>21.35322</v>
      </c>
    </row>
    <row r="16" spans="1:12" x14ac:dyDescent="0.25">
      <c r="A16" t="s">
        <v>31</v>
      </c>
      <c r="F16">
        <v>0.85</v>
      </c>
      <c r="G16">
        <f>0.85*10.76</f>
        <v>9.145999999999999</v>
      </c>
      <c r="H16">
        <f>G16*5%</f>
        <v>0.45729999999999998</v>
      </c>
      <c r="I16">
        <f>G16+H16</f>
        <v>9.6032999999999991</v>
      </c>
    </row>
    <row r="18" spans="1:9" x14ac:dyDescent="0.25">
      <c r="A18" t="s">
        <v>16</v>
      </c>
      <c r="F18">
        <f>0.56+0.55</f>
        <v>1.1100000000000001</v>
      </c>
      <c r="G18">
        <f>F18*10.76</f>
        <v>11.9436</v>
      </c>
      <c r="H18">
        <f t="shared" ref="H18" si="7">G18*5%</f>
        <v>0.59718000000000004</v>
      </c>
      <c r="I18">
        <f t="shared" ref="I18" si="8">G18+H18</f>
        <v>12.54078</v>
      </c>
    </row>
    <row r="20" spans="1:9" x14ac:dyDescent="0.25">
      <c r="A20" t="s">
        <v>32</v>
      </c>
      <c r="F20">
        <v>1.82</v>
      </c>
      <c r="G20">
        <f>F20*10.76</f>
        <v>19.583200000000001</v>
      </c>
      <c r="I20">
        <f t="shared" ref="I20" si="9">G20+H20</f>
        <v>19.583200000000001</v>
      </c>
    </row>
    <row r="21" spans="1:9" x14ac:dyDescent="0.25">
      <c r="F21">
        <v>0.87</v>
      </c>
      <c r="G21">
        <f>F21*10.76</f>
        <v>9.3612000000000002</v>
      </c>
      <c r="H21">
        <f t="shared" ref="H21" si="10">G21*5%</f>
        <v>0.46806000000000003</v>
      </c>
      <c r="I21">
        <f t="shared" ref="I21" si="11">G21+H21</f>
        <v>9.8292599999999997</v>
      </c>
    </row>
    <row r="22" spans="1:9" x14ac:dyDescent="0.25">
      <c r="I22">
        <f>SUM(I20:I21)</f>
        <v>29.412460000000003</v>
      </c>
    </row>
    <row r="24" spans="1:9" x14ac:dyDescent="0.25">
      <c r="A24" t="s">
        <v>19</v>
      </c>
      <c r="C24">
        <v>2.1520000000000001</v>
      </c>
      <c r="F24">
        <f>C24*3.28</f>
        <v>7.0585599999999999</v>
      </c>
    </row>
    <row r="25" spans="1:9" x14ac:dyDescent="0.25">
      <c r="C25" s="2">
        <v>1.4019999999999999</v>
      </c>
      <c r="F25">
        <f>C25*3.28</f>
        <v>4.5985599999999991</v>
      </c>
    </row>
    <row r="26" spans="1:9" x14ac:dyDescent="0.25">
      <c r="F26">
        <f>SUM(F24:F25)</f>
        <v>11.657119999999999</v>
      </c>
    </row>
    <row r="28" spans="1:9" x14ac:dyDescent="0.25">
      <c r="A28" t="s">
        <v>33</v>
      </c>
      <c r="C28" s="2">
        <f>0.21+0.675</f>
        <v>0.88500000000000001</v>
      </c>
      <c r="F28">
        <f>C28*3.28</f>
        <v>2.9028</v>
      </c>
    </row>
    <row r="30" spans="1:9" x14ac:dyDescent="0.25">
      <c r="A30" t="s">
        <v>34</v>
      </c>
      <c r="B30">
        <v>2</v>
      </c>
      <c r="F30" s="2">
        <v>1.29</v>
      </c>
      <c r="G30">
        <f>B30*F30*10.76</f>
        <v>27.7608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Carpentry </vt:lpstr>
      <vt:lpstr>Sheet1</vt:lpstr>
      <vt:lpstr>'Carpentry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Shashank Mahadik</dc:creator>
  <cp:lastModifiedBy>Farid Khan</cp:lastModifiedBy>
  <dcterms:created xsi:type="dcterms:W3CDTF">2018-10-06T11:41:13Z</dcterms:created>
  <dcterms:modified xsi:type="dcterms:W3CDTF">2023-12-22T11:00:06Z</dcterms:modified>
</cp:coreProperties>
</file>