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Karthick\TFS\QMIN\"/>
    </mc:Choice>
  </mc:AlternateContent>
  <bookViews>
    <workbookView xWindow="0" yWindow="0" windowWidth="19200" windowHeight="6810" firstSheet="2" activeTab="2"/>
  </bookViews>
  <sheets>
    <sheet name="Furniture" sheetId="13" state="hidden" r:id="rId1"/>
    <sheet name="SCM" sheetId="2" state="hidden" r:id="rId2"/>
    <sheet name="Signage &amp; Menu " sheetId="12" r:id="rId3"/>
    <sheet name="IT " sheetId="1" state="hidden" r:id="rId4"/>
  </sheets>
  <definedNames>
    <definedName name="_xlnm._FilterDatabase" localSheetId="1" hidden="1">SCM!$A$1:$O$40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J42" i="2"/>
  <c r="K42" i="2"/>
  <c r="L42" i="2"/>
  <c r="M42" i="2"/>
  <c r="G42" i="2"/>
  <c r="J6" i="13"/>
  <c r="J7" i="13"/>
  <c r="J8" i="13"/>
  <c r="J9" i="13"/>
  <c r="J5" i="13"/>
  <c r="E42" i="2"/>
  <c r="I9" i="13"/>
  <c r="H9" i="13"/>
  <c r="F9" i="13"/>
  <c r="G9" i="13"/>
  <c r="E9" i="13"/>
  <c r="H6" i="13"/>
  <c r="H7" i="13"/>
  <c r="H8" i="13"/>
  <c r="H5" i="13"/>
  <c r="G6" i="13"/>
  <c r="G7" i="13"/>
  <c r="G8" i="13"/>
  <c r="G5" i="13"/>
  <c r="F8" i="13"/>
  <c r="F7" i="13"/>
  <c r="F6" i="13"/>
  <c r="F5" i="13"/>
</calcChain>
</file>

<file path=xl/sharedStrings.xml><?xml version="1.0" encoding="utf-8"?>
<sst xmlns="http://schemas.openxmlformats.org/spreadsheetml/2006/main" count="266" uniqueCount="166">
  <si>
    <t>S.No.</t>
  </si>
  <si>
    <t>Product Name</t>
  </si>
  <si>
    <t>Specs</t>
  </si>
  <si>
    <t>Department</t>
  </si>
  <si>
    <t>2 Kva Ups (With Inbuilt Battery System)</t>
  </si>
  <si>
    <t>VERTIV Liebert GXT MT+ CX 2 kVA Std. Backup UPS System Ideal for Data Networks / Small Data Centers/VOIP Applications Application Supporting hot Standby</t>
  </si>
  <si>
    <t>IT</t>
  </si>
  <si>
    <t xml:space="preserve">CCTV </t>
  </si>
  <si>
    <t>Headstart</t>
  </si>
  <si>
    <t xml:space="preserve">IT Rack </t>
  </si>
  <si>
    <t>NA</t>
  </si>
  <si>
    <t>License For O365</t>
  </si>
  <si>
    <t>License For  D365</t>
  </si>
  <si>
    <t>Posiflex POS Machine</t>
  </si>
  <si>
    <t>Posiflex RT5015, 15? Square PCAP IP65 Touch Monitor, Intel 7th Gen KABYLAKE I3-7100U 8G DDR,128GB SSD,Superslim Fan-free PREMIUM POS,Resolution 1024 X 768, 3*Serial, 2*USB3.0, 2*USB2.0, 1*LAN, 1*VGA (pin header) 1*mini-DP, 1*CR, 1*SPK, 1*M.2, 5 years warranty. With OS</t>
  </si>
  <si>
    <t>Cash Drawer</t>
  </si>
  <si>
    <t>Posiflex CR410 B Compact Metal Drawer
w/fixed 5 notes &amp; 8 coins compartment,, 3
key lock position, RJ12 Receipt printer
interface (Dimension: 410 W X 415 L X
100 H in mm) , 5 years warranty</t>
  </si>
  <si>
    <t>Posiflex printer</t>
  </si>
  <si>
    <t>Storage Racks-Cambro</t>
  </si>
  <si>
    <t>Modelno- CBPK1872580-CB POST KIT 18X72 &amp; Modelno- CBSK1842V1580</t>
  </si>
  <si>
    <t>SCM</t>
  </si>
  <si>
    <t>Ro Water System-Rented</t>
  </si>
  <si>
    <t>100-LPH Deltapure  with Prefilter &amp; UV</t>
  </si>
  <si>
    <t>Rent per month Rs  3835</t>
  </si>
  <si>
    <t>Fire Alarm System</t>
  </si>
  <si>
    <t>Fire Alarm panelRavel RE-102, Hooter Ravel RE24CS, Manual Call Point Ravel RE716MR and 2 smoke Detector Make System Sensor 2351/EC</t>
  </si>
  <si>
    <t>200 lt</t>
  </si>
  <si>
    <t>Uplighter 301 – Fly Killer</t>
  </si>
  <si>
    <t>Blender Hamilton With Jar</t>
  </si>
  <si>
    <t>HBH550-CE-Fury-High Performance</t>
  </si>
  <si>
    <t>Blender Jar</t>
  </si>
  <si>
    <t>Model-6126 - 650 Jar</t>
  </si>
  <si>
    <t>BOH - Sink</t>
  </si>
  <si>
    <t xml:space="preserve">FOH - Sink </t>
  </si>
  <si>
    <t>Size 457x254x355</t>
  </si>
  <si>
    <t>Ms Trolley</t>
  </si>
  <si>
    <t>Size 900x600x1000</t>
  </si>
  <si>
    <t>Wooden Cladding For Tea Machine</t>
  </si>
  <si>
    <t>Size (830x350x150)</t>
  </si>
  <si>
    <t>Ss Ro Tray</t>
  </si>
  <si>
    <t>Size (1290x720x140)</t>
  </si>
  <si>
    <t>Ss Trolley For Tea Machine</t>
  </si>
  <si>
    <t>Size 255x520x300</t>
  </si>
  <si>
    <t>5 Kva Stabilizer</t>
  </si>
  <si>
    <t>Under-Counter Chiller (Double Door)</t>
  </si>
  <si>
    <t>GN2100BT  1372 x 711 x 864 (WxDxH in mm)</t>
  </si>
  <si>
    <t>Music Sytem With Speaker </t>
  </si>
  <si>
    <t>Wall mount Element 5 &amp; SA 302</t>
  </si>
  <si>
    <t>Fire Extenguisher</t>
  </si>
  <si>
    <t>co2-2kg, abc 2kg, modular 5kg</t>
  </si>
  <si>
    <t>Safe</t>
  </si>
  <si>
    <t>MATRIX M with 2 adjustable shelves-FIRE RESISTANT</t>
  </si>
  <si>
    <t>HOT DRINK MAKER 5 L MODEL NO.111513 Insulated Tea Brewer with Timer 5 L</t>
  </si>
  <si>
    <t>Filter Coffee Machine</t>
  </si>
  <si>
    <t>HOT DRINK MAKER 1L MODEL NO : 111502-COFFEE BREWER 1L / 200 GMS</t>
  </si>
  <si>
    <t>Dish Washer</t>
  </si>
  <si>
    <t>Scale Inhabialtor</t>
  </si>
  <si>
    <t>SR X Feeder EV979845</t>
  </si>
  <si>
    <t>Oven - Speed Oven K02-3001T 1S</t>
  </si>
  <si>
    <t>MODEL :- Atoll speed 300T: Dimensions W/D/H (mm): O-570 x 700 x 435, I- 335 x 320 x 170, – Weight: 69 kg, – Voltage: 230V/1ph+PE/50~60Hz, power: 3.3 kW, current : 15A, – PCB: 9‘ Glass capacitive touchscreen, one touch operation, favorite menu, password protected, – Program storage &amp; transfer: USB, 100 Programs with 5-step program setting, – Maintebabce free catalytic filter, ventless design</t>
  </si>
  <si>
    <t>Ice Cube Machine</t>
  </si>
  <si>
    <t>Western Ice Maker ; Model WOI 45; Cap;36.5 Kgs/ day ( at 21 Deg C ambient &amp; 15 Deg C inlet water temp); Dim(mm)(wxdxh):500x596x897(with 90mm legs)</t>
  </si>
  <si>
    <t>Microwave oven</t>
  </si>
  <si>
    <t>2000w, 20L (Samsung  or LG)</t>
  </si>
  <si>
    <t>Fryer</t>
  </si>
  <si>
    <t>DEEP FRYER ELECTRIC
SINGLE TANK
CAPACITY : 6LTR</t>
  </si>
  <si>
    <t>Juice bubbler</t>
  </si>
  <si>
    <t>FROSTIER
PP - 8X2
(SIZE:
400X290X680MM)</t>
  </si>
  <si>
    <t>Griller</t>
  </si>
  <si>
    <t>Greeze Trap</t>
  </si>
  <si>
    <t>Size as per Site</t>
  </si>
  <si>
    <t xml:space="preserve">Freezer </t>
  </si>
  <si>
    <t>Tea Dispenser</t>
  </si>
  <si>
    <t>Tea Brewer</t>
  </si>
  <si>
    <t> Panini Press with flat plates   SINGLE HEAD CONTACT GRILL
PANINI SIZE
TEMPERATURE: 50 ̴300°C
SURFACE: TOP/ BOTTOM FLAT
VOLTAGE: 230V/50Hz/1PH
POWER: 2200W
DIMENSIONS : 435X410X213</t>
  </si>
  <si>
    <t>Coffee Machine</t>
  </si>
  <si>
    <t>FDU - Food Display Unit</t>
  </si>
  <si>
    <t>Chimney</t>
  </si>
  <si>
    <t>Kaff</t>
  </si>
  <si>
    <t>Quantity</t>
  </si>
  <si>
    <t>Total</t>
  </si>
  <si>
    <t>Under-Counter Chiller (Three Door)</t>
  </si>
  <si>
    <t>Planter</t>
  </si>
  <si>
    <t>Items</t>
  </si>
  <si>
    <t>Qty</t>
  </si>
  <si>
    <t>Sofa</t>
  </si>
  <si>
    <t>Table for 4</t>
  </si>
  <si>
    <t>Table for 2</t>
  </si>
  <si>
    <t>Chairs</t>
  </si>
  <si>
    <t>propose Sale value</t>
  </si>
  <si>
    <t>Cost with GST</t>
  </si>
  <si>
    <t>Discount</t>
  </si>
  <si>
    <t>Discount%</t>
  </si>
  <si>
    <t>Propose Selling price per unit</t>
  </si>
  <si>
    <t xml:space="preserve">Qty to Westside  </t>
  </si>
  <si>
    <t>Diff</t>
  </si>
  <si>
    <t>Lawaza</t>
  </si>
  <si>
    <t xml:space="preserve">Fire Blanket  </t>
  </si>
  <si>
    <t xml:space="preserve">BOH sink SS utensil tray  </t>
  </si>
  <si>
    <t xml:space="preserve">Syrup Tray </t>
  </si>
  <si>
    <t xml:space="preserve">Order &amp; Collect Here </t>
  </si>
  <si>
    <t xml:space="preserve">GST </t>
  </si>
  <si>
    <t xml:space="preserve">Total Cost  </t>
  </si>
  <si>
    <t xml:space="preserve">Vendor Name </t>
  </si>
  <si>
    <t>Vendor Contact number</t>
  </si>
  <si>
    <t xml:space="preserve">Lead Time  </t>
  </si>
  <si>
    <t xml:space="preserve">Picture </t>
  </si>
  <si>
    <t xml:space="preserve">Rate </t>
  </si>
  <si>
    <t>Accutech Infosystems Pvt. Ltd.</t>
  </si>
  <si>
    <t>Deluxe Machine Tools</t>
  </si>
  <si>
    <t>Posiflex Technology India Pvt Ltd</t>
  </si>
  <si>
    <t>Head start</t>
  </si>
  <si>
    <t>Dvois Communications Private limited</t>
  </si>
  <si>
    <t>1 week</t>
  </si>
  <si>
    <t>No response</t>
  </si>
  <si>
    <t>(New Rate)</t>
  </si>
  <si>
    <t>CAMBRO NILKAMAL PRIVATE LIMITED</t>
  </si>
  <si>
    <t>4 to 6 days</t>
  </si>
  <si>
    <t>No Response</t>
  </si>
  <si>
    <t>DELTAPURE</t>
  </si>
  <si>
    <t>5 days</t>
  </si>
  <si>
    <t>Price awaiting</t>
  </si>
  <si>
    <t>SAMEEKSHA LIFE SAFETY EQUIPMENTS INDIA PRIVATE LIMITED</t>
  </si>
  <si>
    <t>+91 99000 08457</t>
  </si>
  <si>
    <t>Trufrost Cooling Pvt ltd</t>
  </si>
  <si>
    <t>TATA CONSUMER PRODUCTS LIMITED</t>
  </si>
  <si>
    <t>K F Kitchen Solutions</t>
  </si>
  <si>
    <t>I shld ask yathi sir</t>
  </si>
  <si>
    <t>LUCKY OFFICE SOLUTIONS</t>
  </si>
  <si>
    <t>I shld ask lucky ofice</t>
  </si>
  <si>
    <t>Western Refrigeration Pvt. Ltd.-Karnataka</t>
  </si>
  <si>
    <t>10 days</t>
  </si>
  <si>
    <t>MPTV Corporation</t>
  </si>
  <si>
    <t>New price yet to receive</t>
  </si>
  <si>
    <t>Shree Fire Equipment</t>
  </si>
  <si>
    <t>3 days</t>
  </si>
  <si>
    <t>Awaiting for cost</t>
  </si>
  <si>
    <t>Pradeep Stainless India PVT LTD</t>
  </si>
  <si>
    <t>9962575791/9840225123</t>
  </si>
  <si>
    <t>Local vendor</t>
  </si>
  <si>
    <t>FRESH AND HONEST CAFÉ LTD</t>
  </si>
  <si>
    <t>2 week</t>
  </si>
  <si>
    <t>PRESTIGE ENTERPRISES</t>
  </si>
  <si>
    <t>MUKUNDA FOODS PRIVATE LIMITED</t>
  </si>
  <si>
    <t>4 days</t>
  </si>
  <si>
    <t>Price I shld get</t>
  </si>
  <si>
    <t>PRIDE KITCHEN EQUIPMENTS PRIVA</t>
  </si>
  <si>
    <t>+91 98730 09507</t>
  </si>
  <si>
    <t>Pride equipment</t>
  </si>
  <si>
    <t>Phoenix oil and greeze tap</t>
  </si>
  <si>
    <t>KAFF APPLIANCES INDIA PRIVATE LIMITED</t>
  </si>
  <si>
    <t>Remarks</t>
  </si>
  <si>
    <t xml:space="preserve">SCM </t>
  </si>
  <si>
    <t>APR Technology</t>
  </si>
  <si>
    <t>TV</t>
  </si>
  <si>
    <t>TV -40 LED Display with Built-in Magic info Lite, UHD 927.5 mm x 607.2 mm x 227.6 mm CentimetersResoluttion, 2 HDMI Port, 1 USB Port, 300 nits</t>
  </si>
  <si>
    <t xml:space="preserve">IT readiness service - Store creation cost New Store Rollout Scope
•  Setup SQL Server, Management Studio, and related configuration
•  IIS installation
•  RSSU and MPOS related setup in FnO (Identity providers, etc.)
•  Self-signed certificate creation
•  Install Retail Store Scale Unit (RSSU)
•  Install Modern POS
•  Data synchronization
•  Activation of POS
•  Printer configuration
•  Inventory Upload
•  Store Staff Training (6 Hours)
Total Timeline for above activities: 2 days         </t>
  </si>
  <si>
    <t>Microsoft office 365
 Email Access (Annual charge based )
Monthly Charges - 117+GST</t>
  </si>
  <si>
    <t xml:space="preserve"> </t>
  </si>
  <si>
    <t>Microsoft dynamics 365
(Annual charge based )
Monthly Charges - 1120+GST</t>
  </si>
  <si>
    <t>Posiflex PP8802 Super high speed 3" 3" THERMAL PRINTER, 'AUTO
CUTTER, ENGLISH FONT,
USB+SERIAL I/F, '6FT USB CABLE,
24V/5 years warranty from Posiflex</t>
  </si>
  <si>
    <t>Y Connector</t>
  </si>
  <si>
    <t>Y Connector - CR</t>
  </si>
  <si>
    <t xml:space="preserve">as per requirments </t>
  </si>
  <si>
    <t>Honeywell make 8 channel HD DVR,
Harddisk for CCTV 2TB. 16" LED CCTV Monitor. Honeywell make 1MP HD Dome  (DVR Saparate )</t>
  </si>
  <si>
    <t xml:space="preserve">to dicusss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</si>
</sst>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u/>
      <sz val="1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F111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7" fillId="3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0" fillId="0" borderId="1" xfId="22" applyFont="1" applyBorder="1"/>
    <xf numFmtId="165" fontId="0" fillId="0" borderId="1" xfId="22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2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23" applyFont="1" applyBorder="1"/>
    <xf numFmtId="165" fontId="0" fillId="0" borderId="1" xfId="0" applyNumberFormat="1" applyBorder="1"/>
    <xf numFmtId="165" fontId="3" fillId="0" borderId="1" xfId="22" applyNumberFormat="1" applyFont="1" applyBorder="1"/>
    <xf numFmtId="0" fontId="3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43" fontId="0" fillId="0" borderId="1" xfId="0" applyNumberFormat="1" applyBorder="1"/>
    <xf numFmtId="43" fontId="0" fillId="0" borderId="1" xfId="0" applyNumberFormat="1" applyBorder="1" applyAlignment="1">
      <alignment vertical="center"/>
    </xf>
    <xf numFmtId="165" fontId="0" fillId="0" borderId="1" xfId="22" applyNumberFormat="1" applyFont="1" applyBorder="1" applyAlignment="1">
      <alignment horizontal="center" vertical="center"/>
    </xf>
    <xf numFmtId="165" fontId="0" fillId="0" borderId="1" xfId="22" applyNumberFormat="1" applyFont="1" applyFill="1" applyBorder="1" applyAlignment="1">
      <alignment horizontal="center" vertical="center"/>
    </xf>
    <xf numFmtId="165" fontId="3" fillId="5" borderId="1" xfId="22" applyNumberFormat="1" applyFont="1" applyFill="1" applyBorder="1" applyAlignment="1">
      <alignment horizontal="center" vertical="center"/>
    </xf>
    <xf numFmtId="9" fontId="0" fillId="0" borderId="1" xfId="23" applyFont="1" applyFill="1" applyBorder="1" applyAlignment="1">
      <alignment horizontal="center"/>
    </xf>
    <xf numFmtId="0" fontId="0" fillId="0" borderId="1" xfId="2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horizontal="center" vertical="top" wrapText="1" readingOrder="1"/>
    </xf>
    <xf numFmtId="3" fontId="0" fillId="0" borderId="0" xfId="0" applyNumberFormat="1" applyAlignment="1">
      <alignment vertical="top"/>
    </xf>
    <xf numFmtId="0" fontId="0" fillId="0" borderId="3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top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9" fontId="13" fillId="0" borderId="1" xfId="23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 readingOrder="1"/>
    </xf>
    <xf numFmtId="0" fontId="19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 readingOrder="1"/>
    </xf>
  </cellXfs>
  <cellStyles count="24">
    <cellStyle name="Bad" xfId="1" builtinId="27"/>
    <cellStyle name="Comma" xfId="22" builtinId="3"/>
    <cellStyle name="Comma 2" xfId="3"/>
    <cellStyle name="Comma 2 3" xfId="4"/>
    <cellStyle name="Comma 2 3 2" xfId="5"/>
    <cellStyle name="Comma 2 3 3" xfId="6"/>
    <cellStyle name="Comma 2 3 3 2" xfId="7"/>
    <cellStyle name="Comma 3" xfId="8"/>
    <cellStyle name="Comma 5" xfId="9"/>
    <cellStyle name="Comma 5 2" xfId="10"/>
    <cellStyle name="Excel Built-in Normal" xfId="11"/>
    <cellStyle name="Neutral" xfId="2" builtinId="28"/>
    <cellStyle name="Normal" xfId="0" builtinId="0"/>
    <cellStyle name="Normal 10" xfId="12"/>
    <cellStyle name="Normal 18" xfId="13"/>
    <cellStyle name="Normal 2" xfId="14"/>
    <cellStyle name="Normal 2 2" xfId="15"/>
    <cellStyle name="Normal 2 3" xfId="16"/>
    <cellStyle name="Normal 5" xfId="17"/>
    <cellStyle name="Normal 5 2" xfId="18"/>
    <cellStyle name="Normal 6" xfId="19"/>
    <cellStyle name="Normal 6 2" xfId="20"/>
    <cellStyle name="Percent" xfId="23" builtinId="5"/>
    <cellStyle name="Style 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343647</xdr:colOff>
      <xdr:row>1</xdr:row>
      <xdr:rowOff>119529</xdr:rowOff>
    </xdr:from>
    <xdr:to>
      <xdr:col>4</xdr:col>
      <xdr:colOff>2896347</xdr:colOff>
      <xdr:row>1</xdr:row>
      <xdr:rowOff>1834029</xdr:rowOff>
    </xdr:to>
    <xdr:pic>
      <xdr:nvPicPr>
        <xdr:cNvPr id="16" name="Picture 15" descr="Samsung 65 Inch LED Ultra HD (4K) TV (65NU7100)">
          <a:extLst>
            <a:ext uri="{FF2B5EF4-FFF2-40B4-BE49-F238E27FC236}">
              <a16:creationId xmlns:a16="http://schemas.microsoft.com/office/drawing/2014/main" id="{E5705082-3BB7-4B60-B8A3-FB9D11D7D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39000" y="9188823"/>
          <a:ext cx="255270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141194</xdr:colOff>
      <xdr:row>1</xdr:row>
      <xdr:rowOff>134470</xdr:rowOff>
    </xdr:from>
    <xdr:to>
      <xdr:col>5</xdr:col>
      <xdr:colOff>939054</xdr:colOff>
      <xdr:row>1</xdr:row>
      <xdr:rowOff>1497088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56FE1A-6F32-48A0-A421-8E0289A1E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55341" y="549088"/>
          <a:ext cx="797860" cy="1362618"/>
        </a:xfrm>
        <a:prstGeom prst="rect">
          <a:avLst/>
        </a:prstGeom>
      </xdr:spPr>
    </xdr:pic>
    <xdr:clientData/>
  </xdr:twoCellAnchor>
  <xdr:twoCellAnchor editAs="oneCell">
    <xdr:from>
      <xdr:col>5</xdr:col>
      <xdr:colOff>246529</xdr:colOff>
      <xdr:row>2</xdr:row>
      <xdr:rowOff>145676</xdr:rowOff>
    </xdr:from>
    <xdr:to>
      <xdr:col>5</xdr:col>
      <xdr:colOff>765358</xdr:colOff>
      <xdr:row>2</xdr:row>
      <xdr:rowOff>374939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02AB96-CC6F-4675-97FC-5B8EC60D9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0676" y="2274794"/>
          <a:ext cx="518829" cy="229263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215153</xdr:colOff>
      <xdr:row>4</xdr:row>
      <xdr:rowOff>179815</xdr:rowOff>
    </xdr:from>
    <xdr:to>
      <xdr:col>5</xdr:col>
      <xdr:colOff>792039</xdr:colOff>
      <xdr:row>4</xdr:row>
      <xdr:rowOff>1094215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03F852-B3F0-4969-A838-3060659AD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40188" y="6293744"/>
          <a:ext cx="58585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188259</xdr:colOff>
      <xdr:row>7</xdr:row>
      <xdr:rowOff>341888</xdr:rowOff>
    </xdr:from>
    <xdr:to>
      <xdr:col>5</xdr:col>
      <xdr:colOff>810785</xdr:colOff>
      <xdr:row>7</xdr:row>
      <xdr:rowOff>1258938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042276-F669-4F39-B19C-93E2D1C39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13294" y="9225912"/>
          <a:ext cx="631490" cy="917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107576</xdr:colOff>
      <xdr:row>8</xdr:row>
      <xdr:rowOff>281201</xdr:rowOff>
    </xdr:from>
    <xdr:to>
      <xdr:col>5</xdr:col>
      <xdr:colOff>969822</xdr:colOff>
      <xdr:row>8</xdr:row>
      <xdr:rowOff>1195601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9099CA-27FD-4A3E-BBBB-EED01F92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32611" y="10626472"/>
          <a:ext cx="87121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9</xdr:row>
      <xdr:rowOff>45603</xdr:rowOff>
    </xdr:from>
    <xdr:to>
      <xdr:col>5</xdr:col>
      <xdr:colOff>865073</xdr:colOff>
      <xdr:row>9</xdr:row>
      <xdr:rowOff>860943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2D14BAF-EE79-4353-B38D-6DAB8DB6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59506" y="11672827"/>
          <a:ext cx="739566" cy="815340"/>
        </a:xfrm>
        <a:prstGeom prst="rect">
          <a:avLst/>
        </a:prstGeom>
      </xdr:spPr>
    </xdr:pic>
    <xdr:clientData/>
  </xdr:twoCellAnchor>
  <xdr:twoCellAnchor editAs="oneCell">
    <xdr:from>
      <xdr:col>5</xdr:col>
      <xdr:colOff>248771</xdr:colOff>
      <xdr:row>2</xdr:row>
      <xdr:rowOff>504264</xdr:rowOff>
    </xdr:from>
    <xdr:to>
      <xdr:col>5</xdr:col>
      <xdr:colOff>875303</xdr:colOff>
      <xdr:row>2</xdr:row>
      <xdr:rowOff>1217676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69DC65-2E1A-4028-BFC4-B869201A7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2918" y="2633382"/>
          <a:ext cx="626532" cy="713412"/>
        </a:xfrm>
        <a:prstGeom prst="rect">
          <a:avLst/>
        </a:prstGeom>
      </xdr:spPr>
    </xdr:pic>
    <xdr:clientData/>
  </xdr:twoCellAnchor>
  <xdr:twoCellAnchor editAs="oneCell">
    <xdr:from>
      <xdr:col>5</xdr:col>
      <xdr:colOff>143435</xdr:colOff>
      <xdr:row>3</xdr:row>
      <xdr:rowOff>97715</xdr:rowOff>
    </xdr:from>
    <xdr:to>
      <xdr:col>5</xdr:col>
      <xdr:colOff>942264</xdr:colOff>
      <xdr:row>3</xdr:row>
      <xdr:rowOff>798755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25C9204-E5CB-47E8-84BA-B5BAE00FA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654" b="13679"/>
        <a:stretch/>
      </xdr:blipFill>
      <xdr:spPr>
        <a:xfrm>
          <a:off x="5468470" y="5144844"/>
          <a:ext cx="807793" cy="701040"/>
        </a:xfrm>
        <a:prstGeom prst="rect">
          <a:avLst/>
        </a:prstGeom>
      </xdr:spPr>
    </xdr:pic>
    <xdr:clientData/>
  </xdr:twoCellAnchor>
  <xdr:twoCellAnchor editAs="oneCell">
    <xdr:from>
      <xdr:col>5</xdr:col>
      <xdr:colOff>141194</xdr:colOff>
      <xdr:row>1</xdr:row>
      <xdr:rowOff>134470</xdr:rowOff>
    </xdr:from>
    <xdr:to>
      <xdr:col>5</xdr:col>
      <xdr:colOff>939054</xdr:colOff>
      <xdr:row>1</xdr:row>
      <xdr:rowOff>1497088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554C2C-6791-4FEF-9AAE-30184A1E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1894" y="553570"/>
          <a:ext cx="797860" cy="1362618"/>
        </a:xfrm>
        <a:prstGeom prst="rect">
          <a:avLst/>
        </a:prstGeom>
      </xdr:spPr>
    </xdr:pic>
    <xdr:clientData/>
  </xdr:twoCellAnchor>
  <xdr:twoCellAnchor editAs="oneCell">
    <xdr:from>
      <xdr:col>5</xdr:col>
      <xdr:colOff>246529</xdr:colOff>
      <xdr:row>2</xdr:row>
      <xdr:rowOff>145676</xdr:rowOff>
    </xdr:from>
    <xdr:to>
      <xdr:col>5</xdr:col>
      <xdr:colOff>765358</xdr:colOff>
      <xdr:row>2</xdr:row>
      <xdr:rowOff>374939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FF64F39-EAE3-46F3-B5CA-58A62982D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7229" y="2279276"/>
          <a:ext cx="518829" cy="229263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215153</xdr:colOff>
      <xdr:row>4</xdr:row>
      <xdr:rowOff>179815</xdr:rowOff>
    </xdr:from>
    <xdr:to>
      <xdr:col>5</xdr:col>
      <xdr:colOff>792039</xdr:colOff>
      <xdr:row>4</xdr:row>
      <xdr:rowOff>1094215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B351A25-89C4-402B-B2CD-432EFA57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5853" y="6637765"/>
          <a:ext cx="576886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188259</xdr:colOff>
      <xdr:row>7</xdr:row>
      <xdr:rowOff>341888</xdr:rowOff>
    </xdr:from>
    <xdr:to>
      <xdr:col>5</xdr:col>
      <xdr:colOff>810785</xdr:colOff>
      <xdr:row>7</xdr:row>
      <xdr:rowOff>1258938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DBA1F6-61A9-4DF3-8466-7EA777833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88959" y="9371588"/>
          <a:ext cx="622526" cy="917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107576</xdr:colOff>
      <xdr:row>8</xdr:row>
      <xdr:rowOff>281201</xdr:rowOff>
    </xdr:from>
    <xdr:to>
      <xdr:col>5</xdr:col>
      <xdr:colOff>969822</xdr:colOff>
      <xdr:row>8</xdr:row>
      <xdr:rowOff>1195601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BC5004A-FFF6-4CE0-8993-8048AE06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276" y="10987301"/>
          <a:ext cx="862246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9</xdr:row>
      <xdr:rowOff>45603</xdr:rowOff>
    </xdr:from>
    <xdr:to>
      <xdr:col>5</xdr:col>
      <xdr:colOff>865073</xdr:colOff>
      <xdr:row>9</xdr:row>
      <xdr:rowOff>860943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3059E7-3675-4A8F-BA60-E54B6D597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5171" y="12142353"/>
          <a:ext cx="730602" cy="815340"/>
        </a:xfrm>
        <a:prstGeom prst="rect">
          <a:avLst/>
        </a:prstGeom>
      </xdr:spPr>
    </xdr:pic>
    <xdr:clientData/>
  </xdr:twoCellAnchor>
  <xdr:twoCellAnchor editAs="oneCell">
    <xdr:from>
      <xdr:col>5</xdr:col>
      <xdr:colOff>248771</xdr:colOff>
      <xdr:row>2</xdr:row>
      <xdr:rowOff>504264</xdr:rowOff>
    </xdr:from>
    <xdr:to>
      <xdr:col>5</xdr:col>
      <xdr:colOff>875303</xdr:colOff>
      <xdr:row>2</xdr:row>
      <xdr:rowOff>1217676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A2D699F-CD74-4E11-A759-77D9C00D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9471" y="2637864"/>
          <a:ext cx="626532" cy="713412"/>
        </a:xfrm>
        <a:prstGeom prst="rect">
          <a:avLst/>
        </a:prstGeom>
      </xdr:spPr>
    </xdr:pic>
    <xdr:clientData/>
  </xdr:twoCellAnchor>
  <xdr:twoCellAnchor editAs="oneCell">
    <xdr:from>
      <xdr:col>5</xdr:col>
      <xdr:colOff>143435</xdr:colOff>
      <xdr:row>3</xdr:row>
      <xdr:rowOff>97715</xdr:rowOff>
    </xdr:from>
    <xdr:to>
      <xdr:col>5</xdr:col>
      <xdr:colOff>942264</xdr:colOff>
      <xdr:row>3</xdr:row>
      <xdr:rowOff>798755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B8A8EAF-B8FF-4790-80A8-3FAA0B7D7F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654" b="13679"/>
        <a:stretch/>
      </xdr:blipFill>
      <xdr:spPr>
        <a:xfrm>
          <a:off x="5744135" y="3536240"/>
          <a:ext cx="798829" cy="701040"/>
        </a:xfrm>
        <a:prstGeom prst="rect">
          <a:avLst/>
        </a:prstGeom>
      </xdr:spPr>
    </xdr:pic>
    <xdr:clientData/>
  </xdr:twoCellAnchor>
  <xdr:twoCellAnchor editAs="oneCell">
    <xdr:from>
      <xdr:col>5</xdr:col>
      <xdr:colOff>69696</xdr:colOff>
      <xdr:row>10</xdr:row>
      <xdr:rowOff>61951</xdr:rowOff>
    </xdr:from>
    <xdr:to>
      <xdr:col>5</xdr:col>
      <xdr:colOff>1045633</xdr:colOff>
      <xdr:row>10</xdr:row>
      <xdr:rowOff>1043491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4AAC3C2-816B-4DA3-A452-EA6CCD81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0396" y="13292176"/>
          <a:ext cx="972015" cy="98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9"/>
  <sheetViews>
    <sheetView workbookViewId="0">
      <selection activeCell="J11" sqref="J11"/>
    </sheetView>
  </sheetViews>
  <sheetFormatPr defaultRowHeight="14.5"/>
  <cols>
    <col min="2" max="2" width="9.7265625" bestFit="1" customWidth="1"/>
    <col min="3" max="3" width="18.1796875" bestFit="1" customWidth="1"/>
    <col min="5" max="5" width="16.54296875" bestFit="1" customWidth="1"/>
    <col min="6" max="6" width="12.453125" bestFit="1" customWidth="1"/>
    <col min="8" max="8" width="10.26953125" bestFit="1" customWidth="1"/>
    <col min="9" max="9" width="16.1796875" bestFit="1" customWidth="1"/>
  </cols>
  <sheetData>
    <row r="4" spans="2:10">
      <c r="B4" s="37" t="s">
        <v>83</v>
      </c>
      <c r="C4" s="37" t="s">
        <v>93</v>
      </c>
      <c r="D4" s="37" t="s">
        <v>84</v>
      </c>
      <c r="E4" s="37" t="s">
        <v>89</v>
      </c>
      <c r="F4" s="37" t="s">
        <v>90</v>
      </c>
      <c r="G4" s="37" t="s">
        <v>91</v>
      </c>
      <c r="H4" s="37" t="s">
        <v>92</v>
      </c>
      <c r="I4" s="38" t="s">
        <v>94</v>
      </c>
      <c r="J4" s="39" t="s">
        <v>95</v>
      </c>
    </row>
    <row r="5" spans="2:10">
      <c r="B5" s="1" t="s">
        <v>85</v>
      </c>
      <c r="C5" s="21">
        <v>15576</v>
      </c>
      <c r="D5" s="1">
        <v>4</v>
      </c>
      <c r="E5" s="22">
        <v>62304</v>
      </c>
      <c r="F5" s="1">
        <f>19470*4</f>
        <v>77880</v>
      </c>
      <c r="G5" s="32">
        <f>E5-F5</f>
        <v>-15576</v>
      </c>
      <c r="H5" s="31">
        <f>G5/F5</f>
        <v>-0.2</v>
      </c>
      <c r="I5" s="1">
        <v>4</v>
      </c>
      <c r="J5" s="30">
        <f>I5-D5</f>
        <v>0</v>
      </c>
    </row>
    <row r="6" spans="2:10">
      <c r="B6" s="1" t="s">
        <v>86</v>
      </c>
      <c r="C6" s="21">
        <v>7552</v>
      </c>
      <c r="D6" s="1">
        <v>6</v>
      </c>
      <c r="E6" s="22">
        <v>45312</v>
      </c>
      <c r="F6" s="1">
        <f>9440*D6</f>
        <v>56640</v>
      </c>
      <c r="G6" s="32">
        <f t="shared" ref="G6:G8" si="0">E6-F6</f>
        <v>-11328</v>
      </c>
      <c r="H6" s="31">
        <f t="shared" ref="H6:H9" si="1">G6/F6</f>
        <v>-0.2</v>
      </c>
      <c r="I6" s="1">
        <v>6</v>
      </c>
      <c r="J6" s="30">
        <f t="shared" ref="J6:J9" si="2">I6-D6</f>
        <v>0</v>
      </c>
    </row>
    <row r="7" spans="2:10">
      <c r="B7" s="1" t="s">
        <v>87</v>
      </c>
      <c r="C7" s="21">
        <v>5192</v>
      </c>
      <c r="D7" s="1">
        <v>3</v>
      </c>
      <c r="E7" s="22">
        <v>15576</v>
      </c>
      <c r="F7" s="1">
        <f>6490*D7</f>
        <v>19470</v>
      </c>
      <c r="G7" s="32">
        <f t="shared" si="0"/>
        <v>-3894</v>
      </c>
      <c r="H7" s="31">
        <f t="shared" si="1"/>
        <v>-0.2</v>
      </c>
      <c r="I7" s="1">
        <v>3</v>
      </c>
      <c r="J7" s="30">
        <f t="shared" si="2"/>
        <v>0</v>
      </c>
    </row>
    <row r="8" spans="2:10">
      <c r="B8" s="1" t="s">
        <v>88</v>
      </c>
      <c r="C8" s="21">
        <v>5664</v>
      </c>
      <c r="D8" s="1">
        <v>20</v>
      </c>
      <c r="E8" s="22">
        <v>113280</v>
      </c>
      <c r="F8" s="1">
        <f>7080*D8</f>
        <v>141600</v>
      </c>
      <c r="G8" s="32">
        <f t="shared" si="0"/>
        <v>-28320</v>
      </c>
      <c r="H8" s="31">
        <f t="shared" si="1"/>
        <v>-0.2</v>
      </c>
      <c r="I8" s="1">
        <v>20</v>
      </c>
      <c r="J8" s="30">
        <f t="shared" si="2"/>
        <v>0</v>
      </c>
    </row>
    <row r="9" spans="2:10">
      <c r="B9" s="1"/>
      <c r="C9" s="1"/>
      <c r="D9" s="1"/>
      <c r="E9" s="33">
        <f>SUM(E5:E8)</f>
        <v>236472</v>
      </c>
      <c r="F9" s="33">
        <f t="shared" ref="F9:G9" si="3">SUM(F5:F8)</f>
        <v>295590</v>
      </c>
      <c r="G9" s="33">
        <f t="shared" si="3"/>
        <v>-59118</v>
      </c>
      <c r="H9" s="31">
        <f t="shared" si="1"/>
        <v>-0.2</v>
      </c>
      <c r="I9" s="36">
        <f>SUM(I5:I8)</f>
        <v>33</v>
      </c>
      <c r="J9" s="35">
        <f t="shared" si="2"/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zoomScale="85" zoomScaleNormal="85" workbookViewId="0">
      <selection activeCell="A2" sqref="A2:XFD5"/>
    </sheetView>
  </sheetViews>
  <sheetFormatPr defaultColWidth="13.453125" defaultRowHeight="14.5"/>
  <cols>
    <col min="1" max="1" width="10.81640625" style="5" bestFit="1" customWidth="1"/>
    <col min="2" max="2" width="29.81640625" style="5" bestFit="1" customWidth="1"/>
    <col min="3" max="3" width="67.453125" style="4" bestFit="1" customWidth="1"/>
    <col min="4" max="4" width="17.1796875" style="5" bestFit="1" customWidth="1"/>
    <col min="5" max="5" width="14.1796875" style="23" bestFit="1" customWidth="1"/>
    <col min="6" max="6" width="12.54296875" style="23" bestFit="1" customWidth="1"/>
    <col min="7" max="7" width="10.81640625" style="25" bestFit="1" customWidth="1"/>
    <col min="8" max="8" width="16.26953125" style="25" bestFit="1" customWidth="1"/>
    <col min="9" max="9" width="9.7265625" style="18" bestFit="1" customWidth="1"/>
    <col min="10" max="10" width="15.453125" style="5" bestFit="1" customWidth="1"/>
    <col min="11" max="11" width="33.1796875" style="5" bestFit="1" customWidth="1"/>
    <col min="12" max="12" width="23.453125" style="24" bestFit="1" customWidth="1"/>
    <col min="13" max="13" width="15.453125" style="5" bestFit="1" customWidth="1"/>
    <col min="14" max="14" width="20.81640625" style="5" bestFit="1" customWidth="1"/>
    <col min="15" max="16384" width="13.453125" style="5"/>
  </cols>
  <sheetData>
    <row r="1" spans="1:15" s="26" customFormat="1" ht="15.5">
      <c r="A1" s="19" t="s">
        <v>0</v>
      </c>
      <c r="B1" s="20" t="s">
        <v>1</v>
      </c>
      <c r="C1" s="20" t="s">
        <v>2</v>
      </c>
      <c r="D1" s="20" t="s">
        <v>3</v>
      </c>
      <c r="E1" s="20" t="s">
        <v>79</v>
      </c>
      <c r="F1" s="20" t="s">
        <v>106</v>
      </c>
      <c r="G1" s="20" t="s">
        <v>107</v>
      </c>
      <c r="H1" s="20" t="s">
        <v>115</v>
      </c>
      <c r="I1" s="20" t="s">
        <v>101</v>
      </c>
      <c r="J1" s="20" t="s">
        <v>102</v>
      </c>
      <c r="K1" s="20" t="s">
        <v>103</v>
      </c>
      <c r="L1" s="20" t="s">
        <v>104</v>
      </c>
      <c r="M1" s="20" t="s">
        <v>105</v>
      </c>
      <c r="N1" s="53" t="s">
        <v>151</v>
      </c>
    </row>
    <row r="2" spans="1:15">
      <c r="A2" s="40">
        <v>1</v>
      </c>
      <c r="B2" s="41" t="s">
        <v>18</v>
      </c>
      <c r="C2" s="7" t="s">
        <v>19</v>
      </c>
      <c r="D2" s="6" t="s">
        <v>20</v>
      </c>
      <c r="E2" s="27">
        <v>2</v>
      </c>
      <c r="F2" s="27"/>
      <c r="G2" s="44">
        <v>9982.7999999999993</v>
      </c>
      <c r="H2" s="44"/>
      <c r="I2" s="54">
        <v>0.18</v>
      </c>
      <c r="J2" s="42"/>
      <c r="K2" s="47" t="s">
        <v>116</v>
      </c>
      <c r="L2" s="48">
        <v>8939829225</v>
      </c>
      <c r="M2" s="8" t="s">
        <v>117</v>
      </c>
      <c r="N2" s="49" t="s">
        <v>118</v>
      </c>
    </row>
    <row r="3" spans="1:15" ht="27.65" customHeight="1">
      <c r="A3" s="87">
        <v>2</v>
      </c>
      <c r="B3" s="88" t="s">
        <v>21</v>
      </c>
      <c r="C3" s="7" t="s">
        <v>22</v>
      </c>
      <c r="D3" s="6" t="s">
        <v>20</v>
      </c>
      <c r="E3" s="27">
        <v>1</v>
      </c>
      <c r="F3" s="27"/>
      <c r="G3" s="44">
        <v>0</v>
      </c>
      <c r="H3" s="44"/>
      <c r="I3" s="43"/>
      <c r="J3" s="49"/>
      <c r="K3" s="17" t="s">
        <v>119</v>
      </c>
      <c r="L3" s="8">
        <v>9910070618</v>
      </c>
      <c r="M3" s="8" t="s">
        <v>120</v>
      </c>
      <c r="N3" s="49" t="s">
        <v>118</v>
      </c>
    </row>
    <row r="4" spans="1:15" ht="13.75" customHeight="1">
      <c r="A4" s="87"/>
      <c r="B4" s="88"/>
      <c r="C4" s="11" t="s">
        <v>23</v>
      </c>
      <c r="D4" s="40" t="s">
        <v>152</v>
      </c>
      <c r="E4" s="27"/>
      <c r="F4" s="27"/>
      <c r="G4" s="44">
        <v>0</v>
      </c>
      <c r="H4" s="44"/>
      <c r="I4" s="43"/>
      <c r="J4" s="49"/>
      <c r="K4" s="17"/>
      <c r="L4" s="8"/>
      <c r="M4" s="8"/>
      <c r="N4" s="49" t="s">
        <v>121</v>
      </c>
    </row>
    <row r="5" spans="1:15" ht="37.5">
      <c r="A5" s="40">
        <v>3</v>
      </c>
      <c r="B5" s="10" t="s">
        <v>24</v>
      </c>
      <c r="C5" s="11" t="s">
        <v>25</v>
      </c>
      <c r="D5" s="40" t="s">
        <v>20</v>
      </c>
      <c r="E5" s="28">
        <v>1</v>
      </c>
      <c r="F5" s="28"/>
      <c r="G5" s="44">
        <v>21500</v>
      </c>
      <c r="H5" s="44"/>
      <c r="I5" s="43"/>
      <c r="J5" s="42"/>
      <c r="K5" s="50" t="s">
        <v>122</v>
      </c>
      <c r="L5" s="8" t="s">
        <v>123</v>
      </c>
      <c r="M5" s="8" t="s">
        <v>117</v>
      </c>
      <c r="N5" s="49" t="s">
        <v>114</v>
      </c>
    </row>
    <row r="6" spans="1:15">
      <c r="A6" s="40">
        <v>4</v>
      </c>
      <c r="B6" s="41" t="s">
        <v>71</v>
      </c>
      <c r="C6" s="7" t="s">
        <v>26</v>
      </c>
      <c r="D6" s="6" t="s">
        <v>20</v>
      </c>
      <c r="E6" s="27">
        <v>1</v>
      </c>
      <c r="F6" s="27"/>
      <c r="G6" s="44">
        <v>8625.7999999999993</v>
      </c>
      <c r="H6" s="44"/>
      <c r="I6" s="43"/>
      <c r="J6" s="42"/>
      <c r="K6" s="30" t="s">
        <v>124</v>
      </c>
      <c r="L6" s="8">
        <v>7303890588</v>
      </c>
      <c r="M6" s="8"/>
      <c r="N6" s="49"/>
    </row>
    <row r="7" spans="1:15">
      <c r="A7" s="40">
        <v>5</v>
      </c>
      <c r="B7" s="10" t="s">
        <v>27</v>
      </c>
      <c r="C7" s="11"/>
      <c r="D7" s="40" t="s">
        <v>20</v>
      </c>
      <c r="E7" s="28">
        <v>4</v>
      </c>
      <c r="F7" s="28"/>
      <c r="G7" s="44">
        <v>16520</v>
      </c>
      <c r="H7" s="44"/>
      <c r="I7" s="43"/>
      <c r="J7" s="42"/>
      <c r="K7" s="47" t="s">
        <v>125</v>
      </c>
      <c r="L7" s="8"/>
      <c r="M7" s="8"/>
      <c r="N7" s="49"/>
    </row>
    <row r="8" spans="1:15">
      <c r="A8" s="40">
        <v>6</v>
      </c>
      <c r="B8" s="41" t="s">
        <v>28</v>
      </c>
      <c r="C8" s="7" t="s">
        <v>29</v>
      </c>
      <c r="D8" s="6" t="s">
        <v>20</v>
      </c>
      <c r="E8" s="27">
        <v>1</v>
      </c>
      <c r="F8" s="27"/>
      <c r="G8" s="44">
        <v>8284.7799999999988</v>
      </c>
      <c r="H8" s="44"/>
      <c r="I8" s="43"/>
      <c r="J8" s="42"/>
      <c r="K8" s="30" t="s">
        <v>124</v>
      </c>
      <c r="L8" s="8">
        <v>7303890588</v>
      </c>
      <c r="M8" s="8"/>
      <c r="N8" s="49"/>
    </row>
    <row r="9" spans="1:15">
      <c r="A9" s="40">
        <v>7</v>
      </c>
      <c r="B9" s="41" t="s">
        <v>30</v>
      </c>
      <c r="C9" s="7" t="s">
        <v>31</v>
      </c>
      <c r="D9" s="6" t="s">
        <v>20</v>
      </c>
      <c r="E9" s="27">
        <v>1</v>
      </c>
      <c r="F9" s="27"/>
      <c r="G9" s="44">
        <v>5605</v>
      </c>
      <c r="H9" s="44"/>
      <c r="I9" s="43"/>
      <c r="J9" s="42"/>
      <c r="K9" s="30" t="s">
        <v>124</v>
      </c>
      <c r="L9" s="8">
        <v>7303890588</v>
      </c>
      <c r="M9" s="8"/>
      <c r="N9" s="49"/>
    </row>
    <row r="10" spans="1:15" ht="16" customHeight="1">
      <c r="A10" s="40">
        <v>8</v>
      </c>
      <c r="B10" s="41" t="s">
        <v>32</v>
      </c>
      <c r="C10" s="7"/>
      <c r="D10" s="6" t="s">
        <v>20</v>
      </c>
      <c r="E10" s="27">
        <v>1</v>
      </c>
      <c r="F10" s="27"/>
      <c r="G10" s="44">
        <v>15812</v>
      </c>
      <c r="H10" s="44">
        <v>26800</v>
      </c>
      <c r="I10" s="54">
        <v>0.18</v>
      </c>
      <c r="J10" s="42"/>
      <c r="K10" s="50" t="s">
        <v>126</v>
      </c>
      <c r="L10" s="8">
        <v>9980717248</v>
      </c>
      <c r="M10" s="8" t="s">
        <v>113</v>
      </c>
      <c r="N10" s="49"/>
    </row>
    <row r="11" spans="1:15">
      <c r="A11" s="40">
        <v>9</v>
      </c>
      <c r="B11" s="10" t="s">
        <v>33</v>
      </c>
      <c r="C11" s="11" t="s">
        <v>34</v>
      </c>
      <c r="D11" s="40" t="s">
        <v>20</v>
      </c>
      <c r="E11" s="28">
        <v>1</v>
      </c>
      <c r="F11" s="28"/>
      <c r="G11" s="44">
        <v>9322</v>
      </c>
      <c r="H11" s="44"/>
      <c r="I11" s="54">
        <v>0.18</v>
      </c>
      <c r="J11" s="42"/>
      <c r="K11" s="50"/>
      <c r="L11" s="8"/>
      <c r="M11" s="8"/>
      <c r="N11" s="49" t="s">
        <v>127</v>
      </c>
    </row>
    <row r="12" spans="1:15">
      <c r="A12" s="40">
        <v>10</v>
      </c>
      <c r="B12" s="10" t="s">
        <v>35</v>
      </c>
      <c r="C12" s="11" t="s">
        <v>36</v>
      </c>
      <c r="D12" s="40" t="s">
        <v>20</v>
      </c>
      <c r="E12" s="28">
        <v>1</v>
      </c>
      <c r="F12" s="28"/>
      <c r="G12" s="44">
        <v>4897</v>
      </c>
      <c r="H12" s="44">
        <v>8300</v>
      </c>
      <c r="I12" s="54">
        <v>0.18</v>
      </c>
      <c r="J12" s="42"/>
      <c r="K12" s="50" t="s">
        <v>126</v>
      </c>
      <c r="L12" s="8">
        <v>9980717248</v>
      </c>
      <c r="M12" s="8" t="s">
        <v>113</v>
      </c>
      <c r="N12" s="49"/>
    </row>
    <row r="13" spans="1:15" ht="29">
      <c r="A13" s="40">
        <v>11</v>
      </c>
      <c r="B13" s="12" t="s">
        <v>37</v>
      </c>
      <c r="C13" s="13" t="s">
        <v>38</v>
      </c>
      <c r="D13" s="14" t="s">
        <v>20</v>
      </c>
      <c r="E13" s="29">
        <v>1</v>
      </c>
      <c r="F13" s="29"/>
      <c r="G13" s="44">
        <v>3245</v>
      </c>
      <c r="H13" s="44">
        <v>6500</v>
      </c>
      <c r="I13" s="54">
        <v>0.18</v>
      </c>
      <c r="J13" s="42"/>
      <c r="K13" s="50" t="s">
        <v>126</v>
      </c>
      <c r="L13" s="8">
        <v>9980717248</v>
      </c>
      <c r="M13" s="8" t="s">
        <v>113</v>
      </c>
      <c r="N13" s="49"/>
    </row>
    <row r="14" spans="1:15">
      <c r="A14" s="40">
        <v>12</v>
      </c>
      <c r="B14" s="10" t="s">
        <v>39</v>
      </c>
      <c r="C14" s="11" t="s">
        <v>40</v>
      </c>
      <c r="D14" s="40" t="s">
        <v>20</v>
      </c>
      <c r="E14" s="28">
        <v>1</v>
      </c>
      <c r="F14" s="28"/>
      <c r="G14" s="44">
        <v>8850</v>
      </c>
      <c r="H14" s="44">
        <v>10500</v>
      </c>
      <c r="I14" s="54">
        <v>0.18</v>
      </c>
      <c r="J14" s="42"/>
      <c r="K14" s="50" t="s">
        <v>126</v>
      </c>
      <c r="L14" s="8">
        <v>9980717248</v>
      </c>
      <c r="M14" s="8" t="s">
        <v>113</v>
      </c>
      <c r="N14" s="55"/>
      <c r="O14" s="51"/>
    </row>
    <row r="15" spans="1:15">
      <c r="A15" s="40">
        <v>13</v>
      </c>
      <c r="B15" s="12" t="s">
        <v>41</v>
      </c>
      <c r="C15" s="13" t="s">
        <v>42</v>
      </c>
      <c r="D15" s="14" t="s">
        <v>20</v>
      </c>
      <c r="E15" s="29">
        <v>1</v>
      </c>
      <c r="F15" s="29"/>
      <c r="G15" s="44">
        <v>3156.5</v>
      </c>
      <c r="H15" s="44">
        <v>5350</v>
      </c>
      <c r="I15" s="54">
        <v>0.18</v>
      </c>
      <c r="J15" s="42"/>
      <c r="K15" s="50" t="s">
        <v>126</v>
      </c>
      <c r="L15" s="8">
        <v>9980717248</v>
      </c>
      <c r="M15" s="8" t="s">
        <v>113</v>
      </c>
      <c r="N15" s="49"/>
    </row>
    <row r="16" spans="1:15">
      <c r="A16" s="40">
        <v>14</v>
      </c>
      <c r="B16" s="41" t="s">
        <v>43</v>
      </c>
      <c r="C16" s="7" t="s">
        <v>10</v>
      </c>
      <c r="D16" s="6" t="s">
        <v>20</v>
      </c>
      <c r="E16" s="27">
        <v>5</v>
      </c>
      <c r="F16" s="27"/>
      <c r="G16" s="44">
        <v>6785</v>
      </c>
      <c r="H16" s="44"/>
      <c r="I16" s="43"/>
      <c r="J16" s="42"/>
      <c r="K16" s="50" t="s">
        <v>128</v>
      </c>
      <c r="L16" s="8">
        <v>9738618909</v>
      </c>
      <c r="M16" s="8" t="s">
        <v>113</v>
      </c>
      <c r="N16" s="49" t="s">
        <v>129</v>
      </c>
    </row>
    <row r="17" spans="1:15" ht="29">
      <c r="A17" s="40">
        <v>15</v>
      </c>
      <c r="B17" s="10" t="s">
        <v>44</v>
      </c>
      <c r="C17" s="11" t="s">
        <v>45</v>
      </c>
      <c r="D17" s="40" t="s">
        <v>20</v>
      </c>
      <c r="E17" s="28">
        <v>1</v>
      </c>
      <c r="F17" s="28"/>
      <c r="G17" s="44">
        <v>33630</v>
      </c>
      <c r="H17" s="44"/>
      <c r="I17" s="43"/>
      <c r="J17" s="42"/>
      <c r="K17" s="50" t="s">
        <v>130</v>
      </c>
      <c r="L17" s="8">
        <v>9986895622</v>
      </c>
      <c r="M17" s="8" t="s">
        <v>131</v>
      </c>
      <c r="N17" s="49"/>
    </row>
    <row r="18" spans="1:15" ht="29">
      <c r="A18" s="40">
        <v>16</v>
      </c>
      <c r="B18" s="10" t="s">
        <v>81</v>
      </c>
      <c r="C18" s="11"/>
      <c r="D18" s="40" t="s">
        <v>20</v>
      </c>
      <c r="E18" s="28">
        <v>1</v>
      </c>
      <c r="F18" s="28"/>
      <c r="G18" s="44">
        <v>42480</v>
      </c>
      <c r="H18" s="44"/>
      <c r="I18" s="43"/>
      <c r="J18" s="42"/>
      <c r="K18" s="50" t="s">
        <v>130</v>
      </c>
      <c r="L18" s="8">
        <v>9986895622</v>
      </c>
      <c r="M18" s="8" t="s">
        <v>131</v>
      </c>
      <c r="N18" s="49"/>
    </row>
    <row r="19" spans="1:15">
      <c r="A19" s="40">
        <v>17</v>
      </c>
      <c r="B19" s="10" t="s">
        <v>46</v>
      </c>
      <c r="C19" s="11" t="s">
        <v>47</v>
      </c>
      <c r="D19" s="40" t="s">
        <v>20</v>
      </c>
      <c r="E19" s="28">
        <v>1</v>
      </c>
      <c r="F19" s="28"/>
      <c r="G19" s="44">
        <v>35400</v>
      </c>
      <c r="H19" s="44"/>
      <c r="I19" s="43"/>
      <c r="J19" s="42"/>
      <c r="K19" s="50" t="s">
        <v>132</v>
      </c>
      <c r="L19" s="8">
        <v>9922966550</v>
      </c>
      <c r="M19" s="8"/>
      <c r="N19" s="49" t="s">
        <v>133</v>
      </c>
    </row>
    <row r="20" spans="1:15">
      <c r="A20" s="40">
        <v>18</v>
      </c>
      <c r="B20" s="41" t="s">
        <v>48</v>
      </c>
      <c r="C20" s="7" t="s">
        <v>49</v>
      </c>
      <c r="D20" s="6" t="s">
        <v>20</v>
      </c>
      <c r="E20" s="27">
        <v>5</v>
      </c>
      <c r="F20" s="27"/>
      <c r="G20" s="44">
        <v>3750</v>
      </c>
      <c r="H20" s="44"/>
      <c r="I20" s="43"/>
      <c r="J20" s="42"/>
      <c r="K20" s="47" t="s">
        <v>134</v>
      </c>
      <c r="L20" s="8">
        <v>8217278588</v>
      </c>
      <c r="M20" s="8" t="s">
        <v>135</v>
      </c>
      <c r="N20" s="49" t="s">
        <v>136</v>
      </c>
    </row>
    <row r="21" spans="1:15" ht="25">
      <c r="A21" s="40">
        <v>19</v>
      </c>
      <c r="B21" s="41" t="s">
        <v>50</v>
      </c>
      <c r="C21" s="7" t="s">
        <v>51</v>
      </c>
      <c r="D21" s="6" t="s">
        <v>20</v>
      </c>
      <c r="E21" s="27">
        <v>1</v>
      </c>
      <c r="F21" s="27"/>
      <c r="G21" s="44">
        <v>18249.879999999997</v>
      </c>
      <c r="H21" s="44"/>
      <c r="I21" s="43"/>
      <c r="J21" s="42"/>
      <c r="K21" s="50" t="s">
        <v>125</v>
      </c>
      <c r="L21" s="8"/>
      <c r="M21" s="8"/>
      <c r="N21" s="49"/>
    </row>
    <row r="22" spans="1:15">
      <c r="A22" s="40">
        <v>20</v>
      </c>
      <c r="B22" s="41" t="s">
        <v>72</v>
      </c>
      <c r="C22" s="7" t="s">
        <v>52</v>
      </c>
      <c r="D22" s="6" t="s">
        <v>20</v>
      </c>
      <c r="E22" s="27">
        <v>1</v>
      </c>
      <c r="F22" s="27"/>
      <c r="G22" s="44">
        <v>15192.5</v>
      </c>
      <c r="H22" s="44"/>
      <c r="I22" s="43"/>
      <c r="J22" s="42"/>
      <c r="K22" s="47" t="s">
        <v>137</v>
      </c>
      <c r="L22" s="8" t="s">
        <v>138</v>
      </c>
      <c r="M22" s="8" t="s">
        <v>113</v>
      </c>
      <c r="N22" s="49"/>
    </row>
    <row r="23" spans="1:15">
      <c r="A23" s="40">
        <v>21</v>
      </c>
      <c r="B23" s="41" t="s">
        <v>73</v>
      </c>
      <c r="C23" s="7"/>
      <c r="D23" s="6" t="s">
        <v>20</v>
      </c>
      <c r="E23" s="27">
        <v>1</v>
      </c>
      <c r="F23" s="27"/>
      <c r="G23" s="44">
        <v>15192.5</v>
      </c>
      <c r="H23" s="44">
        <v>25750</v>
      </c>
      <c r="I23" s="54">
        <v>0.18</v>
      </c>
      <c r="J23" s="42"/>
      <c r="K23" s="47" t="s">
        <v>137</v>
      </c>
      <c r="L23" s="8" t="s">
        <v>138</v>
      </c>
      <c r="M23" s="8" t="s">
        <v>113</v>
      </c>
      <c r="N23" s="49"/>
    </row>
    <row r="24" spans="1:15">
      <c r="A24" s="40">
        <v>22</v>
      </c>
      <c r="B24" s="41" t="s">
        <v>53</v>
      </c>
      <c r="C24" s="7" t="s">
        <v>54</v>
      </c>
      <c r="D24" s="6" t="s">
        <v>20</v>
      </c>
      <c r="E24" s="27">
        <v>1</v>
      </c>
      <c r="F24" s="27"/>
      <c r="G24" s="44">
        <v>10177.5</v>
      </c>
      <c r="H24" s="44">
        <v>17450</v>
      </c>
      <c r="I24" s="54">
        <v>0.18</v>
      </c>
      <c r="J24" s="42"/>
      <c r="K24" s="47" t="s">
        <v>137</v>
      </c>
      <c r="L24" s="8" t="s">
        <v>138</v>
      </c>
      <c r="M24" s="8" t="s">
        <v>113</v>
      </c>
      <c r="N24" s="49"/>
    </row>
    <row r="25" spans="1:15" ht="25">
      <c r="A25" s="40">
        <v>23</v>
      </c>
      <c r="B25" s="41" t="s">
        <v>55</v>
      </c>
      <c r="C25" s="7"/>
      <c r="D25" s="6" t="s">
        <v>20</v>
      </c>
      <c r="E25" s="27">
        <v>1</v>
      </c>
      <c r="F25" s="27"/>
      <c r="G25" s="44">
        <v>82600</v>
      </c>
      <c r="H25" s="44"/>
      <c r="I25" s="43"/>
      <c r="J25" s="42"/>
      <c r="K25" s="50" t="s">
        <v>125</v>
      </c>
      <c r="L25" s="8"/>
      <c r="M25" s="8"/>
      <c r="N25" s="49"/>
    </row>
    <row r="26" spans="1:15">
      <c r="A26" s="40">
        <v>24</v>
      </c>
      <c r="B26" s="12" t="s">
        <v>56</v>
      </c>
      <c r="C26" s="13" t="s">
        <v>57</v>
      </c>
      <c r="D26" s="14" t="s">
        <v>20</v>
      </c>
      <c r="E26" s="29">
        <v>1</v>
      </c>
      <c r="F26" s="29"/>
      <c r="G26" s="44">
        <v>3009</v>
      </c>
      <c r="H26" s="44"/>
      <c r="I26" s="43"/>
      <c r="J26" s="42"/>
      <c r="K26" s="47" t="s">
        <v>139</v>
      </c>
      <c r="L26" s="8"/>
      <c r="M26" s="8"/>
      <c r="N26" s="49"/>
    </row>
    <row r="27" spans="1:15" ht="87">
      <c r="A27" s="40">
        <v>25</v>
      </c>
      <c r="B27" s="41" t="s">
        <v>58</v>
      </c>
      <c r="C27" s="7" t="s">
        <v>59</v>
      </c>
      <c r="D27" s="6" t="s">
        <v>20</v>
      </c>
      <c r="E27" s="27">
        <v>2</v>
      </c>
      <c r="F27" s="27"/>
      <c r="G27" s="44">
        <v>402970</v>
      </c>
      <c r="H27" s="44"/>
      <c r="I27" s="43"/>
      <c r="J27" s="42"/>
      <c r="K27" s="50" t="s">
        <v>125</v>
      </c>
      <c r="L27" s="8"/>
      <c r="M27" s="8"/>
      <c r="N27" s="49"/>
    </row>
    <row r="28" spans="1:15" ht="29">
      <c r="A28" s="40">
        <v>26</v>
      </c>
      <c r="B28" s="41" t="s">
        <v>60</v>
      </c>
      <c r="C28" s="7" t="s">
        <v>61</v>
      </c>
      <c r="D28" s="6" t="s">
        <v>20</v>
      </c>
      <c r="E28" s="27">
        <v>1</v>
      </c>
      <c r="F28" s="27"/>
      <c r="G28" s="44">
        <v>31860</v>
      </c>
      <c r="H28" s="44"/>
      <c r="I28" s="43"/>
      <c r="J28" s="42"/>
      <c r="K28" s="50" t="s">
        <v>130</v>
      </c>
      <c r="L28" s="8">
        <v>9986895622</v>
      </c>
      <c r="M28" s="8" t="s">
        <v>131</v>
      </c>
      <c r="N28" s="49"/>
    </row>
    <row r="29" spans="1:15">
      <c r="A29" s="40">
        <v>27</v>
      </c>
      <c r="B29" s="41" t="s">
        <v>75</v>
      </c>
      <c r="C29" s="11" t="s">
        <v>96</v>
      </c>
      <c r="D29" s="40" t="s">
        <v>20</v>
      </c>
      <c r="E29" s="27">
        <v>1</v>
      </c>
      <c r="F29" s="27"/>
      <c r="G29" s="44">
        <v>109819.11400000006</v>
      </c>
      <c r="H29" s="44">
        <v>216000</v>
      </c>
      <c r="I29" s="54">
        <v>0.18</v>
      </c>
      <c r="J29" s="42"/>
      <c r="K29" s="50" t="s">
        <v>140</v>
      </c>
      <c r="L29" s="8">
        <v>9886653414</v>
      </c>
      <c r="M29" s="8" t="s">
        <v>141</v>
      </c>
      <c r="N29" s="49"/>
    </row>
    <row r="30" spans="1:15">
      <c r="A30" s="40">
        <v>28</v>
      </c>
      <c r="B30" s="10" t="s">
        <v>62</v>
      </c>
      <c r="C30" s="15" t="s">
        <v>63</v>
      </c>
      <c r="D30" s="16" t="s">
        <v>20</v>
      </c>
      <c r="E30" s="28">
        <v>2</v>
      </c>
      <c r="F30" s="28"/>
      <c r="G30" s="44">
        <v>7100.0599999999995</v>
      </c>
      <c r="H30" s="44">
        <v>7200</v>
      </c>
      <c r="I30" s="54">
        <v>0.18</v>
      </c>
      <c r="J30" s="42"/>
      <c r="K30" s="50" t="s">
        <v>142</v>
      </c>
      <c r="L30" s="8">
        <v>9663858695</v>
      </c>
      <c r="M30" s="8" t="s">
        <v>113</v>
      </c>
      <c r="N30" s="49"/>
    </row>
    <row r="31" spans="1:15" ht="72.5">
      <c r="A31" s="40">
        <v>29</v>
      </c>
      <c r="B31" s="41" t="s">
        <v>64</v>
      </c>
      <c r="C31" s="7" t="s">
        <v>65</v>
      </c>
      <c r="D31" s="6" t="s">
        <v>20</v>
      </c>
      <c r="E31" s="27">
        <v>2</v>
      </c>
      <c r="F31" s="27"/>
      <c r="G31" s="44">
        <v>35988.82</v>
      </c>
      <c r="H31" s="44"/>
      <c r="I31" s="43"/>
      <c r="J31" s="42"/>
      <c r="K31" s="47" t="s">
        <v>143</v>
      </c>
      <c r="L31" s="8">
        <v>8073654960</v>
      </c>
      <c r="M31" s="8" t="s">
        <v>144</v>
      </c>
      <c r="N31" s="49" t="s">
        <v>145</v>
      </c>
      <c r="O31" s="52"/>
    </row>
    <row r="32" spans="1:15" ht="58">
      <c r="A32" s="40">
        <v>30</v>
      </c>
      <c r="B32" s="10" t="s">
        <v>66</v>
      </c>
      <c r="C32" s="15" t="s">
        <v>67</v>
      </c>
      <c r="D32" s="16" t="s">
        <v>20</v>
      </c>
      <c r="E32" s="28">
        <v>2</v>
      </c>
      <c r="F32" s="28"/>
      <c r="G32" s="44">
        <v>55460</v>
      </c>
      <c r="H32" s="44">
        <v>47000</v>
      </c>
      <c r="I32" s="54">
        <v>0.18</v>
      </c>
      <c r="J32" s="42"/>
      <c r="K32" s="47" t="s">
        <v>146</v>
      </c>
      <c r="L32" s="8" t="s">
        <v>147</v>
      </c>
      <c r="M32" s="8" t="s">
        <v>113</v>
      </c>
      <c r="N32" s="49"/>
    </row>
    <row r="33" spans="1:15">
      <c r="A33" s="40">
        <v>31</v>
      </c>
      <c r="B33" s="10" t="s">
        <v>76</v>
      </c>
      <c r="C33" s="15"/>
      <c r="D33" s="16" t="s">
        <v>20</v>
      </c>
      <c r="E33" s="28">
        <v>1</v>
      </c>
      <c r="F33" s="28"/>
      <c r="G33" s="44">
        <v>112100</v>
      </c>
      <c r="H33" s="44"/>
      <c r="I33" s="43"/>
      <c r="J33" s="42"/>
      <c r="K33" s="47"/>
      <c r="L33" s="8"/>
      <c r="M33" s="8"/>
      <c r="N33" s="49"/>
    </row>
    <row r="34" spans="1:15" ht="101.5">
      <c r="A34" s="40">
        <v>32</v>
      </c>
      <c r="B34" s="41" t="s">
        <v>68</v>
      </c>
      <c r="C34" s="7" t="s">
        <v>74</v>
      </c>
      <c r="D34" s="6" t="s">
        <v>20</v>
      </c>
      <c r="E34" s="27">
        <v>2</v>
      </c>
      <c r="F34" s="27"/>
      <c r="G34" s="44">
        <v>20060</v>
      </c>
      <c r="H34" s="44"/>
      <c r="I34" s="43"/>
      <c r="J34" s="42"/>
      <c r="K34" s="47" t="s">
        <v>148</v>
      </c>
      <c r="L34" s="8">
        <v>9873009507</v>
      </c>
      <c r="M34" s="8" t="s">
        <v>113</v>
      </c>
      <c r="N34" s="49"/>
    </row>
    <row r="35" spans="1:15">
      <c r="A35" s="40">
        <v>33</v>
      </c>
      <c r="B35" s="41" t="s">
        <v>69</v>
      </c>
      <c r="C35" s="7" t="s">
        <v>70</v>
      </c>
      <c r="D35" s="6" t="s">
        <v>20</v>
      </c>
      <c r="E35" s="27">
        <v>1</v>
      </c>
      <c r="F35" s="27"/>
      <c r="G35" s="44">
        <v>18880</v>
      </c>
      <c r="H35" s="43">
        <v>35382.299999999996</v>
      </c>
      <c r="I35" s="43"/>
      <c r="J35" s="42"/>
      <c r="K35" s="47" t="s">
        <v>149</v>
      </c>
      <c r="L35" s="8">
        <v>9035036656</v>
      </c>
      <c r="M35" s="8" t="s">
        <v>120</v>
      </c>
      <c r="N35" s="49" t="s">
        <v>114</v>
      </c>
    </row>
    <row r="36" spans="1:15" ht="25">
      <c r="A36" s="40">
        <v>34</v>
      </c>
      <c r="B36" s="9" t="s">
        <v>77</v>
      </c>
      <c r="C36" s="3" t="s">
        <v>78</v>
      </c>
      <c r="D36" s="17" t="s">
        <v>20</v>
      </c>
      <c r="E36" s="27">
        <v>1</v>
      </c>
      <c r="F36" s="27"/>
      <c r="G36" s="44">
        <v>26550</v>
      </c>
      <c r="H36" s="44"/>
      <c r="I36" s="43"/>
      <c r="J36" s="42"/>
      <c r="K36" s="50" t="s">
        <v>150</v>
      </c>
      <c r="L36" s="8">
        <v>8588855854</v>
      </c>
      <c r="M36" s="8" t="s">
        <v>144</v>
      </c>
      <c r="N36" s="49" t="s">
        <v>114</v>
      </c>
    </row>
    <row r="37" spans="1:15">
      <c r="A37" s="40">
        <v>35</v>
      </c>
      <c r="B37" s="9" t="s">
        <v>82</v>
      </c>
      <c r="C37" s="3"/>
      <c r="D37" s="17" t="s">
        <v>20</v>
      </c>
      <c r="E37" s="27">
        <v>6</v>
      </c>
      <c r="F37" s="27"/>
      <c r="G37" s="44">
        <v>4950</v>
      </c>
      <c r="H37" s="44"/>
      <c r="I37" s="43"/>
      <c r="J37" s="42"/>
      <c r="K37" s="47" t="s">
        <v>139</v>
      </c>
      <c r="L37" s="8"/>
      <c r="M37" s="8"/>
      <c r="N37" s="49"/>
    </row>
    <row r="38" spans="1:15">
      <c r="A38" s="40">
        <v>36</v>
      </c>
      <c r="B38" s="9" t="s">
        <v>98</v>
      </c>
      <c r="C38" s="3"/>
      <c r="D38" s="17"/>
      <c r="E38" s="27">
        <v>1</v>
      </c>
      <c r="F38" s="27"/>
      <c r="G38" s="45"/>
      <c r="H38" s="45"/>
      <c r="I38" s="43"/>
      <c r="J38" s="42"/>
      <c r="K38" s="47"/>
      <c r="L38" s="8"/>
      <c r="M38" s="8"/>
      <c r="N38" s="49"/>
    </row>
    <row r="39" spans="1:15">
      <c r="A39" s="40">
        <v>37</v>
      </c>
      <c r="B39" s="9" t="s">
        <v>100</v>
      </c>
      <c r="C39" s="3"/>
      <c r="D39" s="17"/>
      <c r="E39" s="27">
        <v>2</v>
      </c>
      <c r="F39" s="27"/>
      <c r="G39" s="45"/>
      <c r="H39" s="45"/>
      <c r="I39" s="43"/>
      <c r="J39" s="42"/>
      <c r="K39" s="47"/>
      <c r="L39" s="8"/>
      <c r="M39" s="8"/>
      <c r="N39" s="49"/>
    </row>
    <row r="40" spans="1:15">
      <c r="A40" s="40">
        <v>38</v>
      </c>
      <c r="B40" s="9" t="s">
        <v>97</v>
      </c>
      <c r="C40" s="3"/>
      <c r="D40" s="17" t="s">
        <v>20</v>
      </c>
      <c r="E40" s="27">
        <v>1</v>
      </c>
      <c r="F40" s="27"/>
      <c r="G40" s="45"/>
      <c r="H40" s="45"/>
      <c r="I40" s="43"/>
      <c r="J40" s="42"/>
      <c r="K40" s="47" t="s">
        <v>134</v>
      </c>
      <c r="L40" s="8">
        <v>8217278588</v>
      </c>
      <c r="M40" s="8" t="s">
        <v>135</v>
      </c>
      <c r="N40" s="49" t="s">
        <v>136</v>
      </c>
    </row>
    <row r="41" spans="1:15">
      <c r="A41" s="40"/>
      <c r="B41" s="9"/>
      <c r="C41" s="3"/>
      <c r="D41" s="17"/>
      <c r="E41" s="27"/>
      <c r="F41" s="27"/>
      <c r="G41" s="45"/>
      <c r="H41" s="45"/>
      <c r="I41" s="2"/>
      <c r="J41" s="2"/>
      <c r="K41" s="42"/>
      <c r="L41" s="47"/>
      <c r="M41" s="8"/>
      <c r="N41" s="8"/>
      <c r="O41" s="52"/>
    </row>
    <row r="42" spans="1:15">
      <c r="A42" s="89" t="s">
        <v>80</v>
      </c>
      <c r="B42" s="89"/>
      <c r="C42" s="89"/>
      <c r="D42" s="89"/>
      <c r="E42" s="34">
        <f>SUM(E2:E41)</f>
        <v>61</v>
      </c>
      <c r="F42" s="34"/>
      <c r="G42" s="46">
        <f>SUM(G2:G41)</f>
        <v>1208005.2540000002</v>
      </c>
      <c r="H42" s="46"/>
      <c r="I42" s="46">
        <f t="shared" ref="I42:M42" si="0">SUM(I2:I41)</f>
        <v>2.1599999999999997</v>
      </c>
      <c r="J42" s="46">
        <f t="shared" si="0"/>
        <v>0</v>
      </c>
      <c r="K42" s="46">
        <f t="shared" si="0"/>
        <v>0</v>
      </c>
      <c r="L42" s="46">
        <f t="shared" si="0"/>
        <v>211843056434</v>
      </c>
      <c r="M42" s="46">
        <f t="shared" si="0"/>
        <v>0</v>
      </c>
      <c r="N42" s="49"/>
    </row>
    <row r="46" spans="1:15">
      <c r="B46" s="5" t="s">
        <v>99</v>
      </c>
    </row>
  </sheetData>
  <autoFilter ref="A1:O40"/>
  <mergeCells count="3">
    <mergeCell ref="A3:A4"/>
    <mergeCell ref="B3:B4"/>
    <mergeCell ref="A42:D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40" zoomScaleNormal="4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9" sqref="E19"/>
    </sheetView>
  </sheetViews>
  <sheetFormatPr defaultColWidth="13.453125" defaultRowHeight="23.5"/>
  <cols>
    <col min="1" max="1" width="5.81640625" style="83" bestFit="1" customWidth="1"/>
    <col min="2" max="2" width="18" style="81" customWidth="1"/>
    <col min="3" max="3" width="66.36328125" style="86" customWidth="1"/>
    <col min="4" max="4" width="30" style="83" customWidth="1"/>
    <col min="5" max="5" width="59.1796875" style="83" customWidth="1"/>
    <col min="6" max="6" width="17.7265625" style="83" bestFit="1" customWidth="1"/>
    <col min="7" max="7" width="24" style="81" bestFit="1" customWidth="1"/>
    <col min="8" max="16384" width="13.453125" style="83"/>
  </cols>
  <sheetData>
    <row r="1" spans="1:7" ht="47">
      <c r="A1" s="76" t="s">
        <v>0</v>
      </c>
      <c r="B1" s="76" t="s">
        <v>1</v>
      </c>
      <c r="C1" s="82" t="s">
        <v>2</v>
      </c>
      <c r="D1" s="76" t="s">
        <v>79</v>
      </c>
      <c r="E1" s="76" t="s">
        <v>106</v>
      </c>
      <c r="F1" s="76" t="s">
        <v>103</v>
      </c>
      <c r="G1" s="76" t="s">
        <v>104</v>
      </c>
    </row>
    <row r="2" spans="1:7" ht="152.15" customHeight="1">
      <c r="A2" s="77">
        <v>1</v>
      </c>
      <c r="B2" s="78" t="s">
        <v>154</v>
      </c>
      <c r="C2" s="84" t="s">
        <v>155</v>
      </c>
      <c r="D2" s="77">
        <v>3</v>
      </c>
      <c r="E2" s="85"/>
      <c r="F2" s="79" t="s">
        <v>153</v>
      </c>
      <c r="G2" s="78">
        <v>8147583287</v>
      </c>
    </row>
    <row r="14" spans="1:7">
      <c r="D14" s="8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1"/>
  <sheetViews>
    <sheetView topLeftCell="A10" zoomScale="55" zoomScaleNormal="55" workbookViewId="0">
      <selection activeCell="C4" sqref="C4"/>
    </sheetView>
  </sheetViews>
  <sheetFormatPr defaultColWidth="13.453125" defaultRowHeight="18.5"/>
  <cols>
    <col min="1" max="1" width="5.54296875" style="57" bestFit="1" customWidth="1"/>
    <col min="2" max="2" width="23.1796875" style="57" customWidth="1"/>
    <col min="3" max="3" width="42.26953125" style="57" customWidth="1"/>
    <col min="4" max="4" width="15.54296875" style="58" customWidth="1"/>
    <col min="5" max="5" width="15.54296875" style="57" customWidth="1"/>
    <col min="6" max="6" width="18.7265625" style="57" customWidth="1"/>
    <col min="7" max="7" width="18" style="57" customWidth="1"/>
    <col min="8" max="8" width="19.1796875" style="57" customWidth="1"/>
    <col min="9" max="16384" width="13.453125" style="57"/>
  </cols>
  <sheetData>
    <row r="1" spans="1:10" s="66" customFormat="1" ht="33" customHeight="1">
      <c r="A1" s="56" t="s">
        <v>0</v>
      </c>
      <c r="B1" s="56" t="s">
        <v>1</v>
      </c>
      <c r="C1" s="56" t="s">
        <v>2</v>
      </c>
      <c r="D1" s="56" t="s">
        <v>3</v>
      </c>
      <c r="E1" s="56" t="s">
        <v>79</v>
      </c>
      <c r="F1" s="56" t="s">
        <v>106</v>
      </c>
      <c r="G1" s="56" t="s">
        <v>103</v>
      </c>
      <c r="H1" s="56" t="s">
        <v>104</v>
      </c>
    </row>
    <row r="2" spans="1:10" ht="135.65" customHeight="1">
      <c r="A2" s="59">
        <v>1</v>
      </c>
      <c r="B2" s="65" t="s">
        <v>4</v>
      </c>
      <c r="C2" s="67" t="s">
        <v>5</v>
      </c>
      <c r="D2" s="59" t="s">
        <v>6</v>
      </c>
      <c r="E2" s="59">
        <v>1</v>
      </c>
      <c r="G2" s="69" t="s">
        <v>108</v>
      </c>
      <c r="H2" s="69">
        <v>9686448324</v>
      </c>
    </row>
    <row r="3" spans="1:10" ht="102.75" customHeight="1">
      <c r="A3" s="59">
        <v>4</v>
      </c>
      <c r="B3" s="65" t="s">
        <v>7</v>
      </c>
      <c r="C3" s="60" t="s">
        <v>164</v>
      </c>
      <c r="D3" s="59" t="s">
        <v>6</v>
      </c>
      <c r="E3" s="59" t="s">
        <v>163</v>
      </c>
      <c r="F3" s="63"/>
      <c r="G3" s="69" t="s">
        <v>109</v>
      </c>
      <c r="H3" s="69">
        <v>8108106990</v>
      </c>
    </row>
    <row r="4" spans="1:10" ht="351" customHeight="1">
      <c r="A4" s="59">
        <v>5</v>
      </c>
      <c r="B4" s="65" t="s">
        <v>8</v>
      </c>
      <c r="C4" s="70" t="s">
        <v>156</v>
      </c>
      <c r="D4" s="59" t="s">
        <v>6</v>
      </c>
      <c r="E4" s="59">
        <v>1</v>
      </c>
      <c r="F4" s="63"/>
      <c r="G4" s="68" t="s">
        <v>111</v>
      </c>
      <c r="H4" s="68"/>
      <c r="I4" s="57" t="s">
        <v>165</v>
      </c>
    </row>
    <row r="5" spans="1:10" ht="91.4" customHeight="1">
      <c r="A5" s="59">
        <v>6</v>
      </c>
      <c r="B5" s="71" t="s">
        <v>9</v>
      </c>
      <c r="C5" s="71" t="s">
        <v>9</v>
      </c>
      <c r="D5" s="72" t="s">
        <v>6</v>
      </c>
      <c r="E5" s="73">
        <v>1</v>
      </c>
      <c r="G5" s="69" t="s">
        <v>112</v>
      </c>
      <c r="H5" s="69">
        <v>8056015156</v>
      </c>
    </row>
    <row r="6" spans="1:10" ht="55.5">
      <c r="A6" s="59">
        <v>7</v>
      </c>
      <c r="B6" s="59" t="s">
        <v>11</v>
      </c>
      <c r="C6" s="70" t="s">
        <v>157</v>
      </c>
      <c r="D6" s="59" t="s">
        <v>6</v>
      </c>
      <c r="E6" s="59">
        <v>1</v>
      </c>
      <c r="F6" s="63"/>
      <c r="G6" s="68"/>
      <c r="H6" s="68"/>
      <c r="J6" s="57" t="s">
        <v>158</v>
      </c>
    </row>
    <row r="7" spans="1:10" ht="55.5">
      <c r="A7" s="59">
        <v>8</v>
      </c>
      <c r="B7" s="59" t="s">
        <v>12</v>
      </c>
      <c r="C7" s="70" t="s">
        <v>159</v>
      </c>
      <c r="D7" s="59" t="s">
        <v>6</v>
      </c>
      <c r="E7" s="59">
        <v>1</v>
      </c>
      <c r="F7" s="63"/>
      <c r="G7" s="68"/>
      <c r="H7" s="68"/>
    </row>
    <row r="8" spans="1:10" ht="148">
      <c r="A8" s="59">
        <v>9</v>
      </c>
      <c r="B8" s="65" t="s">
        <v>13</v>
      </c>
      <c r="C8" s="74" t="s">
        <v>14</v>
      </c>
      <c r="D8" s="59" t="s">
        <v>6</v>
      </c>
      <c r="E8" s="59">
        <v>1</v>
      </c>
      <c r="F8" s="63"/>
      <c r="G8" s="69" t="s">
        <v>110</v>
      </c>
      <c r="H8" s="90">
        <v>9880042702</v>
      </c>
    </row>
    <row r="9" spans="1:10" ht="129.5">
      <c r="A9" s="62">
        <v>10</v>
      </c>
      <c r="B9" s="63" t="s">
        <v>15</v>
      </c>
      <c r="C9" s="74" t="s">
        <v>16</v>
      </c>
      <c r="D9" s="64" t="s">
        <v>6</v>
      </c>
      <c r="E9" s="61">
        <v>1</v>
      </c>
      <c r="F9" s="63"/>
      <c r="G9" s="69" t="s">
        <v>110</v>
      </c>
      <c r="H9" s="90"/>
    </row>
    <row r="10" spans="1:10" ht="75" customHeight="1">
      <c r="A10" s="62">
        <v>11</v>
      </c>
      <c r="B10" s="63" t="s">
        <v>17</v>
      </c>
      <c r="C10" s="74" t="s">
        <v>160</v>
      </c>
      <c r="D10" s="64" t="s">
        <v>6</v>
      </c>
      <c r="E10" s="61">
        <v>1</v>
      </c>
      <c r="F10" s="63"/>
      <c r="G10" s="69" t="s">
        <v>110</v>
      </c>
      <c r="H10" s="90"/>
    </row>
    <row r="11" spans="1:10" ht="100.5" customHeight="1">
      <c r="A11" s="62">
        <v>12</v>
      </c>
      <c r="B11" s="63" t="s">
        <v>161</v>
      </c>
      <c r="C11" s="61" t="s">
        <v>162</v>
      </c>
      <c r="D11" s="64"/>
      <c r="E11" s="61"/>
      <c r="F11" s="63"/>
      <c r="G11" s="69" t="s">
        <v>110</v>
      </c>
      <c r="H11" s="75"/>
    </row>
  </sheetData>
  <mergeCells count="1"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Furniture</vt:lpstr>
      <vt:lpstr>SCM</vt:lpstr>
      <vt:lpstr>Signage &amp; Menu </vt:lpstr>
      <vt:lpstr>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Surender Kandasamy</dc:creator>
  <cp:lastModifiedBy>Karthick K</cp:lastModifiedBy>
  <dcterms:created xsi:type="dcterms:W3CDTF">2015-06-05T18:17:20Z</dcterms:created>
  <dcterms:modified xsi:type="dcterms:W3CDTF">2024-10-19T11:50:05Z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