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Lucknow\Irish House - D-15 &amp; 15A DOM\Interior &amp; MEP Work\THE IRISH HOUSE\07 BOQ\"/>
    </mc:Choice>
  </mc:AlternateContent>
  <bookViews>
    <workbookView xWindow="0" yWindow="0" windowWidth="20490" windowHeight="7095"/>
  </bookViews>
  <sheets>
    <sheet name="Plumbing BOQ" sheetId="1" r:id="rId1"/>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s="1"/>
  <c r="G10" i="1"/>
  <c r="G11" i="1"/>
  <c r="G14" i="1"/>
  <c r="G17" i="1"/>
  <c r="G20" i="1"/>
  <c r="G21" i="1" s="1"/>
  <c r="G23" i="1"/>
  <c r="G24" i="1"/>
  <c r="G25" i="1"/>
  <c r="G26" i="1"/>
  <c r="G29" i="1"/>
  <c r="G30" i="1"/>
  <c r="A31" i="1"/>
  <c r="A32" i="1" s="1"/>
  <c r="A33" i="1" s="1"/>
  <c r="A34" i="1" s="1"/>
  <c r="A35" i="1" s="1"/>
  <c r="A36" i="1" s="1"/>
  <c r="A37" i="1" s="1"/>
  <c r="E31" i="1"/>
  <c r="G32" i="1"/>
  <c r="G33" i="1"/>
  <c r="G34" i="1"/>
  <c r="G35" i="1"/>
  <c r="G36" i="1"/>
  <c r="G37" i="1"/>
  <c r="G18" i="1" l="1"/>
  <c r="G27" i="1"/>
  <c r="G39" i="1"/>
  <c r="G12" i="1"/>
  <c r="G41" i="1" l="1"/>
</calcChain>
</file>

<file path=xl/sharedStrings.xml><?xml version="1.0" encoding="utf-8"?>
<sst xmlns="http://schemas.openxmlformats.org/spreadsheetml/2006/main" count="81" uniqueCount="58">
  <si>
    <t>GRAND TOTAL</t>
  </si>
  <si>
    <t>TOTAL</t>
  </si>
  <si>
    <t>Nos.</t>
  </si>
  <si>
    <t>Providing and fixing of 200 Ltr. Storage Loft Tank on MS Platform with all necessary valves and fitting required.</t>
  </si>
  <si>
    <t>Water Tank</t>
  </si>
  <si>
    <t>Providing and fixing of commercial RO with water storage with all required necessary valves, Fittings  and required  pressure Pump for the same with automatic cut off sensor/electrical cables/connections. included all fittings/accessories. Also drain point to be given</t>
  </si>
  <si>
    <t>Commercial RO plant - 100 Litre capacity with wall hanging arrangements</t>
  </si>
  <si>
    <t>Drainage connection connect to existing drain point  complete with all necessary fittings including cleanout plug, fittings to be match with CI drain pipe tap off given from airport authority. Testing to be done with sign off from airport authorities engg team.</t>
  </si>
  <si>
    <t>Drainage connection</t>
  </si>
  <si>
    <t>water supply connection taken from existing point  complete with all necessary fittings/accessories.</t>
  </si>
  <si>
    <t>Water supply connection</t>
  </si>
  <si>
    <t>20 LITER GEYSER</t>
  </si>
  <si>
    <t>GEYSER</t>
  </si>
  <si>
    <t xml:space="preserve">25mm Dia Water meter </t>
  </si>
  <si>
    <t>Water Meter</t>
  </si>
  <si>
    <t>Providing &amp; Fixingof S.S. cockroach trap with proper water proofing as per drawings.</t>
  </si>
  <si>
    <t>S.S. Grating/coackroach trap</t>
  </si>
  <si>
    <t>complete drain and supply connections with all fittings/accessories</t>
  </si>
  <si>
    <t>Handwash sink connections</t>
  </si>
  <si>
    <t>Grease trap connections with all fittings/accessories</t>
  </si>
  <si>
    <t>Grease Trap connections</t>
  </si>
  <si>
    <t>ACCESSORIES</t>
  </si>
  <si>
    <t>Providing &amp; Fixing PPR Ball Valve ISI mark. (For Inlet)</t>
  </si>
  <si>
    <t>Gate Valves</t>
  </si>
  <si>
    <t>Providing &amp; Fixing Sink Cock.</t>
  </si>
  <si>
    <t>LONG BODY TAP for sink</t>
  </si>
  <si>
    <t>Providing &amp; Fixing Sink Cock. with foot operated</t>
  </si>
  <si>
    <t>LONG BODY TAP for hand wash sink</t>
  </si>
  <si>
    <t>Providing &amp; Fixing Angle Valve with connector pipe.</t>
  </si>
  <si>
    <t>ANGLE VALVE</t>
  </si>
  <si>
    <t>VALVE AND TAP</t>
  </si>
  <si>
    <t>Supply, Laying, Testing &amp; Commissioning of 100x100mm  Floor Trap with Approved Make heavy duty round or Square. Cockroach trap to be given. Proper water proffing to be done to avoid any leakages</t>
  </si>
  <si>
    <t>FLOOR TRAP</t>
  </si>
  <si>
    <t>Size - 1000mm x 200mm</t>
  </si>
  <si>
    <t>Providing &amp; Fixing 20mm heavy quality SS triple layer Grating along with Perforated Mesh &amp; Angle Frame of width 200mm, complete as per detail Drawings. Rate inclusive of chamber construction with water proofing and tiles fixing with grouting etc.</t>
  </si>
  <si>
    <t>OPEN GRATING</t>
  </si>
  <si>
    <t>Supply, Laying, Testing &amp; Commissioning of Approved SS Inspection Chamber along of Size- 450mmx450mm with SS Cover &amp; SS Grating over it and perforated sheet. Make Jaquar / Ozone. Including trenching and finishing with ceramic tiles as per dwg and details with proper water proofing to avoid any issues</t>
  </si>
  <si>
    <t>INSPECTION CHAMBER</t>
  </si>
  <si>
    <t>CHAMBER &amp; GRATING</t>
  </si>
  <si>
    <t>R.M.</t>
  </si>
  <si>
    <t xml:space="preserve">50mm dia for </t>
  </si>
  <si>
    <t>100mm dia</t>
  </si>
  <si>
    <t>UPVC Pipe for Drainage
(Make – SUPREME / KASTA) including all necessary fitting as per site.</t>
  </si>
  <si>
    <t xml:space="preserve">UPVC WASTE PIPE </t>
  </si>
  <si>
    <t>WATER DRAIN PIPES</t>
  </si>
  <si>
    <t>20mm dia</t>
  </si>
  <si>
    <t>Supply, laying, testing &amp; commissioning of FOOD GRADE CPVC pipes conforming to CTS (Copper Tube Size) SDR-11 as per (is 15778 ASTM D 2846)  with necessary fittings up to the size of 50 mm dia. (Make – SUPREME / KASTA) including all necessary fitting as per site.</t>
  </si>
  <si>
    <t xml:space="preserve">CPVC Pipes                        </t>
  </si>
  <si>
    <t>WATER SUPPLY PIPES</t>
  </si>
  <si>
    <t xml:space="preserve">Remarks </t>
  </si>
  <si>
    <t>AMOUNT</t>
  </si>
  <si>
    <t>RATE</t>
  </si>
  <si>
    <t>QTY.</t>
  </si>
  <si>
    <t>UNIT</t>
  </si>
  <si>
    <t>DESCRIPTION</t>
  </si>
  <si>
    <t>MATERIAL</t>
  </si>
  <si>
    <t>SR. NO.</t>
  </si>
  <si>
    <t xml:space="preserve">PLUMBING WORK BOQ
PROJECT :T-3 Airport At Lucknow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</si>
</sst>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_);_(@_)"/>
    <numFmt numFmtId="165" formatCode="#,##0.00\ ;&quot; (&quot;#,##0.00\);&quot; -&quot;#\ ;@\ "/>
  </numFmts>
  <fonts count="10" x14ac:knownFonts="1">
    <font>
      <sz val="11"/>
      <color rgb="FF000000"/>
      <name val="Calibri"/>
      <family val="2"/>
      <charset val="1"/>
    </font>
    <font>
      <sz val="11"/>
      <color theme="1"/>
      <name val="Calibri"/>
      <family val="2"/>
      <scheme val="minor"/>
    </font>
    <font>
      <sz val="15"/>
      <color rgb="FF000000"/>
      <name val="Calibri"/>
      <family val="2"/>
      <charset val="1"/>
    </font>
    <font>
      <sz val="10"/>
      <name val="Arial"/>
      <family val="2"/>
    </font>
    <font>
      <b/>
      <sz val="15"/>
      <color indexed="8"/>
      <name val="Tahoma"/>
      <family val="2"/>
    </font>
    <font>
      <b/>
      <sz val="15"/>
      <color theme="1"/>
      <name val="Tahoma"/>
      <family val="2"/>
    </font>
    <font>
      <sz val="15"/>
      <color theme="1"/>
      <name val="Tahoma"/>
      <family val="2"/>
    </font>
    <font>
      <sz val="15"/>
      <name val="Tahoma"/>
      <family val="2"/>
    </font>
    <font>
      <b/>
      <sz val="15"/>
      <name val="Tahoma"/>
      <family val="2"/>
    </font>
    <font>
      <sz val="10"/>
      <name val="Arial"/>
      <family val="2"/>
      <charset val="1"/>
    </font>
  </fonts>
  <fills count="8">
    <fill>
      <patternFill patternType="none"/>
    </fill>
    <fill>
      <patternFill patternType="gray125"/>
    </fill>
    <fill>
      <patternFill patternType="solid">
        <fgColor theme="6" tint="0.39997558519241921"/>
        <bgColor indexed="31"/>
      </patternFill>
    </fill>
    <fill>
      <patternFill patternType="solid">
        <fgColor theme="0"/>
        <bgColor indexed="3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indexed="22"/>
        <bgColor indexed="55"/>
      </patternFill>
    </fill>
  </fills>
  <borders count="33">
    <border>
      <left/>
      <right/>
      <top/>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bottom/>
      <diagonal/>
    </border>
    <border>
      <left/>
      <right/>
      <top style="thin">
        <color indexed="8"/>
      </top>
      <bottom style="thin">
        <color indexed="8"/>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8"/>
      </bottom>
      <diagonal/>
    </border>
    <border>
      <left/>
      <right/>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6">
    <xf numFmtId="0" fontId="0" fillId="0" borderId="0"/>
    <xf numFmtId="0" fontId="3" fillId="0" borderId="0"/>
    <xf numFmtId="0" fontId="1" fillId="0" borderId="0"/>
    <xf numFmtId="43" fontId="3" fillId="0" borderId="0" applyFont="0" applyFill="0" applyBorder="0" applyAlignment="0" applyProtection="0"/>
    <xf numFmtId="0" fontId="3" fillId="0" borderId="0"/>
    <xf numFmtId="0" fontId="9" fillId="0" borderId="0"/>
  </cellStyleXfs>
  <cellXfs count="72">
    <xf numFmtId="0" fontId="0" fillId="0" borderId="0" xfId="0"/>
    <xf numFmtId="0" fontId="2" fillId="0" borderId="0" xfId="0" applyFont="1"/>
    <xf numFmtId="2" fontId="4" fillId="2" borderId="1" xfId="1" applyNumberFormat="1" applyFont="1" applyFill="1" applyBorder="1" applyAlignment="1">
      <alignment horizontal="right" vertical="center" wrapText="1"/>
    </xf>
    <xf numFmtId="2" fontId="4" fillId="2" borderId="5" xfId="1" applyNumberFormat="1" applyFont="1" applyFill="1" applyBorder="1" applyAlignment="1">
      <alignment horizontal="center" vertical="center" wrapText="1"/>
    </xf>
    <xf numFmtId="2" fontId="5" fillId="0" borderId="6" xfId="2" applyNumberFormat="1" applyFont="1" applyBorder="1" applyAlignment="1">
      <alignment horizontal="right"/>
    </xf>
    <xf numFmtId="0" fontId="5" fillId="0" borderId="7" xfId="2" applyFont="1" applyBorder="1" applyAlignment="1">
      <alignment horizontal="right"/>
    </xf>
    <xf numFmtId="0" fontId="6" fillId="0" borderId="8" xfId="2" applyFont="1" applyBorder="1"/>
    <xf numFmtId="2" fontId="5" fillId="0" borderId="9" xfId="2" applyNumberFormat="1" applyFont="1" applyBorder="1" applyAlignment="1">
      <alignment horizontal="right"/>
    </xf>
    <xf numFmtId="0" fontId="6" fillId="0" borderId="13" xfId="2" applyFont="1" applyBorder="1"/>
    <xf numFmtId="164" fontId="7" fillId="3" borderId="14" xfId="3" applyNumberFormat="1" applyFont="1" applyFill="1" applyBorder="1" applyAlignment="1" applyProtection="1">
      <alignment horizontal="right" vertical="center"/>
    </xf>
    <xf numFmtId="165" fontId="7" fillId="4" borderId="14" xfId="3" applyNumberFormat="1" applyFont="1" applyFill="1" applyBorder="1" applyAlignment="1" applyProtection="1">
      <alignment horizontal="center" vertical="center"/>
    </xf>
    <xf numFmtId="2" fontId="7" fillId="0" borderId="14" xfId="1" applyNumberFormat="1" applyFont="1" applyBorder="1" applyAlignment="1">
      <alignment horizontal="center" vertical="center"/>
    </xf>
    <xf numFmtId="0" fontId="7" fillId="0" borderId="14" xfId="4" applyFont="1" applyBorder="1" applyAlignment="1">
      <alignment horizontal="center" vertical="center"/>
    </xf>
    <xf numFmtId="0" fontId="7" fillId="0" borderId="14" xfId="4" applyFont="1" applyBorder="1" applyAlignment="1">
      <alignment horizontal="left" vertical="center" wrapText="1"/>
    </xf>
    <xf numFmtId="0" fontId="5" fillId="0" borderId="14" xfId="2" applyFont="1" applyBorder="1" applyAlignment="1">
      <alignment vertical="center" wrapText="1"/>
    </xf>
    <xf numFmtId="2" fontId="7" fillId="3" borderId="15" xfId="1" applyNumberFormat="1" applyFont="1" applyFill="1" applyBorder="1" applyAlignment="1">
      <alignment horizontal="center" vertical="center"/>
    </xf>
    <xf numFmtId="164" fontId="7" fillId="3" borderId="16" xfId="3" applyNumberFormat="1" applyFont="1" applyFill="1" applyBorder="1" applyAlignment="1" applyProtection="1">
      <alignment horizontal="right" vertical="center"/>
    </xf>
    <xf numFmtId="2" fontId="7" fillId="3" borderId="17" xfId="1" applyNumberFormat="1" applyFont="1" applyFill="1" applyBorder="1" applyAlignment="1">
      <alignment horizontal="center" vertical="center"/>
    </xf>
    <xf numFmtId="2" fontId="8" fillId="0" borderId="14" xfId="2" applyNumberFormat="1" applyFont="1" applyBorder="1" applyAlignment="1">
      <alignment horizontal="left" vertical="center" wrapText="1"/>
    </xf>
    <xf numFmtId="0" fontId="5" fillId="0" borderId="14" xfId="2" applyFont="1" applyBorder="1" applyAlignment="1">
      <alignment horizontal="left" vertical="center" wrapText="1"/>
    </xf>
    <xf numFmtId="2" fontId="8" fillId="0" borderId="14" xfId="4" applyNumberFormat="1" applyFont="1" applyBorder="1" applyAlignment="1">
      <alignment vertical="center" wrapText="1"/>
    </xf>
    <xf numFmtId="2" fontId="8" fillId="0" borderId="14" xfId="4" applyNumberFormat="1" applyFont="1" applyBorder="1" applyAlignment="1">
      <alignment vertical="center"/>
    </xf>
    <xf numFmtId="0" fontId="8" fillId="0" borderId="14" xfId="5" applyFont="1" applyBorder="1" applyAlignment="1">
      <alignment vertical="center" wrapText="1"/>
    </xf>
    <xf numFmtId="2" fontId="7" fillId="5" borderId="14" xfId="1" applyNumberFormat="1" applyFont="1" applyFill="1" applyBorder="1" applyAlignment="1">
      <alignment horizontal="center" vertical="center"/>
    </xf>
    <xf numFmtId="0" fontId="7" fillId="3" borderId="14" xfId="1" applyFont="1" applyFill="1" applyBorder="1" applyAlignment="1">
      <alignment horizontal="center" vertical="center"/>
    </xf>
    <xf numFmtId="2" fontId="7" fillId="3" borderId="14" xfId="1" applyNumberFormat="1" applyFont="1" applyFill="1" applyBorder="1" applyAlignment="1">
      <alignment horizontal="left" vertical="top" wrapText="1"/>
    </xf>
    <xf numFmtId="2" fontId="8" fillId="3" borderId="14" xfId="1" applyNumberFormat="1" applyFont="1" applyFill="1" applyBorder="1" applyAlignment="1">
      <alignment vertical="center" wrapText="1"/>
    </xf>
    <xf numFmtId="0" fontId="4" fillId="2" borderId="18" xfId="1" applyFont="1" applyFill="1" applyBorder="1" applyAlignment="1">
      <alignment horizontal="right" vertical="center" wrapText="1"/>
    </xf>
    <xf numFmtId="0" fontId="4" fillId="2" borderId="19" xfId="1" applyFont="1" applyFill="1" applyBorder="1" applyAlignment="1">
      <alignment horizontal="left" vertical="center" wrapText="1"/>
    </xf>
    <xf numFmtId="2" fontId="4" fillId="2" borderId="20" xfId="1" applyNumberFormat="1" applyFont="1" applyFill="1" applyBorder="1" applyAlignment="1">
      <alignment horizontal="center" vertical="center" wrapText="1"/>
    </xf>
    <xf numFmtId="2" fontId="5" fillId="0" borderId="16" xfId="2" applyNumberFormat="1" applyFont="1" applyBorder="1" applyAlignment="1">
      <alignment horizontal="right"/>
    </xf>
    <xf numFmtId="0" fontId="6" fillId="0" borderId="17" xfId="2" applyFont="1" applyBorder="1"/>
    <xf numFmtId="164" fontId="7" fillId="0" borderId="23" xfId="3" applyNumberFormat="1" applyFont="1" applyFill="1" applyBorder="1" applyAlignment="1" applyProtection="1">
      <alignment horizontal="right" vertical="center"/>
    </xf>
    <xf numFmtId="165" fontId="7" fillId="0" borderId="24" xfId="3" applyNumberFormat="1" applyFont="1" applyFill="1" applyBorder="1" applyAlignment="1" applyProtection="1">
      <alignment horizontal="center" vertical="center"/>
    </xf>
    <xf numFmtId="2" fontId="7" fillId="5" borderId="24" xfId="1" applyNumberFormat="1" applyFont="1" applyFill="1" applyBorder="1" applyAlignment="1">
      <alignment horizontal="center" vertical="center"/>
    </xf>
    <xf numFmtId="0" fontId="7" fillId="0" borderId="24" xfId="1" applyFont="1" applyBorder="1" applyAlignment="1">
      <alignment horizontal="center" vertical="center"/>
    </xf>
    <xf numFmtId="0" fontId="7" fillId="0" borderId="24" xfId="1" applyFont="1" applyBorder="1" applyAlignment="1">
      <alignment horizontal="left" vertical="top" wrapText="1"/>
    </xf>
    <xf numFmtId="2" fontId="8" fillId="0" borderId="24" xfId="1" applyNumberFormat="1" applyFont="1" applyBorder="1" applyAlignment="1">
      <alignment horizontal="left" vertical="center" wrapText="1"/>
    </xf>
    <xf numFmtId="2" fontId="7" fillId="0" borderId="25" xfId="1" applyNumberFormat="1" applyFont="1" applyBorder="1" applyAlignment="1">
      <alignment horizontal="center" vertical="center"/>
    </xf>
    <xf numFmtId="0" fontId="4" fillId="2" borderId="23" xfId="1" applyFont="1" applyFill="1" applyBorder="1" applyAlignment="1">
      <alignment horizontal="right" vertical="center" wrapText="1"/>
    </xf>
    <xf numFmtId="0" fontId="4" fillId="2" borderId="24" xfId="1" applyFont="1" applyFill="1" applyBorder="1" applyAlignment="1">
      <alignment horizontal="left" vertical="center" wrapText="1"/>
    </xf>
    <xf numFmtId="2" fontId="4" fillId="2" borderId="25" xfId="1" applyNumberFormat="1" applyFont="1" applyFill="1" applyBorder="1" applyAlignment="1">
      <alignment horizontal="center" vertical="center" wrapText="1"/>
    </xf>
    <xf numFmtId="2" fontId="7" fillId="0" borderId="24" xfId="1" applyNumberFormat="1" applyFont="1" applyBorder="1" applyAlignment="1">
      <alignment horizontal="center" vertical="center"/>
    </xf>
    <xf numFmtId="0" fontId="7" fillId="0" borderId="24" xfId="1" applyFont="1" applyBorder="1" applyAlignment="1">
      <alignment horizontal="left" vertical="center" wrapText="1"/>
    </xf>
    <xf numFmtId="2" fontId="7" fillId="0" borderId="24" xfId="2" applyNumberFormat="1" applyFont="1" applyBorder="1" applyAlignment="1" applyProtection="1">
      <alignment horizontal="center" vertical="center"/>
      <protection locked="0"/>
    </xf>
    <xf numFmtId="0" fontId="7" fillId="0" borderId="24" xfId="2" applyFont="1" applyBorder="1" applyAlignment="1">
      <alignment horizontal="left" vertical="top" wrapText="1"/>
    </xf>
    <xf numFmtId="2" fontId="8" fillId="0" borderId="24" xfId="2" applyNumberFormat="1" applyFont="1" applyBorder="1" applyAlignment="1">
      <alignment horizontal="left" vertical="top" wrapText="1"/>
    </xf>
    <xf numFmtId="2" fontId="7" fillId="0" borderId="25" xfId="2" applyNumberFormat="1" applyFont="1" applyBorder="1" applyAlignment="1">
      <alignment horizontal="center" vertical="top"/>
    </xf>
    <xf numFmtId="0" fontId="8" fillId="0" borderId="24" xfId="5" applyFont="1" applyBorder="1" applyAlignment="1">
      <alignment horizontal="left" vertical="center" wrapText="1"/>
    </xf>
    <xf numFmtId="2" fontId="7" fillId="0" borderId="24" xfId="5" applyNumberFormat="1" applyFont="1" applyBorder="1" applyAlignment="1">
      <alignment horizontal="center" vertical="center" wrapText="1"/>
    </xf>
    <xf numFmtId="2" fontId="7" fillId="0" borderId="25" xfId="5" applyNumberFormat="1" applyFont="1" applyBorder="1" applyAlignment="1">
      <alignment horizontal="center" vertical="center" wrapText="1"/>
    </xf>
    <xf numFmtId="164" fontId="7" fillId="0" borderId="24" xfId="3" applyNumberFormat="1" applyFont="1" applyFill="1" applyBorder="1" applyAlignment="1" applyProtection="1">
      <alignment horizontal="center" vertical="center"/>
    </xf>
    <xf numFmtId="0" fontId="5" fillId="6" borderId="16" xfId="2" applyFont="1" applyFill="1" applyBorder="1" applyAlignment="1">
      <alignment horizontal="right"/>
    </xf>
    <xf numFmtId="0" fontId="5" fillId="6" borderId="14" xfId="2" applyFont="1" applyFill="1" applyBorder="1" applyAlignment="1">
      <alignment horizontal="center"/>
    </xf>
    <xf numFmtId="0" fontId="5" fillId="6" borderId="17" xfId="2" applyFont="1" applyFill="1" applyBorder="1" applyAlignment="1">
      <alignment horizontal="center"/>
    </xf>
    <xf numFmtId="49" fontId="8" fillId="7" borderId="26" xfId="1" applyNumberFormat="1" applyFont="1" applyFill="1" applyBorder="1" applyAlignment="1">
      <alignment horizontal="center" vertical="center" wrapText="1"/>
    </xf>
    <xf numFmtId="49" fontId="8" fillId="7" borderId="27" xfId="1" applyNumberFormat="1" applyFont="1" applyFill="1" applyBorder="1" applyAlignment="1">
      <alignment horizontal="right" vertical="center" wrapText="1"/>
    </xf>
    <xf numFmtId="49" fontId="8" fillId="7" borderId="28" xfId="1" applyNumberFormat="1" applyFont="1" applyFill="1" applyBorder="1" applyAlignment="1">
      <alignment horizontal="center" vertical="center" wrapText="1"/>
    </xf>
    <xf numFmtId="49" fontId="8" fillId="7" borderId="28" xfId="1" applyNumberFormat="1" applyFont="1" applyFill="1" applyBorder="1" applyAlignment="1">
      <alignment horizontal="left" vertical="center" wrapText="1"/>
    </xf>
    <xf numFmtId="49" fontId="7" fillId="7" borderId="29" xfId="1" applyNumberFormat="1" applyFont="1" applyFill="1" applyBorder="1" applyAlignment="1">
      <alignment horizontal="center" vertical="center" wrapText="1"/>
    </xf>
    <xf numFmtId="0" fontId="5" fillId="0" borderId="12" xfId="2" applyFont="1" applyBorder="1" applyAlignment="1">
      <alignment horizontal="right"/>
    </xf>
    <xf numFmtId="0" fontId="5" fillId="0" borderId="11" xfId="2" applyFont="1" applyBorder="1" applyAlignment="1">
      <alignment horizontal="right"/>
    </xf>
    <xf numFmtId="0" fontId="5" fillId="0" borderId="10" xfId="2" applyFont="1" applyBorder="1" applyAlignment="1">
      <alignment horizontal="right"/>
    </xf>
    <xf numFmtId="0" fontId="4" fillId="2" borderId="4" xfId="1" applyFont="1" applyFill="1" applyBorder="1" applyAlignment="1">
      <alignment horizontal="right" vertical="center" wrapText="1"/>
    </xf>
    <xf numFmtId="0" fontId="4" fillId="2" borderId="3" xfId="1" applyFont="1" applyFill="1" applyBorder="1" applyAlignment="1">
      <alignment horizontal="right" vertical="center" wrapText="1"/>
    </xf>
    <xf numFmtId="0" fontId="4" fillId="2" borderId="2" xfId="1" applyFont="1" applyFill="1" applyBorder="1" applyAlignment="1">
      <alignment horizontal="right" vertical="center" wrapText="1"/>
    </xf>
    <xf numFmtId="0" fontId="5" fillId="6" borderId="32" xfId="2" applyFont="1" applyFill="1" applyBorder="1" applyAlignment="1">
      <alignment horizontal="center" vertical="center" wrapText="1"/>
    </xf>
    <xf numFmtId="0" fontId="5" fillId="6" borderId="31" xfId="2" applyFont="1" applyFill="1" applyBorder="1" applyAlignment="1">
      <alignment horizontal="center" vertical="center" wrapText="1"/>
    </xf>
    <xf numFmtId="0" fontId="5" fillId="6" borderId="30" xfId="2" applyFont="1" applyFill="1" applyBorder="1" applyAlignment="1">
      <alignment horizontal="center" vertical="center" wrapText="1"/>
    </xf>
    <xf numFmtId="0" fontId="5" fillId="0" borderId="22" xfId="2" applyFont="1" applyBorder="1" applyAlignment="1">
      <alignment horizontal="right"/>
    </xf>
    <xf numFmtId="0" fontId="5" fillId="0" borderId="7" xfId="2" applyFont="1" applyBorder="1" applyAlignment="1">
      <alignment horizontal="right"/>
    </xf>
    <xf numFmtId="0" fontId="5" fillId="0" borderId="21" xfId="2" applyFont="1" applyBorder="1" applyAlignment="1">
      <alignment horizontal="right"/>
    </xf>
  </cellXfs>
  <cellStyles count="6">
    <cellStyle name="Comma 2 2" xfId="3"/>
    <cellStyle name="Normal" xfId="0" builtinId="0"/>
    <cellStyle name="Normal 2 1" xfId="1"/>
    <cellStyle name="Normal 2 2" xfId="4"/>
    <cellStyle name="Normal 3" xfId="2"/>
    <cellStyle name="Normal_costing sheet"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topLeftCell="A25" zoomScale="85" zoomScaleNormal="85" workbookViewId="0">
      <selection activeCell="D38" sqref="D38"/>
    </sheetView>
  </sheetViews>
  <sheetFormatPr defaultRowHeight="15" x14ac:dyDescent="0.25"/>
  <cols>
    <col min="1" max="1" width="12.140625" customWidth="1"/>
    <col min="2" max="2" width="24.85546875" bestFit="1" customWidth="1"/>
    <col min="3" max="3" width="62.42578125" customWidth="1"/>
    <col min="4" max="4" width="10.140625" customWidth="1"/>
    <col min="6" max="6" width="11.140625" customWidth="1"/>
    <col min="7" max="7" width="19" customWidth="1"/>
    <col min="8" max="8" width="41.140625" customWidth="1"/>
    <col min="257" max="257" width="12.140625" customWidth="1"/>
    <col min="258" max="258" width="24.85546875" bestFit="1" customWidth="1"/>
    <col min="259" max="259" width="62.42578125" customWidth="1"/>
    <col min="260" max="260" width="10.140625" customWidth="1"/>
    <col min="262" max="262" width="11.140625" customWidth="1"/>
    <col min="263" max="263" width="19" customWidth="1"/>
    <col min="264" max="264" width="41.140625" customWidth="1"/>
    <col min="513" max="513" width="12.140625" customWidth="1"/>
    <col min="514" max="514" width="24.85546875" bestFit="1" customWidth="1"/>
    <col min="515" max="515" width="62.42578125" customWidth="1"/>
    <col min="516" max="516" width="10.140625" customWidth="1"/>
    <col min="518" max="518" width="11.140625" customWidth="1"/>
    <col min="519" max="519" width="19" customWidth="1"/>
    <col min="520" max="520" width="41.140625" customWidth="1"/>
    <col min="769" max="769" width="12.140625" customWidth="1"/>
    <col min="770" max="770" width="24.85546875" bestFit="1" customWidth="1"/>
    <col min="771" max="771" width="62.42578125" customWidth="1"/>
    <col min="772" max="772" width="10.140625" customWidth="1"/>
    <col min="774" max="774" width="11.140625" customWidth="1"/>
    <col min="775" max="775" width="19" customWidth="1"/>
    <col min="776" max="776" width="41.140625" customWidth="1"/>
    <col min="1025" max="1025" width="12.140625" customWidth="1"/>
    <col min="1026" max="1026" width="24.85546875" bestFit="1" customWidth="1"/>
    <col min="1027" max="1027" width="62.42578125" customWidth="1"/>
    <col min="1028" max="1028" width="10.140625" customWidth="1"/>
    <col min="1030" max="1030" width="11.140625" customWidth="1"/>
    <col min="1031" max="1031" width="19" customWidth="1"/>
    <col min="1032" max="1032" width="41.140625" customWidth="1"/>
    <col min="1281" max="1281" width="12.140625" customWidth="1"/>
    <col min="1282" max="1282" width="24.85546875" bestFit="1" customWidth="1"/>
    <col min="1283" max="1283" width="62.42578125" customWidth="1"/>
    <col min="1284" max="1284" width="10.140625" customWidth="1"/>
    <col min="1286" max="1286" width="11.140625" customWidth="1"/>
    <col min="1287" max="1287" width="19" customWidth="1"/>
    <col min="1288" max="1288" width="41.140625" customWidth="1"/>
    <col min="1537" max="1537" width="12.140625" customWidth="1"/>
    <col min="1538" max="1538" width="24.85546875" bestFit="1" customWidth="1"/>
    <col min="1539" max="1539" width="62.42578125" customWidth="1"/>
    <col min="1540" max="1540" width="10.140625" customWidth="1"/>
    <col min="1542" max="1542" width="11.140625" customWidth="1"/>
    <col min="1543" max="1543" width="19" customWidth="1"/>
    <col min="1544" max="1544" width="41.140625" customWidth="1"/>
    <col min="1793" max="1793" width="12.140625" customWidth="1"/>
    <col min="1794" max="1794" width="24.85546875" bestFit="1" customWidth="1"/>
    <col min="1795" max="1795" width="62.42578125" customWidth="1"/>
    <col min="1796" max="1796" width="10.140625" customWidth="1"/>
    <col min="1798" max="1798" width="11.140625" customWidth="1"/>
    <col min="1799" max="1799" width="19" customWidth="1"/>
    <col min="1800" max="1800" width="41.140625" customWidth="1"/>
    <col min="2049" max="2049" width="12.140625" customWidth="1"/>
    <col min="2050" max="2050" width="24.85546875" bestFit="1" customWidth="1"/>
    <col min="2051" max="2051" width="62.42578125" customWidth="1"/>
    <col min="2052" max="2052" width="10.140625" customWidth="1"/>
    <col min="2054" max="2054" width="11.140625" customWidth="1"/>
    <col min="2055" max="2055" width="19" customWidth="1"/>
    <col min="2056" max="2056" width="41.140625" customWidth="1"/>
    <col min="2305" max="2305" width="12.140625" customWidth="1"/>
    <col min="2306" max="2306" width="24.85546875" bestFit="1" customWidth="1"/>
    <col min="2307" max="2307" width="62.42578125" customWidth="1"/>
    <col min="2308" max="2308" width="10.140625" customWidth="1"/>
    <col min="2310" max="2310" width="11.140625" customWidth="1"/>
    <col min="2311" max="2311" width="19" customWidth="1"/>
    <col min="2312" max="2312" width="41.140625" customWidth="1"/>
    <col min="2561" max="2561" width="12.140625" customWidth="1"/>
    <col min="2562" max="2562" width="24.85546875" bestFit="1" customWidth="1"/>
    <col min="2563" max="2563" width="62.42578125" customWidth="1"/>
    <col min="2564" max="2564" width="10.140625" customWidth="1"/>
    <col min="2566" max="2566" width="11.140625" customWidth="1"/>
    <col min="2567" max="2567" width="19" customWidth="1"/>
    <col min="2568" max="2568" width="41.140625" customWidth="1"/>
    <col min="2817" max="2817" width="12.140625" customWidth="1"/>
    <col min="2818" max="2818" width="24.85546875" bestFit="1" customWidth="1"/>
    <col min="2819" max="2819" width="62.42578125" customWidth="1"/>
    <col min="2820" max="2820" width="10.140625" customWidth="1"/>
    <col min="2822" max="2822" width="11.140625" customWidth="1"/>
    <col min="2823" max="2823" width="19" customWidth="1"/>
    <col min="2824" max="2824" width="41.140625" customWidth="1"/>
    <col min="3073" max="3073" width="12.140625" customWidth="1"/>
    <col min="3074" max="3074" width="24.85546875" bestFit="1" customWidth="1"/>
    <col min="3075" max="3075" width="62.42578125" customWidth="1"/>
    <col min="3076" max="3076" width="10.140625" customWidth="1"/>
    <col min="3078" max="3078" width="11.140625" customWidth="1"/>
    <col min="3079" max="3079" width="19" customWidth="1"/>
    <col min="3080" max="3080" width="41.140625" customWidth="1"/>
    <col min="3329" max="3329" width="12.140625" customWidth="1"/>
    <col min="3330" max="3330" width="24.85546875" bestFit="1" customWidth="1"/>
    <col min="3331" max="3331" width="62.42578125" customWidth="1"/>
    <col min="3332" max="3332" width="10.140625" customWidth="1"/>
    <col min="3334" max="3334" width="11.140625" customWidth="1"/>
    <col min="3335" max="3335" width="19" customWidth="1"/>
    <col min="3336" max="3336" width="41.140625" customWidth="1"/>
    <col min="3585" max="3585" width="12.140625" customWidth="1"/>
    <col min="3586" max="3586" width="24.85546875" bestFit="1" customWidth="1"/>
    <col min="3587" max="3587" width="62.42578125" customWidth="1"/>
    <col min="3588" max="3588" width="10.140625" customWidth="1"/>
    <col min="3590" max="3590" width="11.140625" customWidth="1"/>
    <col min="3591" max="3591" width="19" customWidth="1"/>
    <col min="3592" max="3592" width="41.140625" customWidth="1"/>
    <col min="3841" max="3841" width="12.140625" customWidth="1"/>
    <col min="3842" max="3842" width="24.85546875" bestFit="1" customWidth="1"/>
    <col min="3843" max="3843" width="62.42578125" customWidth="1"/>
    <col min="3844" max="3844" width="10.140625" customWidth="1"/>
    <col min="3846" max="3846" width="11.140625" customWidth="1"/>
    <col min="3847" max="3847" width="19" customWidth="1"/>
    <col min="3848" max="3848" width="41.140625" customWidth="1"/>
    <col min="4097" max="4097" width="12.140625" customWidth="1"/>
    <col min="4098" max="4098" width="24.85546875" bestFit="1" customWidth="1"/>
    <col min="4099" max="4099" width="62.42578125" customWidth="1"/>
    <col min="4100" max="4100" width="10.140625" customWidth="1"/>
    <col min="4102" max="4102" width="11.140625" customWidth="1"/>
    <col min="4103" max="4103" width="19" customWidth="1"/>
    <col min="4104" max="4104" width="41.140625" customWidth="1"/>
    <col min="4353" max="4353" width="12.140625" customWidth="1"/>
    <col min="4354" max="4354" width="24.85546875" bestFit="1" customWidth="1"/>
    <col min="4355" max="4355" width="62.42578125" customWidth="1"/>
    <col min="4356" max="4356" width="10.140625" customWidth="1"/>
    <col min="4358" max="4358" width="11.140625" customWidth="1"/>
    <col min="4359" max="4359" width="19" customWidth="1"/>
    <col min="4360" max="4360" width="41.140625" customWidth="1"/>
    <col min="4609" max="4609" width="12.140625" customWidth="1"/>
    <col min="4610" max="4610" width="24.85546875" bestFit="1" customWidth="1"/>
    <col min="4611" max="4611" width="62.42578125" customWidth="1"/>
    <col min="4612" max="4612" width="10.140625" customWidth="1"/>
    <col min="4614" max="4614" width="11.140625" customWidth="1"/>
    <col min="4615" max="4615" width="19" customWidth="1"/>
    <col min="4616" max="4616" width="41.140625" customWidth="1"/>
    <col min="4865" max="4865" width="12.140625" customWidth="1"/>
    <col min="4866" max="4866" width="24.85546875" bestFit="1" customWidth="1"/>
    <col min="4867" max="4867" width="62.42578125" customWidth="1"/>
    <col min="4868" max="4868" width="10.140625" customWidth="1"/>
    <col min="4870" max="4870" width="11.140625" customWidth="1"/>
    <col min="4871" max="4871" width="19" customWidth="1"/>
    <col min="4872" max="4872" width="41.140625" customWidth="1"/>
    <col min="5121" max="5121" width="12.140625" customWidth="1"/>
    <col min="5122" max="5122" width="24.85546875" bestFit="1" customWidth="1"/>
    <col min="5123" max="5123" width="62.42578125" customWidth="1"/>
    <col min="5124" max="5124" width="10.140625" customWidth="1"/>
    <col min="5126" max="5126" width="11.140625" customWidth="1"/>
    <col min="5127" max="5127" width="19" customWidth="1"/>
    <col min="5128" max="5128" width="41.140625" customWidth="1"/>
    <col min="5377" max="5377" width="12.140625" customWidth="1"/>
    <col min="5378" max="5378" width="24.85546875" bestFit="1" customWidth="1"/>
    <col min="5379" max="5379" width="62.42578125" customWidth="1"/>
    <col min="5380" max="5380" width="10.140625" customWidth="1"/>
    <col min="5382" max="5382" width="11.140625" customWidth="1"/>
    <col min="5383" max="5383" width="19" customWidth="1"/>
    <col min="5384" max="5384" width="41.140625" customWidth="1"/>
    <col min="5633" max="5633" width="12.140625" customWidth="1"/>
    <col min="5634" max="5634" width="24.85546875" bestFit="1" customWidth="1"/>
    <col min="5635" max="5635" width="62.42578125" customWidth="1"/>
    <col min="5636" max="5636" width="10.140625" customWidth="1"/>
    <col min="5638" max="5638" width="11.140625" customWidth="1"/>
    <col min="5639" max="5639" width="19" customWidth="1"/>
    <col min="5640" max="5640" width="41.140625" customWidth="1"/>
    <col min="5889" max="5889" width="12.140625" customWidth="1"/>
    <col min="5890" max="5890" width="24.85546875" bestFit="1" customWidth="1"/>
    <col min="5891" max="5891" width="62.42578125" customWidth="1"/>
    <col min="5892" max="5892" width="10.140625" customWidth="1"/>
    <col min="5894" max="5894" width="11.140625" customWidth="1"/>
    <col min="5895" max="5895" width="19" customWidth="1"/>
    <col min="5896" max="5896" width="41.140625" customWidth="1"/>
    <col min="6145" max="6145" width="12.140625" customWidth="1"/>
    <col min="6146" max="6146" width="24.85546875" bestFit="1" customWidth="1"/>
    <col min="6147" max="6147" width="62.42578125" customWidth="1"/>
    <col min="6148" max="6148" width="10.140625" customWidth="1"/>
    <col min="6150" max="6150" width="11.140625" customWidth="1"/>
    <col min="6151" max="6151" width="19" customWidth="1"/>
    <col min="6152" max="6152" width="41.140625" customWidth="1"/>
    <col min="6401" max="6401" width="12.140625" customWidth="1"/>
    <col min="6402" max="6402" width="24.85546875" bestFit="1" customWidth="1"/>
    <col min="6403" max="6403" width="62.42578125" customWidth="1"/>
    <col min="6404" max="6404" width="10.140625" customWidth="1"/>
    <col min="6406" max="6406" width="11.140625" customWidth="1"/>
    <col min="6407" max="6407" width="19" customWidth="1"/>
    <col min="6408" max="6408" width="41.140625" customWidth="1"/>
    <col min="6657" max="6657" width="12.140625" customWidth="1"/>
    <col min="6658" max="6658" width="24.85546875" bestFit="1" customWidth="1"/>
    <col min="6659" max="6659" width="62.42578125" customWidth="1"/>
    <col min="6660" max="6660" width="10.140625" customWidth="1"/>
    <col min="6662" max="6662" width="11.140625" customWidth="1"/>
    <col min="6663" max="6663" width="19" customWidth="1"/>
    <col min="6664" max="6664" width="41.140625" customWidth="1"/>
    <col min="6913" max="6913" width="12.140625" customWidth="1"/>
    <col min="6914" max="6914" width="24.85546875" bestFit="1" customWidth="1"/>
    <col min="6915" max="6915" width="62.42578125" customWidth="1"/>
    <col min="6916" max="6916" width="10.140625" customWidth="1"/>
    <col min="6918" max="6918" width="11.140625" customWidth="1"/>
    <col min="6919" max="6919" width="19" customWidth="1"/>
    <col min="6920" max="6920" width="41.140625" customWidth="1"/>
    <col min="7169" max="7169" width="12.140625" customWidth="1"/>
    <col min="7170" max="7170" width="24.85546875" bestFit="1" customWidth="1"/>
    <col min="7171" max="7171" width="62.42578125" customWidth="1"/>
    <col min="7172" max="7172" width="10.140625" customWidth="1"/>
    <col min="7174" max="7174" width="11.140625" customWidth="1"/>
    <col min="7175" max="7175" width="19" customWidth="1"/>
    <col min="7176" max="7176" width="41.140625" customWidth="1"/>
    <col min="7425" max="7425" width="12.140625" customWidth="1"/>
    <col min="7426" max="7426" width="24.85546875" bestFit="1" customWidth="1"/>
    <col min="7427" max="7427" width="62.42578125" customWidth="1"/>
    <col min="7428" max="7428" width="10.140625" customWidth="1"/>
    <col min="7430" max="7430" width="11.140625" customWidth="1"/>
    <col min="7431" max="7431" width="19" customWidth="1"/>
    <col min="7432" max="7432" width="41.140625" customWidth="1"/>
    <col min="7681" max="7681" width="12.140625" customWidth="1"/>
    <col min="7682" max="7682" width="24.85546875" bestFit="1" customWidth="1"/>
    <col min="7683" max="7683" width="62.42578125" customWidth="1"/>
    <col min="7684" max="7684" width="10.140625" customWidth="1"/>
    <col min="7686" max="7686" width="11.140625" customWidth="1"/>
    <col min="7687" max="7687" width="19" customWidth="1"/>
    <col min="7688" max="7688" width="41.140625" customWidth="1"/>
    <col min="7937" max="7937" width="12.140625" customWidth="1"/>
    <col min="7938" max="7938" width="24.85546875" bestFit="1" customWidth="1"/>
    <col min="7939" max="7939" width="62.42578125" customWidth="1"/>
    <col min="7940" max="7940" width="10.140625" customWidth="1"/>
    <col min="7942" max="7942" width="11.140625" customWidth="1"/>
    <col min="7943" max="7943" width="19" customWidth="1"/>
    <col min="7944" max="7944" width="41.140625" customWidth="1"/>
    <col min="8193" max="8193" width="12.140625" customWidth="1"/>
    <col min="8194" max="8194" width="24.85546875" bestFit="1" customWidth="1"/>
    <col min="8195" max="8195" width="62.42578125" customWidth="1"/>
    <col min="8196" max="8196" width="10.140625" customWidth="1"/>
    <col min="8198" max="8198" width="11.140625" customWidth="1"/>
    <col min="8199" max="8199" width="19" customWidth="1"/>
    <col min="8200" max="8200" width="41.140625" customWidth="1"/>
    <col min="8449" max="8449" width="12.140625" customWidth="1"/>
    <col min="8450" max="8450" width="24.85546875" bestFit="1" customWidth="1"/>
    <col min="8451" max="8451" width="62.42578125" customWidth="1"/>
    <col min="8452" max="8452" width="10.140625" customWidth="1"/>
    <col min="8454" max="8454" width="11.140625" customWidth="1"/>
    <col min="8455" max="8455" width="19" customWidth="1"/>
    <col min="8456" max="8456" width="41.140625" customWidth="1"/>
    <col min="8705" max="8705" width="12.140625" customWidth="1"/>
    <col min="8706" max="8706" width="24.85546875" bestFit="1" customWidth="1"/>
    <col min="8707" max="8707" width="62.42578125" customWidth="1"/>
    <col min="8708" max="8708" width="10.140625" customWidth="1"/>
    <col min="8710" max="8710" width="11.140625" customWidth="1"/>
    <col min="8711" max="8711" width="19" customWidth="1"/>
    <col min="8712" max="8712" width="41.140625" customWidth="1"/>
    <col min="8961" max="8961" width="12.140625" customWidth="1"/>
    <col min="8962" max="8962" width="24.85546875" bestFit="1" customWidth="1"/>
    <col min="8963" max="8963" width="62.42578125" customWidth="1"/>
    <col min="8964" max="8964" width="10.140625" customWidth="1"/>
    <col min="8966" max="8966" width="11.140625" customWidth="1"/>
    <col min="8967" max="8967" width="19" customWidth="1"/>
    <col min="8968" max="8968" width="41.140625" customWidth="1"/>
    <col min="9217" max="9217" width="12.140625" customWidth="1"/>
    <col min="9218" max="9218" width="24.85546875" bestFit="1" customWidth="1"/>
    <col min="9219" max="9219" width="62.42578125" customWidth="1"/>
    <col min="9220" max="9220" width="10.140625" customWidth="1"/>
    <col min="9222" max="9222" width="11.140625" customWidth="1"/>
    <col min="9223" max="9223" width="19" customWidth="1"/>
    <col min="9224" max="9224" width="41.140625" customWidth="1"/>
    <col min="9473" max="9473" width="12.140625" customWidth="1"/>
    <col min="9474" max="9474" width="24.85546875" bestFit="1" customWidth="1"/>
    <col min="9475" max="9475" width="62.42578125" customWidth="1"/>
    <col min="9476" max="9476" width="10.140625" customWidth="1"/>
    <col min="9478" max="9478" width="11.140625" customWidth="1"/>
    <col min="9479" max="9479" width="19" customWidth="1"/>
    <col min="9480" max="9480" width="41.140625" customWidth="1"/>
    <col min="9729" max="9729" width="12.140625" customWidth="1"/>
    <col min="9730" max="9730" width="24.85546875" bestFit="1" customWidth="1"/>
    <col min="9731" max="9731" width="62.42578125" customWidth="1"/>
    <col min="9732" max="9732" width="10.140625" customWidth="1"/>
    <col min="9734" max="9734" width="11.140625" customWidth="1"/>
    <col min="9735" max="9735" width="19" customWidth="1"/>
    <col min="9736" max="9736" width="41.140625" customWidth="1"/>
    <col min="9985" max="9985" width="12.140625" customWidth="1"/>
    <col min="9986" max="9986" width="24.85546875" bestFit="1" customWidth="1"/>
    <col min="9987" max="9987" width="62.42578125" customWidth="1"/>
    <col min="9988" max="9988" width="10.140625" customWidth="1"/>
    <col min="9990" max="9990" width="11.140625" customWidth="1"/>
    <col min="9991" max="9991" width="19" customWidth="1"/>
    <col min="9992" max="9992" width="41.140625" customWidth="1"/>
    <col min="10241" max="10241" width="12.140625" customWidth="1"/>
    <col min="10242" max="10242" width="24.85546875" bestFit="1" customWidth="1"/>
    <col min="10243" max="10243" width="62.42578125" customWidth="1"/>
    <col min="10244" max="10244" width="10.140625" customWidth="1"/>
    <col min="10246" max="10246" width="11.140625" customWidth="1"/>
    <col min="10247" max="10247" width="19" customWidth="1"/>
    <col min="10248" max="10248" width="41.140625" customWidth="1"/>
    <col min="10497" max="10497" width="12.140625" customWidth="1"/>
    <col min="10498" max="10498" width="24.85546875" bestFit="1" customWidth="1"/>
    <col min="10499" max="10499" width="62.42578125" customWidth="1"/>
    <col min="10500" max="10500" width="10.140625" customWidth="1"/>
    <col min="10502" max="10502" width="11.140625" customWidth="1"/>
    <col min="10503" max="10503" width="19" customWidth="1"/>
    <col min="10504" max="10504" width="41.140625" customWidth="1"/>
    <col min="10753" max="10753" width="12.140625" customWidth="1"/>
    <col min="10754" max="10754" width="24.85546875" bestFit="1" customWidth="1"/>
    <col min="10755" max="10755" width="62.42578125" customWidth="1"/>
    <col min="10756" max="10756" width="10.140625" customWidth="1"/>
    <col min="10758" max="10758" width="11.140625" customWidth="1"/>
    <col min="10759" max="10759" width="19" customWidth="1"/>
    <col min="10760" max="10760" width="41.140625" customWidth="1"/>
    <col min="11009" max="11009" width="12.140625" customWidth="1"/>
    <col min="11010" max="11010" width="24.85546875" bestFit="1" customWidth="1"/>
    <col min="11011" max="11011" width="62.42578125" customWidth="1"/>
    <col min="11012" max="11012" width="10.140625" customWidth="1"/>
    <col min="11014" max="11014" width="11.140625" customWidth="1"/>
    <col min="11015" max="11015" width="19" customWidth="1"/>
    <col min="11016" max="11016" width="41.140625" customWidth="1"/>
    <col min="11265" max="11265" width="12.140625" customWidth="1"/>
    <col min="11266" max="11266" width="24.85546875" bestFit="1" customWidth="1"/>
    <col min="11267" max="11267" width="62.42578125" customWidth="1"/>
    <col min="11268" max="11268" width="10.140625" customWidth="1"/>
    <col min="11270" max="11270" width="11.140625" customWidth="1"/>
    <col min="11271" max="11271" width="19" customWidth="1"/>
    <col min="11272" max="11272" width="41.140625" customWidth="1"/>
    <col min="11521" max="11521" width="12.140625" customWidth="1"/>
    <col min="11522" max="11522" width="24.85546875" bestFit="1" customWidth="1"/>
    <col min="11523" max="11523" width="62.42578125" customWidth="1"/>
    <col min="11524" max="11524" width="10.140625" customWidth="1"/>
    <col min="11526" max="11526" width="11.140625" customWidth="1"/>
    <col min="11527" max="11527" width="19" customWidth="1"/>
    <col min="11528" max="11528" width="41.140625" customWidth="1"/>
    <col min="11777" max="11777" width="12.140625" customWidth="1"/>
    <col min="11778" max="11778" width="24.85546875" bestFit="1" customWidth="1"/>
    <col min="11779" max="11779" width="62.42578125" customWidth="1"/>
    <col min="11780" max="11780" width="10.140625" customWidth="1"/>
    <col min="11782" max="11782" width="11.140625" customWidth="1"/>
    <col min="11783" max="11783" width="19" customWidth="1"/>
    <col min="11784" max="11784" width="41.140625" customWidth="1"/>
    <col min="12033" max="12033" width="12.140625" customWidth="1"/>
    <col min="12034" max="12034" width="24.85546875" bestFit="1" customWidth="1"/>
    <col min="12035" max="12035" width="62.42578125" customWidth="1"/>
    <col min="12036" max="12036" width="10.140625" customWidth="1"/>
    <col min="12038" max="12038" width="11.140625" customWidth="1"/>
    <col min="12039" max="12039" width="19" customWidth="1"/>
    <col min="12040" max="12040" width="41.140625" customWidth="1"/>
    <col min="12289" max="12289" width="12.140625" customWidth="1"/>
    <col min="12290" max="12290" width="24.85546875" bestFit="1" customWidth="1"/>
    <col min="12291" max="12291" width="62.42578125" customWidth="1"/>
    <col min="12292" max="12292" width="10.140625" customWidth="1"/>
    <col min="12294" max="12294" width="11.140625" customWidth="1"/>
    <col min="12295" max="12295" width="19" customWidth="1"/>
    <col min="12296" max="12296" width="41.140625" customWidth="1"/>
    <col min="12545" max="12545" width="12.140625" customWidth="1"/>
    <col min="12546" max="12546" width="24.85546875" bestFit="1" customWidth="1"/>
    <col min="12547" max="12547" width="62.42578125" customWidth="1"/>
    <col min="12548" max="12548" width="10.140625" customWidth="1"/>
    <col min="12550" max="12550" width="11.140625" customWidth="1"/>
    <col min="12551" max="12551" width="19" customWidth="1"/>
    <col min="12552" max="12552" width="41.140625" customWidth="1"/>
    <col min="12801" max="12801" width="12.140625" customWidth="1"/>
    <col min="12802" max="12802" width="24.85546875" bestFit="1" customWidth="1"/>
    <col min="12803" max="12803" width="62.42578125" customWidth="1"/>
    <col min="12804" max="12804" width="10.140625" customWidth="1"/>
    <col min="12806" max="12806" width="11.140625" customWidth="1"/>
    <col min="12807" max="12807" width="19" customWidth="1"/>
    <col min="12808" max="12808" width="41.140625" customWidth="1"/>
    <col min="13057" max="13057" width="12.140625" customWidth="1"/>
    <col min="13058" max="13058" width="24.85546875" bestFit="1" customWidth="1"/>
    <col min="13059" max="13059" width="62.42578125" customWidth="1"/>
    <col min="13060" max="13060" width="10.140625" customWidth="1"/>
    <col min="13062" max="13062" width="11.140625" customWidth="1"/>
    <col min="13063" max="13063" width="19" customWidth="1"/>
    <col min="13064" max="13064" width="41.140625" customWidth="1"/>
    <col min="13313" max="13313" width="12.140625" customWidth="1"/>
    <col min="13314" max="13314" width="24.85546875" bestFit="1" customWidth="1"/>
    <col min="13315" max="13315" width="62.42578125" customWidth="1"/>
    <col min="13316" max="13316" width="10.140625" customWidth="1"/>
    <col min="13318" max="13318" width="11.140625" customWidth="1"/>
    <col min="13319" max="13319" width="19" customWidth="1"/>
    <col min="13320" max="13320" width="41.140625" customWidth="1"/>
    <col min="13569" max="13569" width="12.140625" customWidth="1"/>
    <col min="13570" max="13570" width="24.85546875" bestFit="1" customWidth="1"/>
    <col min="13571" max="13571" width="62.42578125" customWidth="1"/>
    <col min="13572" max="13572" width="10.140625" customWidth="1"/>
    <col min="13574" max="13574" width="11.140625" customWidth="1"/>
    <col min="13575" max="13575" width="19" customWidth="1"/>
    <col min="13576" max="13576" width="41.140625" customWidth="1"/>
    <col min="13825" max="13825" width="12.140625" customWidth="1"/>
    <col min="13826" max="13826" width="24.85546875" bestFit="1" customWidth="1"/>
    <col min="13827" max="13827" width="62.42578125" customWidth="1"/>
    <col min="13828" max="13828" width="10.140625" customWidth="1"/>
    <col min="13830" max="13830" width="11.140625" customWidth="1"/>
    <col min="13831" max="13831" width="19" customWidth="1"/>
    <col min="13832" max="13832" width="41.140625" customWidth="1"/>
    <col min="14081" max="14081" width="12.140625" customWidth="1"/>
    <col min="14082" max="14082" width="24.85546875" bestFit="1" customWidth="1"/>
    <col min="14083" max="14083" width="62.42578125" customWidth="1"/>
    <col min="14084" max="14084" width="10.140625" customWidth="1"/>
    <col min="14086" max="14086" width="11.140625" customWidth="1"/>
    <col min="14087" max="14087" width="19" customWidth="1"/>
    <col min="14088" max="14088" width="41.140625" customWidth="1"/>
    <col min="14337" max="14337" width="12.140625" customWidth="1"/>
    <col min="14338" max="14338" width="24.85546875" bestFit="1" customWidth="1"/>
    <col min="14339" max="14339" width="62.42578125" customWidth="1"/>
    <col min="14340" max="14340" width="10.140625" customWidth="1"/>
    <col min="14342" max="14342" width="11.140625" customWidth="1"/>
    <col min="14343" max="14343" width="19" customWidth="1"/>
    <col min="14344" max="14344" width="41.140625" customWidth="1"/>
    <col min="14593" max="14593" width="12.140625" customWidth="1"/>
    <col min="14594" max="14594" width="24.85546875" bestFit="1" customWidth="1"/>
    <col min="14595" max="14595" width="62.42578125" customWidth="1"/>
    <col min="14596" max="14596" width="10.140625" customWidth="1"/>
    <col min="14598" max="14598" width="11.140625" customWidth="1"/>
    <col min="14599" max="14599" width="19" customWidth="1"/>
    <col min="14600" max="14600" width="41.140625" customWidth="1"/>
    <col min="14849" max="14849" width="12.140625" customWidth="1"/>
    <col min="14850" max="14850" width="24.85546875" bestFit="1" customWidth="1"/>
    <col min="14851" max="14851" width="62.42578125" customWidth="1"/>
    <col min="14852" max="14852" width="10.140625" customWidth="1"/>
    <col min="14854" max="14854" width="11.140625" customWidth="1"/>
    <col min="14855" max="14855" width="19" customWidth="1"/>
    <col min="14856" max="14856" width="41.140625" customWidth="1"/>
    <col min="15105" max="15105" width="12.140625" customWidth="1"/>
    <col min="15106" max="15106" width="24.85546875" bestFit="1" customWidth="1"/>
    <col min="15107" max="15107" width="62.42578125" customWidth="1"/>
    <col min="15108" max="15108" width="10.140625" customWidth="1"/>
    <col min="15110" max="15110" width="11.140625" customWidth="1"/>
    <col min="15111" max="15111" width="19" customWidth="1"/>
    <col min="15112" max="15112" width="41.140625" customWidth="1"/>
    <col min="15361" max="15361" width="12.140625" customWidth="1"/>
    <col min="15362" max="15362" width="24.85546875" bestFit="1" customWidth="1"/>
    <col min="15363" max="15363" width="62.42578125" customWidth="1"/>
    <col min="15364" max="15364" width="10.140625" customWidth="1"/>
    <col min="15366" max="15366" width="11.140625" customWidth="1"/>
    <col min="15367" max="15367" width="19" customWidth="1"/>
    <col min="15368" max="15368" width="41.140625" customWidth="1"/>
    <col min="15617" max="15617" width="12.140625" customWidth="1"/>
    <col min="15618" max="15618" width="24.85546875" bestFit="1" customWidth="1"/>
    <col min="15619" max="15619" width="62.42578125" customWidth="1"/>
    <col min="15620" max="15620" width="10.140625" customWidth="1"/>
    <col min="15622" max="15622" width="11.140625" customWidth="1"/>
    <col min="15623" max="15623" width="19" customWidth="1"/>
    <col min="15624" max="15624" width="41.140625" customWidth="1"/>
    <col min="15873" max="15873" width="12.140625" customWidth="1"/>
    <col min="15874" max="15874" width="24.85546875" bestFit="1" customWidth="1"/>
    <col min="15875" max="15875" width="62.42578125" customWidth="1"/>
    <col min="15876" max="15876" width="10.140625" customWidth="1"/>
    <col min="15878" max="15878" width="11.140625" customWidth="1"/>
    <col min="15879" max="15879" width="19" customWidth="1"/>
    <col min="15880" max="15880" width="41.140625" customWidth="1"/>
    <col min="16129" max="16129" width="12.140625" customWidth="1"/>
    <col min="16130" max="16130" width="24.85546875" bestFit="1" customWidth="1"/>
    <col min="16131" max="16131" width="62.42578125" customWidth="1"/>
    <col min="16132" max="16132" width="10.140625" customWidth="1"/>
    <col min="16134" max="16134" width="11.140625" customWidth="1"/>
    <col min="16135" max="16135" width="19" customWidth="1"/>
    <col min="16136" max="16136" width="41.140625" customWidth="1"/>
  </cols>
  <sheetData>
    <row r="1" spans="1:8" ht="18.75" x14ac:dyDescent="0.25">
      <c r="A1" s="66" t="s">
        <v>57</v>
      </c>
      <c r="B1" s="67"/>
      <c r="C1" s="67"/>
      <c r="D1" s="67"/>
      <c r="E1" s="67"/>
      <c r="F1" s="67"/>
      <c r="G1" s="68"/>
    </row>
    <row r="2" spans="1:8" ht="18.75" x14ac:dyDescent="0.25">
      <c r="A2" s="59" t="s">
        <v>56</v>
      </c>
      <c r="B2" s="58" t="s">
        <v>55</v>
      </c>
      <c r="C2" s="57" t="s">
        <v>54</v>
      </c>
      <c r="D2" s="57" t="s">
        <v>53</v>
      </c>
      <c r="E2" s="57" t="s">
        <v>52</v>
      </c>
      <c r="F2" s="57" t="s">
        <v>51</v>
      </c>
      <c r="G2" s="56" t="s">
        <v>50</v>
      </c>
      <c r="H2" s="55" t="s">
        <v>49</v>
      </c>
    </row>
    <row r="3" spans="1:8" ht="18.75" x14ac:dyDescent="0.25">
      <c r="A3" s="54"/>
      <c r="B3" s="53"/>
      <c r="C3" s="53"/>
      <c r="D3" s="53"/>
      <c r="E3" s="53"/>
      <c r="F3" s="53"/>
      <c r="G3" s="52"/>
    </row>
    <row r="4" spans="1:8" ht="18.75" x14ac:dyDescent="0.25">
      <c r="A4" s="41">
        <v>1</v>
      </c>
      <c r="B4" s="40"/>
      <c r="C4" s="40" t="s">
        <v>48</v>
      </c>
      <c r="D4" s="40"/>
      <c r="E4" s="40"/>
      <c r="F4" s="40"/>
      <c r="G4" s="39"/>
    </row>
    <row r="5" spans="1:8" ht="131.25" x14ac:dyDescent="0.25">
      <c r="A5" s="38"/>
      <c r="B5" s="37" t="s">
        <v>47</v>
      </c>
      <c r="C5" s="36" t="s">
        <v>46</v>
      </c>
      <c r="D5" s="35"/>
      <c r="E5" s="42"/>
      <c r="F5" s="51"/>
      <c r="G5" s="32"/>
    </row>
    <row r="6" spans="1:8" ht="18.75" x14ac:dyDescent="0.25">
      <c r="A6" s="38">
        <v>1.02</v>
      </c>
      <c r="B6" s="37"/>
      <c r="C6" s="43" t="s">
        <v>45</v>
      </c>
      <c r="D6" s="35" t="s">
        <v>39</v>
      </c>
      <c r="E6" s="34">
        <v>40</v>
      </c>
      <c r="F6" s="33">
        <v>0</v>
      </c>
      <c r="G6" s="32">
        <f>E6*F6</f>
        <v>0</v>
      </c>
    </row>
    <row r="7" spans="1:8" ht="18.75" x14ac:dyDescent="0.25">
      <c r="A7" s="31"/>
      <c r="B7" s="69" t="s">
        <v>1</v>
      </c>
      <c r="C7" s="70"/>
      <c r="D7" s="70"/>
      <c r="E7" s="70"/>
      <c r="F7" s="71"/>
      <c r="G7" s="30">
        <f>SUM(G6:G6)</f>
        <v>0</v>
      </c>
    </row>
    <row r="8" spans="1:8" ht="18.75" x14ac:dyDescent="0.25">
      <c r="A8" s="41">
        <v>2</v>
      </c>
      <c r="B8" s="40"/>
      <c r="C8" s="40" t="s">
        <v>44</v>
      </c>
      <c r="D8" s="40"/>
      <c r="E8" s="40"/>
      <c r="F8" s="40"/>
      <c r="G8" s="39"/>
    </row>
    <row r="9" spans="1:8" ht="72.75" customHeight="1" x14ac:dyDescent="0.25">
      <c r="A9" s="50"/>
      <c r="B9" s="37" t="s">
        <v>43</v>
      </c>
      <c r="C9" s="36" t="s">
        <v>42</v>
      </c>
      <c r="D9" s="35"/>
      <c r="E9" s="49"/>
      <c r="F9" s="33"/>
      <c r="G9" s="32"/>
    </row>
    <row r="10" spans="1:8" ht="18.75" x14ac:dyDescent="0.25">
      <c r="A10" s="38">
        <v>2.02</v>
      </c>
      <c r="B10" s="48"/>
      <c r="C10" s="43" t="s">
        <v>41</v>
      </c>
      <c r="D10" s="35" t="s">
        <v>39</v>
      </c>
      <c r="E10" s="34">
        <v>20</v>
      </c>
      <c r="F10" s="33">
        <v>0</v>
      </c>
      <c r="G10" s="32">
        <f>E10*F10</f>
        <v>0</v>
      </c>
    </row>
    <row r="11" spans="1:8" ht="18.75" x14ac:dyDescent="0.25">
      <c r="A11" s="38">
        <v>2.04</v>
      </c>
      <c r="B11" s="48"/>
      <c r="C11" s="43" t="s">
        <v>40</v>
      </c>
      <c r="D11" s="35" t="s">
        <v>39</v>
      </c>
      <c r="E11" s="34">
        <v>3</v>
      </c>
      <c r="F11" s="33">
        <v>0</v>
      </c>
      <c r="G11" s="32">
        <f>E11*F11</f>
        <v>0</v>
      </c>
    </row>
    <row r="12" spans="1:8" ht="18.75" x14ac:dyDescent="0.25">
      <c r="A12" s="31"/>
      <c r="B12" s="69" t="s">
        <v>1</v>
      </c>
      <c r="C12" s="70"/>
      <c r="D12" s="70"/>
      <c r="E12" s="70"/>
      <c r="F12" s="71"/>
      <c r="G12" s="30">
        <f>SUM(G9:G11)</f>
        <v>0</v>
      </c>
    </row>
    <row r="13" spans="1:8" ht="18.75" x14ac:dyDescent="0.25">
      <c r="A13" s="41">
        <v>3</v>
      </c>
      <c r="B13" s="40"/>
      <c r="C13" s="40" t="s">
        <v>38</v>
      </c>
      <c r="D13" s="40"/>
      <c r="E13" s="40"/>
      <c r="F13" s="40"/>
      <c r="G13" s="39"/>
    </row>
    <row r="14" spans="1:8" ht="150" x14ac:dyDescent="0.25">
      <c r="A14" s="38">
        <v>3.01</v>
      </c>
      <c r="B14" s="48" t="s">
        <v>37</v>
      </c>
      <c r="C14" s="43" t="s">
        <v>36</v>
      </c>
      <c r="D14" s="35" t="s">
        <v>2</v>
      </c>
      <c r="E14" s="42">
        <v>4</v>
      </c>
      <c r="F14" s="33">
        <v>0</v>
      </c>
      <c r="G14" s="32">
        <f>E14*F14</f>
        <v>0</v>
      </c>
    </row>
    <row r="15" spans="1:8" ht="18.75" x14ac:dyDescent="0.25">
      <c r="A15" s="38"/>
      <c r="B15" s="48"/>
      <c r="C15" s="43"/>
      <c r="D15" s="35"/>
      <c r="E15" s="42"/>
      <c r="F15" s="33"/>
      <c r="G15" s="32"/>
    </row>
    <row r="16" spans="1:8" ht="112.5" x14ac:dyDescent="0.25">
      <c r="A16" s="47">
        <v>3.02</v>
      </c>
      <c r="B16" s="46" t="s">
        <v>35</v>
      </c>
      <c r="C16" s="45" t="s">
        <v>34</v>
      </c>
      <c r="D16" s="35"/>
      <c r="E16" s="44"/>
      <c r="F16" s="33"/>
      <c r="G16" s="32"/>
    </row>
    <row r="17" spans="1:7" ht="18.75" x14ac:dyDescent="0.25">
      <c r="A17" s="47"/>
      <c r="B17" s="46"/>
      <c r="C17" s="45" t="s">
        <v>33</v>
      </c>
      <c r="D17" s="35" t="s">
        <v>2</v>
      </c>
      <c r="E17" s="44">
        <v>1</v>
      </c>
      <c r="F17" s="33">
        <v>0</v>
      </c>
      <c r="G17" s="32">
        <f>E17*F17</f>
        <v>0</v>
      </c>
    </row>
    <row r="18" spans="1:7" ht="18.75" x14ac:dyDescent="0.25">
      <c r="A18" s="31"/>
      <c r="B18" s="69" t="s">
        <v>1</v>
      </c>
      <c r="C18" s="70"/>
      <c r="D18" s="70"/>
      <c r="E18" s="70"/>
      <c r="F18" s="71"/>
      <c r="G18" s="30">
        <f>SUM(G14:G17)</f>
        <v>0</v>
      </c>
    </row>
    <row r="19" spans="1:7" ht="18.75" x14ac:dyDescent="0.25">
      <c r="A19" s="41">
        <v>4</v>
      </c>
      <c r="B19" s="40"/>
      <c r="C19" s="40" t="s">
        <v>32</v>
      </c>
      <c r="D19" s="40"/>
      <c r="E19" s="40"/>
      <c r="F19" s="40"/>
      <c r="G19" s="39"/>
    </row>
    <row r="20" spans="1:7" ht="93.75" x14ac:dyDescent="0.25">
      <c r="A20" s="38">
        <v>4.01</v>
      </c>
      <c r="B20" s="37" t="s">
        <v>32</v>
      </c>
      <c r="C20" s="43" t="s">
        <v>31</v>
      </c>
      <c r="D20" s="35" t="s">
        <v>2</v>
      </c>
      <c r="E20" s="42">
        <v>4</v>
      </c>
      <c r="F20" s="33">
        <v>0</v>
      </c>
      <c r="G20" s="32">
        <f>E20*F20</f>
        <v>0</v>
      </c>
    </row>
    <row r="21" spans="1:7" ht="18.75" x14ac:dyDescent="0.25">
      <c r="A21" s="31"/>
      <c r="B21" s="69" t="s">
        <v>1</v>
      </c>
      <c r="C21" s="70"/>
      <c r="D21" s="70"/>
      <c r="E21" s="70"/>
      <c r="F21" s="71"/>
      <c r="G21" s="30">
        <f>SUM(G20)</f>
        <v>0</v>
      </c>
    </row>
    <row r="22" spans="1:7" ht="18.75" x14ac:dyDescent="0.25">
      <c r="A22" s="41">
        <v>5</v>
      </c>
      <c r="B22" s="40"/>
      <c r="C22" s="40" t="s">
        <v>30</v>
      </c>
      <c r="D22" s="40"/>
      <c r="E22" s="40"/>
      <c r="F22" s="40"/>
      <c r="G22" s="39"/>
    </row>
    <row r="23" spans="1:7" ht="37.5" x14ac:dyDescent="0.25">
      <c r="A23" s="38">
        <v>5.01</v>
      </c>
      <c r="B23" s="37" t="s">
        <v>29</v>
      </c>
      <c r="C23" s="36" t="s">
        <v>28</v>
      </c>
      <c r="D23" s="35" t="s">
        <v>2</v>
      </c>
      <c r="E23" s="34">
        <v>12</v>
      </c>
      <c r="F23" s="33">
        <v>0</v>
      </c>
      <c r="G23" s="32">
        <f>E23*F23</f>
        <v>0</v>
      </c>
    </row>
    <row r="24" spans="1:7" ht="56.25" x14ac:dyDescent="0.25">
      <c r="A24" s="38">
        <v>5.0199999999999996</v>
      </c>
      <c r="B24" s="37" t="s">
        <v>27</v>
      </c>
      <c r="C24" s="36" t="s">
        <v>26</v>
      </c>
      <c r="D24" s="35" t="s">
        <v>2</v>
      </c>
      <c r="E24" s="34">
        <v>1</v>
      </c>
      <c r="F24" s="33">
        <v>0</v>
      </c>
      <c r="G24" s="32">
        <f>E24*F24</f>
        <v>0</v>
      </c>
    </row>
    <row r="25" spans="1:7" ht="37.5" x14ac:dyDescent="0.25">
      <c r="A25" s="38">
        <v>5.03</v>
      </c>
      <c r="B25" s="37" t="s">
        <v>25</v>
      </c>
      <c r="C25" s="36" t="s">
        <v>24</v>
      </c>
      <c r="D25" s="35" t="s">
        <v>2</v>
      </c>
      <c r="E25" s="34">
        <v>1</v>
      </c>
      <c r="F25" s="33">
        <v>0</v>
      </c>
      <c r="G25" s="32">
        <f>E25*F25</f>
        <v>0</v>
      </c>
    </row>
    <row r="26" spans="1:7" ht="37.5" x14ac:dyDescent="0.25">
      <c r="A26" s="38">
        <v>5.04</v>
      </c>
      <c r="B26" s="37" t="s">
        <v>23</v>
      </c>
      <c r="C26" s="36" t="s">
        <v>22</v>
      </c>
      <c r="D26" s="35" t="s">
        <v>2</v>
      </c>
      <c r="E26" s="34">
        <v>2</v>
      </c>
      <c r="F26" s="33"/>
      <c r="G26" s="32">
        <f>E26*F26</f>
        <v>0</v>
      </c>
    </row>
    <row r="27" spans="1:7" ht="18.75" x14ac:dyDescent="0.25">
      <c r="A27" s="31"/>
      <c r="B27" s="69" t="s">
        <v>1</v>
      </c>
      <c r="C27" s="70"/>
      <c r="D27" s="70"/>
      <c r="E27" s="70"/>
      <c r="F27" s="71"/>
      <c r="G27" s="30">
        <f>SUM(G23:G26)</f>
        <v>0</v>
      </c>
    </row>
    <row r="28" spans="1:7" ht="18.75" x14ac:dyDescent="0.25">
      <c r="A28" s="29">
        <v>6</v>
      </c>
      <c r="B28" s="28"/>
      <c r="C28" s="28" t="s">
        <v>21</v>
      </c>
      <c r="D28" s="28"/>
      <c r="E28" s="28"/>
      <c r="F28" s="28"/>
      <c r="G28" s="27"/>
    </row>
    <row r="29" spans="1:7" ht="37.5" x14ac:dyDescent="0.25">
      <c r="A29" s="17">
        <v>6.01</v>
      </c>
      <c r="B29" s="26" t="s">
        <v>20</v>
      </c>
      <c r="C29" s="25" t="s">
        <v>19</v>
      </c>
      <c r="D29" s="24" t="s">
        <v>2</v>
      </c>
      <c r="E29" s="23">
        <v>1</v>
      </c>
      <c r="F29" s="10">
        <v>0</v>
      </c>
      <c r="G29" s="16">
        <f>E29*F29</f>
        <v>0</v>
      </c>
    </row>
    <row r="30" spans="1:7" ht="37.5" x14ac:dyDescent="0.25">
      <c r="A30" s="17">
        <v>6.02</v>
      </c>
      <c r="B30" s="26" t="s">
        <v>18</v>
      </c>
      <c r="C30" s="25" t="s">
        <v>17</v>
      </c>
      <c r="D30" s="24" t="s">
        <v>2</v>
      </c>
      <c r="E30" s="23">
        <v>1</v>
      </c>
      <c r="F30" s="10">
        <v>0</v>
      </c>
      <c r="G30" s="16">
        <f>E30*F30</f>
        <v>0</v>
      </c>
    </row>
    <row r="31" spans="1:7" ht="56.25" x14ac:dyDescent="0.25">
      <c r="A31" s="17" t="e">
        <f>#REF!+0.01</f>
        <v>#REF!</v>
      </c>
      <c r="B31" s="22" t="s">
        <v>16</v>
      </c>
      <c r="C31" s="13" t="s">
        <v>15</v>
      </c>
      <c r="D31" s="12" t="s">
        <v>2</v>
      </c>
      <c r="E31" s="11">
        <f>E20</f>
        <v>4</v>
      </c>
      <c r="F31" s="10"/>
      <c r="G31" s="16"/>
    </row>
    <row r="32" spans="1:7" ht="18.75" x14ac:dyDescent="0.25">
      <c r="A32" s="17" t="e">
        <f t="shared" ref="A32:A37" si="0">A31+0.01</f>
        <v>#REF!</v>
      </c>
      <c r="B32" s="21" t="s">
        <v>14</v>
      </c>
      <c r="C32" s="13" t="s">
        <v>13</v>
      </c>
      <c r="D32" s="12" t="s">
        <v>2</v>
      </c>
      <c r="E32" s="11">
        <v>1</v>
      </c>
      <c r="F32" s="10">
        <v>0</v>
      </c>
      <c r="G32" s="16">
        <f t="shared" ref="G32:G37" si="1">E32*F32</f>
        <v>0</v>
      </c>
    </row>
    <row r="33" spans="1:7" ht="18.75" x14ac:dyDescent="0.25">
      <c r="A33" s="17" t="e">
        <f>#REF!+0.01</f>
        <v>#REF!</v>
      </c>
      <c r="B33" s="21" t="s">
        <v>12</v>
      </c>
      <c r="C33" s="13" t="s">
        <v>11</v>
      </c>
      <c r="D33" s="12" t="s">
        <v>2</v>
      </c>
      <c r="E33" s="11">
        <v>1</v>
      </c>
      <c r="F33" s="10">
        <v>0</v>
      </c>
      <c r="G33" s="16">
        <f t="shared" si="1"/>
        <v>0</v>
      </c>
    </row>
    <row r="34" spans="1:7" ht="56.25" x14ac:dyDescent="0.25">
      <c r="A34" s="17" t="e">
        <f>#REF!+0.01</f>
        <v>#REF!</v>
      </c>
      <c r="B34" s="20" t="s">
        <v>10</v>
      </c>
      <c r="C34" s="13" t="s">
        <v>9</v>
      </c>
      <c r="D34" s="12" t="s">
        <v>2</v>
      </c>
      <c r="E34" s="11">
        <v>1</v>
      </c>
      <c r="F34" s="10">
        <v>0</v>
      </c>
      <c r="G34" s="16">
        <f t="shared" si="1"/>
        <v>0</v>
      </c>
    </row>
    <row r="35" spans="1:7" ht="113.45" customHeight="1" x14ac:dyDescent="0.25">
      <c r="A35" s="17" t="e">
        <f t="shared" si="0"/>
        <v>#REF!</v>
      </c>
      <c r="B35" s="19" t="s">
        <v>8</v>
      </c>
      <c r="C35" s="13" t="s">
        <v>7</v>
      </c>
      <c r="D35" s="12" t="s">
        <v>2</v>
      </c>
      <c r="E35" s="11">
        <v>1</v>
      </c>
      <c r="F35" s="10">
        <v>0</v>
      </c>
      <c r="G35" s="16">
        <f t="shared" si="1"/>
        <v>0</v>
      </c>
    </row>
    <row r="36" spans="1:7" ht="142.9" customHeight="1" x14ac:dyDescent="0.25">
      <c r="A36" s="17" t="e">
        <f>#REF!+0.01</f>
        <v>#REF!</v>
      </c>
      <c r="B36" s="19" t="s">
        <v>6</v>
      </c>
      <c r="C36" s="13" t="s">
        <v>5</v>
      </c>
      <c r="D36" s="12" t="s">
        <v>2</v>
      </c>
      <c r="E36" s="11">
        <v>1</v>
      </c>
      <c r="F36" s="10">
        <v>0</v>
      </c>
      <c r="G36" s="16">
        <f t="shared" si="1"/>
        <v>0</v>
      </c>
    </row>
    <row r="37" spans="1:7" ht="56.25" x14ac:dyDescent="0.25">
      <c r="A37" s="17" t="e">
        <f t="shared" si="0"/>
        <v>#REF!</v>
      </c>
      <c r="B37" s="18" t="s">
        <v>4</v>
      </c>
      <c r="C37" s="13" t="s">
        <v>3</v>
      </c>
      <c r="D37" s="12" t="s">
        <v>2</v>
      </c>
      <c r="E37" s="11">
        <v>1</v>
      </c>
      <c r="F37" s="10">
        <v>0</v>
      </c>
      <c r="G37" s="16">
        <f t="shared" si="1"/>
        <v>0</v>
      </c>
    </row>
    <row r="38" spans="1:7" ht="18.75" x14ac:dyDescent="0.25">
      <c r="A38" s="15"/>
      <c r="B38" s="14"/>
      <c r="C38" s="13"/>
      <c r="D38" s="12"/>
      <c r="E38" s="11"/>
      <c r="F38" s="10"/>
      <c r="G38" s="9"/>
    </row>
    <row r="39" spans="1:7" ht="18.75" x14ac:dyDescent="0.25">
      <c r="A39" s="8"/>
      <c r="B39" s="60" t="s">
        <v>1</v>
      </c>
      <c r="C39" s="61"/>
      <c r="D39" s="61"/>
      <c r="E39" s="61"/>
      <c r="F39" s="62"/>
      <c r="G39" s="7">
        <f>SUM(G29:G37)</f>
        <v>0</v>
      </c>
    </row>
    <row r="40" spans="1:7" ht="18.75" x14ac:dyDescent="0.25">
      <c r="A40" s="6"/>
      <c r="B40" s="5"/>
      <c r="C40" s="5"/>
      <c r="D40" s="5"/>
      <c r="E40" s="5"/>
      <c r="F40" s="5"/>
      <c r="G40" s="4"/>
    </row>
    <row r="41" spans="1:7" ht="19.5" thickBot="1" x14ac:dyDescent="0.3">
      <c r="A41" s="3"/>
      <c r="B41" s="63" t="s">
        <v>0</v>
      </c>
      <c r="C41" s="64"/>
      <c r="D41" s="64"/>
      <c r="E41" s="64"/>
      <c r="F41" s="65"/>
      <c r="G41" s="2">
        <f>G39+G27+G21+G18+G12+G7</f>
        <v>0</v>
      </c>
    </row>
    <row r="42" spans="1:7" ht="19.5" x14ac:dyDescent="0.3">
      <c r="A42" s="1"/>
      <c r="B42" s="1"/>
      <c r="C42" s="1"/>
      <c r="D42" s="1"/>
      <c r="E42" s="1"/>
      <c r="F42" s="1"/>
      <c r="G42" s="1"/>
    </row>
  </sheetData>
  <mergeCells count="8">
    <mergeCell ref="B39:F39"/>
    <mergeCell ref="B41:F41"/>
    <mergeCell ref="A1:G1"/>
    <mergeCell ref="B7:F7"/>
    <mergeCell ref="B12:F12"/>
    <mergeCell ref="B18:F18"/>
    <mergeCell ref="B21:F21"/>
    <mergeCell ref="B27:F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A789BC-CC16-430D-817E-49B34BBA644F}">
  <ds:schemaRefs>
    <ds:schemaRef ds:uri="http://purl.org/dc/elements/1.1/"/>
    <ds:schemaRef ds:uri="5f27ad8b-8acf-4af6-8719-9d4dee975e46"/>
    <ds:schemaRef ds:uri="047beb7f-918b-4a93-a74e-e2e8d62f8194"/>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28CEFB-922D-4BC7-89C5-6BD2C5E64BCA}">
  <ds:schemaRefs>
    <ds:schemaRef ds:uri="http://schemas.microsoft.com/sharepoint/v3/contenttype/forms"/>
  </ds:schemaRefs>
</ds:datastoreItem>
</file>

<file path=customXml/itemProps3.xml><?xml version="1.0" encoding="utf-8"?>
<ds:datastoreItem xmlns:ds="http://schemas.openxmlformats.org/officeDocument/2006/customXml" ds:itemID="{E48D7437-51E4-4A76-A2D8-41032717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Plumbing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2024-10-29T10:06:11Z</dcterms:created>
  <dcterms:modified xsi:type="dcterms:W3CDTF">2024-10-29T11:01:41Z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