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Mumbai Sncaks\Refurb\Revised Refurb\"/>
    </mc:Choice>
  </mc:AlternateContent>
  <bookViews>
    <workbookView xWindow="0" yWindow="0" windowWidth="7860" windowHeight="6945" activeTab="1"/>
  </bookViews>
  <sheets>
    <sheet name="Sheet1" sheetId="5" r:id="rId1"/>
    <sheet name="electrical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G39" i="5" l="1"/>
  <c r="G35" i="5"/>
  <c r="F39" i="5"/>
  <c r="F38" i="5"/>
  <c r="F37" i="5"/>
  <c r="F20" i="5" l="1"/>
  <c r="F17" i="5"/>
  <c r="F16" i="5"/>
  <c r="F18" i="5" s="1"/>
  <c r="F28" i="5"/>
  <c r="F27" i="5"/>
  <c r="F26" i="5"/>
  <c r="G41" i="5"/>
  <c r="F34" i="5"/>
  <c r="F33" i="5"/>
  <c r="F35" i="5" l="1"/>
  <c r="F25" i="5"/>
  <c r="F29" i="5" s="1"/>
  <c r="G29" i="5" s="1"/>
  <c r="F8" i="5"/>
  <c r="F7" i="5"/>
  <c r="F21" i="5" l="1"/>
  <c r="G21" i="5" s="1"/>
  <c r="F13" i="5"/>
  <c r="F14" i="5" s="1"/>
  <c r="G14" i="5" s="1"/>
  <c r="F9" i="5"/>
  <c r="G9" i="5" s="1"/>
  <c r="F4" i="5"/>
  <c r="F3" i="5"/>
  <c r="G18" i="5" l="1"/>
  <c r="F5" i="5"/>
  <c r="G5" i="5" s="1"/>
</calcChain>
</file>

<file path=xl/sharedStrings.xml><?xml version="1.0" encoding="utf-8"?>
<sst xmlns="http://schemas.openxmlformats.org/spreadsheetml/2006/main" count="39" uniqueCount="39">
  <si>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</si>
  <si>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</si>
  <si>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</si>
  <si>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</si>
  <si>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</si>
  <si>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</si>
  <si>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</si>
  <si>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</si>
  <si>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</si>
  <si>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</si>
  <si>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 xml:space="preserve">LOCATION </t>
  </si>
  <si>
    <t>NOS</t>
  </si>
  <si>
    <t>re-painting of wall, ceiling</t>
  </si>
  <si>
    <t xml:space="preserve"> 6mm ply fire rated ply</t>
  </si>
  <si>
    <t>vinyl print</t>
  </si>
  <si>
    <t xml:space="preserve">Buffing of existing SS skirting </t>
  </si>
  <si>
    <t>length</t>
  </si>
  <si>
    <t>breadth</t>
  </si>
  <si>
    <t>height</t>
  </si>
  <si>
    <t>location</t>
  </si>
  <si>
    <t>outlet</t>
  </si>
  <si>
    <t>counter top</t>
  </si>
  <si>
    <t>inner right side below pos</t>
  </si>
  <si>
    <t xml:space="preserve">new white solid acrylic surfaces on 18mm fire rated ply </t>
  </si>
  <si>
    <t>18mm fire rated ply</t>
  </si>
  <si>
    <t xml:space="preserve">BOQ of Interior Items for MUMBAI SNACKS,Mumbai T1 C Food Court </t>
  </si>
  <si>
    <t>surface lights inside existing circular ceiling light fixture of 12watt each</t>
  </si>
  <si>
    <t xml:space="preserve">1mm laminate matching with existing laminate on left side of facade </t>
  </si>
  <si>
    <t>SS column of 3" dia for bulkhead support support</t>
  </si>
  <si>
    <t>Backlit panel in place of sun board for menu</t>
  </si>
  <si>
    <t>below front counter</t>
  </si>
  <si>
    <t>below fdu</t>
  </si>
  <si>
    <t>ceiling</t>
  </si>
  <si>
    <t>surface lights inside existing circular ceiling light fixture of 10watt each</t>
  </si>
  <si>
    <t>english</t>
  </si>
  <si>
    <t>signage                  marathi</t>
  </si>
  <si>
    <t xml:space="preserve">Cleaning of existing floor </t>
  </si>
  <si>
    <t xml:space="preserve"> Providing &amp; fixing of new surface light inside existing circular ceiling light fixture on same location as per instruction from EIC. Includes all neceassry electrical wirings &amp; electrical hardware items.
Vendor to check feasibility on site and revert in case of any discrepancies   
</t>
  </si>
  <si>
    <t>https://amzn.in/d/6S5WHl8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</si>
</sst>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0" borderId="1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166" fontId="10" fillId="4" borderId="1" xfId="4" applyFont="1" applyFill="1" applyBorder="1" applyAlignment="1">
      <alignment horizontal="center" vertical="center"/>
    </xf>
    <xf numFmtId="0" fontId="2" fillId="0" borderId="0" xfId="0" applyFont="1"/>
    <xf numFmtId="0" fontId="0" fillId="0" borderId="2" xfId="0" applyBorder="1"/>
    <xf numFmtId="0" fontId="10" fillId="4" borderId="1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 wrapText="1"/>
    </xf>
    <xf numFmtId="2" fontId="4" fillId="0" borderId="2" xfId="2" applyNumberFormat="1" applyFont="1" applyFill="1" applyBorder="1" applyAlignment="1">
      <alignment horizontal="center" vertical="center" wrapText="1"/>
    </xf>
    <xf numFmtId="2" fontId="2" fillId="0" borderId="0" xfId="0" applyNumberFormat="1" applyFont="1"/>
    <xf numFmtId="0" fontId="5" fillId="2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vertical="center" wrapText="1"/>
    </xf>
    <xf numFmtId="2" fontId="5" fillId="5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vertical="center" wrapText="1"/>
    </xf>
    <xf numFmtId="164" fontId="7" fillId="2" borderId="2" xfId="2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6" fillId="0" borderId="2" xfId="2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1438275</xdr:colOff>
      <xdr:row>3</xdr:row>
      <xdr:rowOff>1476375</xdr:rowOff>
    </xdr:from>
    <xdr:to>
      <xdr:col>4</xdr:col>
      <xdr:colOff>2235800</xdr:colOff>
      <xdr:row>3</xdr:row>
      <xdr:rowOff>2384510</xdr:rowOff>
    </xdr:to>
    <xdr:pic>
      <xdr:nvPicPr>
        <xdr:cNvPr id="2" name="Picture 1" descr="https://m.media-amazon.com/images/I/61uS3HZNAOL._SL1500_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645" t="30750" r="11469" b="22306"/>
        <a:stretch/>
      </xdr:blipFill>
      <xdr:spPr bwMode="auto">
        <a:xfrm>
          <a:off x="6667500" y="2047875"/>
          <a:ext cx="797525" cy="90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</xdr:colOff>
      <xdr:row>3</xdr:row>
      <xdr:rowOff>102092</xdr:rowOff>
    </xdr:from>
    <xdr:to>
      <xdr:col>4</xdr:col>
      <xdr:colOff>3314360</xdr:colOff>
      <xdr:row>3</xdr:row>
      <xdr:rowOff>1333499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57800" y="673592"/>
          <a:ext cx="3285785" cy="1231407"/>
        </a:xfrm>
        <a:prstGeom prst="rect">
          <a:avLst/>
        </a:prstGeom>
      </xdr:spPr>
    </xdr:pic>
    <xdr:clientData/>
  </xdr:twoCellAnchor>
  <xdr:twoCellAnchor>
    <xdr:from>
      <xdr:col>4</xdr:col>
      <xdr:colOff>1076326</xdr:colOff>
      <xdr:row>3</xdr:row>
      <xdr:rowOff>1019174</xdr:rowOff>
    </xdr:from>
    <xdr:to>
      <xdr:col>4</xdr:col>
      <xdr:colOff>1609726</xdr:colOff>
      <xdr:row>3</xdr:row>
      <xdr:rowOff>1924049</xdr:rowOff>
    </xdr:to>
    <xdr:cxnSp macro="">
      <xdr:nvCxnSpPr>
        <xdr:cNvPr id="5" name="Elbow Connector 4"/>
        <xdr:cNvCxnSpPr/>
      </xdr:nvCxnSpPr>
      <xdr:spPr>
        <a:xfrm rot="16200000" flipH="1">
          <a:off x="6119813" y="1776412"/>
          <a:ext cx="904875" cy="533400"/>
        </a:xfrm>
        <a:prstGeom prst="bentConnector3">
          <a:avLst>
            <a:gd name="adj1" fmla="val 99474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2" workbookViewId="0">
      <selection activeCell="F41" sqref="F41"/>
    </sheetView>
  </sheetViews>
  <sheetFormatPr defaultRowHeight="15" x14ac:dyDescent="0.25"/>
  <cols>
    <col min="1" max="1" width="9.140625" style="12"/>
    <col min="2" max="2" width="21.140625" customWidth="1"/>
  </cols>
  <sheetData>
    <row r="1" spans="1:9" ht="45.75" customHeight="1" x14ac:dyDescent="0.25">
      <c r="A1" s="30" t="s">
        <v>25</v>
      </c>
      <c r="B1" s="31"/>
      <c r="C1" s="31"/>
      <c r="D1" s="31"/>
    </row>
    <row r="2" spans="1:9" x14ac:dyDescent="0.25">
      <c r="A2" s="13"/>
      <c r="B2" s="14"/>
      <c r="C2" s="15" t="s">
        <v>16</v>
      </c>
      <c r="D2" s="15" t="s">
        <v>17</v>
      </c>
      <c r="E2" s="15" t="s">
        <v>18</v>
      </c>
      <c r="F2" s="15"/>
      <c r="G2" s="15"/>
      <c r="H2" s="15" t="s">
        <v>19</v>
      </c>
      <c r="I2" s="15" t="s">
        <v>20</v>
      </c>
    </row>
    <row r="3" spans="1:9" ht="36" x14ac:dyDescent="0.25">
      <c r="A3" s="16">
        <v>1</v>
      </c>
      <c r="B3" s="14" t="s">
        <v>23</v>
      </c>
      <c r="C3" s="14">
        <v>2.23</v>
      </c>
      <c r="D3" s="14">
        <v>0.48</v>
      </c>
      <c r="E3" s="14"/>
      <c r="F3" s="17">
        <f>(C3*D3)</f>
        <v>1.0704</v>
      </c>
      <c r="G3" s="17"/>
      <c r="H3" s="14" t="s">
        <v>21</v>
      </c>
      <c r="I3" s="32"/>
    </row>
    <row r="4" spans="1:9" ht="36" x14ac:dyDescent="0.25">
      <c r="A4" s="13"/>
      <c r="B4" s="14"/>
      <c r="C4" s="14">
        <v>1.45</v>
      </c>
      <c r="D4" s="14">
        <v>0.65</v>
      </c>
      <c r="E4" s="14"/>
      <c r="F4" s="17">
        <f t="shared" ref="F4" si="0">(C4*D4)</f>
        <v>0.9425</v>
      </c>
      <c r="G4" s="17"/>
      <c r="H4" s="14" t="s">
        <v>22</v>
      </c>
      <c r="I4" s="32"/>
    </row>
    <row r="5" spans="1:9" x14ac:dyDescent="0.25">
      <c r="A5" s="13"/>
      <c r="B5" s="5"/>
      <c r="C5" s="5"/>
      <c r="D5" s="5"/>
      <c r="E5" s="5"/>
      <c r="F5" s="18">
        <f>SUM(F3:F4)</f>
        <v>2.0129000000000001</v>
      </c>
      <c r="G5" s="18">
        <f>F5*1.1</f>
        <v>2.2141900000000003</v>
      </c>
      <c r="H5" s="5"/>
      <c r="I5" s="5"/>
    </row>
    <row r="6" spans="1:9" x14ac:dyDescent="0.25">
      <c r="A6" s="13"/>
      <c r="B6" s="5"/>
      <c r="C6" s="5"/>
      <c r="D6" s="5"/>
      <c r="E6" s="5"/>
      <c r="F6" s="19"/>
      <c r="G6" s="19"/>
      <c r="H6" s="22"/>
      <c r="I6" s="5"/>
    </row>
    <row r="7" spans="1:9" ht="24" x14ac:dyDescent="0.25">
      <c r="A7" s="16">
        <v>2</v>
      </c>
      <c r="B7" s="14" t="s">
        <v>12</v>
      </c>
      <c r="C7" s="14">
        <v>1.9</v>
      </c>
      <c r="D7" s="14">
        <v>1.26</v>
      </c>
      <c r="E7" s="5"/>
      <c r="F7" s="17">
        <f>(C7*D7)</f>
        <v>2.3939999999999997</v>
      </c>
      <c r="G7" s="17"/>
      <c r="H7" s="14"/>
      <c r="I7" s="14"/>
    </row>
    <row r="8" spans="1:9" x14ac:dyDescent="0.25">
      <c r="A8" s="13"/>
      <c r="B8" s="5"/>
      <c r="C8" s="14">
        <v>1.45</v>
      </c>
      <c r="D8" s="14">
        <v>1.26</v>
      </c>
      <c r="E8" s="5"/>
      <c r="F8" s="17">
        <f>(C8*D8)</f>
        <v>1.827</v>
      </c>
      <c r="G8" s="17"/>
      <c r="H8" s="14"/>
      <c r="I8" s="14"/>
    </row>
    <row r="9" spans="1:9" x14ac:dyDescent="0.25">
      <c r="A9" s="13"/>
      <c r="B9" s="5"/>
      <c r="C9" s="14"/>
      <c r="D9" s="14"/>
      <c r="E9" s="5"/>
      <c r="F9" s="18">
        <f>SUM(F7:F8)</f>
        <v>4.2210000000000001</v>
      </c>
      <c r="G9" s="18">
        <f>F9*1.1</f>
        <v>4.6431000000000004</v>
      </c>
      <c r="H9" s="5"/>
      <c r="I9" s="5"/>
    </row>
    <row r="10" spans="1:9" x14ac:dyDescent="0.25">
      <c r="A10" s="13"/>
      <c r="B10" s="5"/>
      <c r="C10" s="5"/>
      <c r="D10" s="5"/>
      <c r="E10" s="5"/>
      <c r="F10" s="19"/>
      <c r="G10" s="19"/>
      <c r="H10" s="5"/>
      <c r="I10" s="5"/>
    </row>
    <row r="11" spans="1:9" ht="48" x14ac:dyDescent="0.25">
      <c r="A11" s="16">
        <v>3</v>
      </c>
      <c r="B11" s="14" t="s">
        <v>26</v>
      </c>
      <c r="C11" s="5"/>
      <c r="D11" s="5"/>
      <c r="E11" s="5"/>
      <c r="F11" s="5"/>
      <c r="G11" s="5">
        <v>3</v>
      </c>
      <c r="H11" s="5"/>
      <c r="I11" s="5"/>
    </row>
    <row r="12" spans="1:9" x14ac:dyDescent="0.25">
      <c r="A12" s="13"/>
      <c r="B12" s="5"/>
      <c r="C12" s="5"/>
      <c r="D12" s="5"/>
      <c r="E12" s="5"/>
      <c r="F12" s="5"/>
      <c r="G12" s="5"/>
      <c r="H12" s="5"/>
      <c r="I12" s="5"/>
    </row>
    <row r="13" spans="1:9" ht="24" x14ac:dyDescent="0.25">
      <c r="A13" s="16">
        <v>4</v>
      </c>
      <c r="B13" s="14" t="s">
        <v>15</v>
      </c>
      <c r="C13" s="14">
        <v>2.23</v>
      </c>
      <c r="D13" s="14">
        <v>0.1</v>
      </c>
      <c r="E13" s="5"/>
      <c r="F13" s="17">
        <f>(C13*D13)</f>
        <v>0.223</v>
      </c>
      <c r="G13" s="17"/>
      <c r="H13" s="5"/>
      <c r="I13" s="14"/>
    </row>
    <row r="14" spans="1:9" x14ac:dyDescent="0.25">
      <c r="A14" s="13"/>
      <c r="B14" s="5"/>
      <c r="C14" s="5"/>
      <c r="D14" s="5"/>
      <c r="E14" s="5"/>
      <c r="F14" s="18">
        <f>SUM(F13:F13)</f>
        <v>0.223</v>
      </c>
      <c r="G14" s="18">
        <f>F14*1.1</f>
        <v>0.24530000000000002</v>
      </c>
      <c r="H14" s="5"/>
      <c r="I14" s="5"/>
    </row>
    <row r="15" spans="1:9" x14ac:dyDescent="0.25">
      <c r="A15" s="13"/>
      <c r="B15" s="5"/>
      <c r="C15" s="5"/>
      <c r="D15" s="5"/>
      <c r="E15" s="5"/>
      <c r="F15" s="19"/>
      <c r="G15" s="19"/>
      <c r="H15" s="5"/>
      <c r="I15" s="5"/>
    </row>
    <row r="16" spans="1:9" ht="24" x14ac:dyDescent="0.25">
      <c r="A16" s="16">
        <v>5</v>
      </c>
      <c r="B16" s="14" t="s">
        <v>35</v>
      </c>
      <c r="C16" s="17">
        <v>1.02</v>
      </c>
      <c r="D16" s="17">
        <v>0.22800000000000001</v>
      </c>
      <c r="E16" s="17"/>
      <c r="F16" s="17">
        <f>(C16*D16)</f>
        <v>0.23256000000000002</v>
      </c>
      <c r="G16" s="17"/>
      <c r="H16" s="5"/>
      <c r="I16" s="14"/>
    </row>
    <row r="17" spans="1:9" x14ac:dyDescent="0.25">
      <c r="A17" s="21"/>
      <c r="B17" s="25" t="s">
        <v>34</v>
      </c>
      <c r="C17" s="17">
        <v>1.5</v>
      </c>
      <c r="D17" s="17">
        <v>0.127</v>
      </c>
      <c r="E17" s="17"/>
      <c r="F17" s="17">
        <f>(C17*D17)</f>
        <v>0.1905</v>
      </c>
      <c r="G17" s="17"/>
      <c r="H17" s="5"/>
      <c r="I17" s="14"/>
    </row>
    <row r="18" spans="1:9" x14ac:dyDescent="0.25">
      <c r="A18" s="13"/>
      <c r="B18" s="5"/>
      <c r="C18" s="5"/>
      <c r="D18" s="5"/>
      <c r="E18" s="5"/>
      <c r="F18" s="18">
        <f>SUM(F16:F17)</f>
        <v>0.42305999999999999</v>
      </c>
      <c r="G18" s="18">
        <f>F18*1.1</f>
        <v>0.465366</v>
      </c>
      <c r="H18" s="5"/>
      <c r="I18" s="5"/>
    </row>
    <row r="19" spans="1:9" x14ac:dyDescent="0.25">
      <c r="A19" s="13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16">
        <v>6</v>
      </c>
      <c r="B20" s="14" t="s">
        <v>36</v>
      </c>
      <c r="C20" s="5">
        <v>1.9</v>
      </c>
      <c r="D20" s="5">
        <v>2</v>
      </c>
      <c r="E20" s="5"/>
      <c r="F20" s="17">
        <f>(C20*D20)</f>
        <v>3.8</v>
      </c>
      <c r="G20" s="17"/>
      <c r="H20" s="5"/>
      <c r="I20" s="14"/>
    </row>
    <row r="21" spans="1:9" x14ac:dyDescent="0.25">
      <c r="A21" s="13"/>
      <c r="B21" s="5"/>
      <c r="C21" s="5"/>
      <c r="D21" s="5"/>
      <c r="E21" s="5"/>
      <c r="F21" s="18">
        <f>SUM(F20:F20)</f>
        <v>3.8</v>
      </c>
      <c r="G21" s="18">
        <f>F21*1.1</f>
        <v>4.18</v>
      </c>
      <c r="H21" s="5"/>
      <c r="I21" s="5"/>
    </row>
    <row r="22" spans="1:9" x14ac:dyDescent="0.25">
      <c r="A22" s="13"/>
      <c r="B22" s="5"/>
      <c r="C22" s="5"/>
      <c r="D22" s="5"/>
      <c r="E22" s="5"/>
      <c r="F22" s="5"/>
      <c r="G22" s="5"/>
      <c r="H22" s="5"/>
      <c r="I22" s="5"/>
    </row>
    <row r="23" spans="1:9" x14ac:dyDescent="0.25">
      <c r="A23" s="16">
        <v>7</v>
      </c>
      <c r="B23" s="14" t="s">
        <v>13</v>
      </c>
      <c r="C23" s="5"/>
      <c r="D23" s="5"/>
      <c r="E23" s="5"/>
      <c r="F23" s="17"/>
      <c r="G23" s="18">
        <v>5</v>
      </c>
      <c r="H23" s="5"/>
      <c r="I23" s="14"/>
    </row>
    <row r="24" spans="1:9" x14ac:dyDescent="0.25">
      <c r="A24" s="13"/>
      <c r="B24" s="5"/>
      <c r="C24" s="5"/>
      <c r="D24" s="5"/>
      <c r="E24" s="5"/>
      <c r="F24" s="5"/>
      <c r="G24" s="5"/>
      <c r="H24" s="5"/>
      <c r="I24" s="5"/>
    </row>
    <row r="25" spans="1:9" ht="36" x14ac:dyDescent="0.25">
      <c r="A25" s="16">
        <v>8</v>
      </c>
      <c r="B25" s="14" t="s">
        <v>14</v>
      </c>
      <c r="C25" s="14">
        <v>2.23</v>
      </c>
      <c r="D25" s="14">
        <v>1.02</v>
      </c>
      <c r="E25" s="17"/>
      <c r="F25" s="17">
        <f>(C25*D25)</f>
        <v>2.2746</v>
      </c>
      <c r="G25" s="19"/>
      <c r="H25" s="14" t="s">
        <v>30</v>
      </c>
      <c r="I25" s="14"/>
    </row>
    <row r="26" spans="1:9" x14ac:dyDescent="0.25">
      <c r="A26" s="20"/>
      <c r="B26" s="14"/>
      <c r="C26" s="14">
        <v>0.87</v>
      </c>
      <c r="D26" s="14">
        <v>0.55000000000000004</v>
      </c>
      <c r="E26" s="5"/>
      <c r="F26" s="17">
        <f>(C26*D26)</f>
        <v>0.47850000000000004</v>
      </c>
      <c r="G26" s="17"/>
      <c r="H26" s="14" t="s">
        <v>31</v>
      </c>
      <c r="I26" s="14"/>
    </row>
    <row r="27" spans="1:9" x14ac:dyDescent="0.25">
      <c r="A27" s="21"/>
      <c r="B27" s="14"/>
      <c r="C27" s="14">
        <v>0.87</v>
      </c>
      <c r="D27" s="14">
        <v>0.55000000000000004</v>
      </c>
      <c r="E27" s="5"/>
      <c r="F27" s="17">
        <f>(C27*D27)</f>
        <v>0.47850000000000004</v>
      </c>
      <c r="G27" s="17"/>
      <c r="H27" s="14"/>
      <c r="I27" s="14"/>
    </row>
    <row r="28" spans="1:9" x14ac:dyDescent="0.25">
      <c r="A28" s="21"/>
      <c r="B28" s="14"/>
      <c r="C28" s="14">
        <v>0.9</v>
      </c>
      <c r="D28" s="14">
        <v>0.24</v>
      </c>
      <c r="E28" s="5"/>
      <c r="F28" s="17">
        <f>(C28*D28)</f>
        <v>0.216</v>
      </c>
      <c r="G28" s="17"/>
      <c r="H28" s="14"/>
      <c r="I28" s="14"/>
    </row>
    <row r="29" spans="1:9" x14ac:dyDescent="0.25">
      <c r="A29" s="21"/>
      <c r="B29" s="14"/>
      <c r="C29" s="14"/>
      <c r="D29" s="14"/>
      <c r="E29" s="17"/>
      <c r="F29" s="17">
        <f>SUM(F25:F28)</f>
        <v>3.4476</v>
      </c>
      <c r="G29" s="18">
        <f>F29*1.1</f>
        <v>3.7923600000000004</v>
      </c>
      <c r="H29" s="14"/>
      <c r="I29" s="14"/>
    </row>
    <row r="30" spans="1:9" x14ac:dyDescent="0.25">
      <c r="A30" s="21"/>
      <c r="B30" s="14"/>
      <c r="C30" s="14"/>
      <c r="D30" s="14"/>
      <c r="E30" s="17"/>
      <c r="F30" s="17"/>
      <c r="G30" s="17"/>
      <c r="H30" s="14"/>
      <c r="I30" s="14"/>
    </row>
    <row r="31" spans="1:9" x14ac:dyDescent="0.25">
      <c r="A31" s="21">
        <v>9</v>
      </c>
      <c r="B31" s="14" t="s">
        <v>24</v>
      </c>
      <c r="C31" s="14"/>
      <c r="D31" s="14"/>
      <c r="E31" s="17"/>
      <c r="F31" s="17"/>
      <c r="G31" s="18">
        <v>5</v>
      </c>
      <c r="H31" s="14"/>
      <c r="I31" s="14"/>
    </row>
    <row r="32" spans="1:9" x14ac:dyDescent="0.25">
      <c r="A32" s="13"/>
      <c r="B32" s="5"/>
      <c r="C32" s="17"/>
      <c r="D32" s="17"/>
      <c r="E32" s="17"/>
      <c r="F32" s="17"/>
      <c r="G32" s="17"/>
      <c r="H32" s="14"/>
      <c r="I32" s="14"/>
    </row>
    <row r="33" spans="1:9" ht="36" x14ac:dyDescent="0.25">
      <c r="A33" s="21">
        <v>10</v>
      </c>
      <c r="B33" s="14" t="s">
        <v>27</v>
      </c>
      <c r="C33" s="17">
        <v>2.98</v>
      </c>
      <c r="D33" s="17">
        <v>0.65</v>
      </c>
      <c r="E33" s="17"/>
      <c r="F33" s="17">
        <f>(C33*D33)</f>
        <v>1.9370000000000001</v>
      </c>
      <c r="G33" s="17"/>
      <c r="H33" s="14"/>
      <c r="I33" s="14"/>
    </row>
    <row r="34" spans="1:9" x14ac:dyDescent="0.25">
      <c r="A34" s="13"/>
      <c r="B34" s="5"/>
      <c r="C34" s="17">
        <v>2.98</v>
      </c>
      <c r="D34" s="17">
        <v>0.25</v>
      </c>
      <c r="E34" s="17"/>
      <c r="F34" s="17">
        <f>(C34*D34)</f>
        <v>0.745</v>
      </c>
      <c r="G34" s="17"/>
      <c r="H34" s="14"/>
      <c r="I34" s="14"/>
    </row>
    <row r="35" spans="1:9" x14ac:dyDescent="0.25">
      <c r="A35" s="13"/>
      <c r="B35" s="5"/>
      <c r="C35" s="17"/>
      <c r="D35" s="17"/>
      <c r="E35" s="17"/>
      <c r="F35" s="17">
        <f>SUM(F33:F34)</f>
        <v>2.6819999999999999</v>
      </c>
      <c r="G35" s="18">
        <f>F35*1.1</f>
        <v>2.9502000000000002</v>
      </c>
      <c r="H35" s="14"/>
      <c r="I35" s="14"/>
    </row>
    <row r="36" spans="1:9" x14ac:dyDescent="0.25">
      <c r="A36" s="13"/>
      <c r="B36" s="5"/>
      <c r="C36" s="17"/>
      <c r="D36" s="17"/>
      <c r="E36" s="17"/>
      <c r="F36" s="17"/>
      <c r="G36" s="17"/>
      <c r="H36" s="14"/>
      <c r="I36" s="14"/>
    </row>
    <row r="37" spans="1:9" ht="24" x14ac:dyDescent="0.25">
      <c r="A37" s="21">
        <v>11</v>
      </c>
      <c r="B37" s="14" t="s">
        <v>29</v>
      </c>
      <c r="C37" s="17">
        <v>1</v>
      </c>
      <c r="D37" s="17">
        <v>0.35</v>
      </c>
      <c r="E37" s="17"/>
      <c r="F37" s="17">
        <f>(C37*D37)</f>
        <v>0.35</v>
      </c>
      <c r="G37" s="23"/>
      <c r="H37" s="5"/>
      <c r="I37" s="5"/>
    </row>
    <row r="38" spans="1:9" x14ac:dyDescent="0.25">
      <c r="A38" s="24"/>
      <c r="B38" s="14"/>
      <c r="C38" s="17">
        <v>1.5</v>
      </c>
      <c r="D38" s="17">
        <v>0.35</v>
      </c>
      <c r="E38" s="17"/>
      <c r="F38" s="17">
        <f>(C38*D38)</f>
        <v>0.52499999999999991</v>
      </c>
      <c r="G38" s="23"/>
      <c r="H38" s="5"/>
      <c r="I38" s="5"/>
    </row>
    <row r="39" spans="1:9" x14ac:dyDescent="0.25">
      <c r="A39" s="24"/>
      <c r="B39" s="14"/>
      <c r="C39" s="17"/>
      <c r="D39" s="17"/>
      <c r="E39" s="17"/>
      <c r="F39" s="17">
        <f>SUM(F37+F38)</f>
        <v>0.87499999999999989</v>
      </c>
      <c r="G39" s="18">
        <f>F39*1.1</f>
        <v>0.96249999999999991</v>
      </c>
      <c r="H39" s="5"/>
      <c r="I39" s="5"/>
    </row>
    <row r="40" spans="1:9" x14ac:dyDescent="0.25">
      <c r="A40" s="13"/>
      <c r="B40" s="5"/>
      <c r="C40" s="5"/>
      <c r="D40" s="5"/>
      <c r="E40" s="5"/>
      <c r="F40" s="5"/>
      <c r="G40" s="5"/>
      <c r="H40" s="5"/>
      <c r="I40" s="5"/>
    </row>
    <row r="41" spans="1:9" ht="24.75" customHeight="1" x14ac:dyDescent="0.25">
      <c r="A41" s="21">
        <v>12</v>
      </c>
      <c r="B41" s="14" t="s">
        <v>28</v>
      </c>
      <c r="C41" s="5"/>
      <c r="D41" s="5"/>
      <c r="E41" s="5"/>
      <c r="F41" s="17">
        <v>1.51</v>
      </c>
      <c r="G41" s="18">
        <f>F41*1.1</f>
        <v>1.6610000000000003</v>
      </c>
      <c r="H41" s="5"/>
      <c r="I41" s="5"/>
    </row>
  </sheetData>
  <mergeCells count="2">
    <mergeCell ref="A1:D1"/>
    <mergeCell ref="I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"/>
  <sheetViews>
    <sheetView tabSelected="1" workbookViewId="0">
      <selection activeCell="B4" sqref="B4"/>
    </sheetView>
  </sheetViews>
  <sheetFormatPr defaultRowHeight="15" x14ac:dyDescent="0.25"/>
  <cols>
    <col min="2" max="2" width="21.140625" customWidth="1"/>
    <col min="3" max="3" width="39" customWidth="1"/>
    <col min="5" max="5" width="50.28515625" customWidth="1"/>
  </cols>
  <sheetData>
    <row r="2" spans="1:13" s="4" customFormat="1" x14ac:dyDescent="0.25">
      <c r="A2" s="2" t="s">
        <v>0</v>
      </c>
      <c r="B2" s="6" t="s">
        <v>1</v>
      </c>
      <c r="C2" s="7" t="s">
        <v>2</v>
      </c>
      <c r="D2" s="7" t="s">
        <v>10</v>
      </c>
      <c r="E2" s="2" t="s">
        <v>6</v>
      </c>
      <c r="F2" s="2" t="s">
        <v>3</v>
      </c>
      <c r="G2" s="3" t="s">
        <v>4</v>
      </c>
      <c r="H2" s="2" t="s">
        <v>5</v>
      </c>
      <c r="I2" s="2" t="s">
        <v>8</v>
      </c>
      <c r="J2" s="2" t="s">
        <v>9</v>
      </c>
      <c r="K2" s="1" t="s">
        <v>7</v>
      </c>
    </row>
    <row r="4" spans="1:13" s="4" customFormat="1" ht="210" customHeight="1" x14ac:dyDescent="0.25">
      <c r="A4" s="11">
        <v>1</v>
      </c>
      <c r="B4" s="26" t="s">
        <v>33</v>
      </c>
      <c r="C4" s="8" t="s">
        <v>37</v>
      </c>
      <c r="D4" s="8" t="s">
        <v>32</v>
      </c>
      <c r="E4" s="5" t="s">
        <v>38</v>
      </c>
      <c r="F4" s="21"/>
      <c r="G4" s="27" t="s">
        <v>11</v>
      </c>
      <c r="H4" s="9">
        <f>Sheet1!G11</f>
        <v>3</v>
      </c>
      <c r="I4" s="28"/>
      <c r="J4" s="28"/>
      <c r="K4" s="29"/>
      <c r="M4" s="10"/>
    </row>
  </sheetData>
  <protectedRanges>
    <protectedRange sqref="G4" name="Range1_4_1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4FD26-36C4-4096-B1A0-5D536A6DAB74}">
  <ds:schemaRefs>
    <ds:schemaRef ds:uri="93f5a7a4-2ad1-46b6-8cf3-ba87f7d66d3e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1edca550-45ec-413d-b410-eb5899b7564f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electrical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2024-08-29T10:45:20Z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