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ivandrum_hr_travelfoodservices_com/Documents/Pooja/REG_SAL_KL/08 2024/Domestic PR Raised/"/>
    </mc:Choice>
  </mc:AlternateContent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P22" i="1" s="1"/>
  <c r="N21" i="1"/>
  <c r="P21" i="1" s="1"/>
  <c r="D20" i="1"/>
  <c r="N20" i="1" s="1"/>
  <c r="P20" i="1" s="1"/>
  <c r="N19" i="1"/>
  <c r="P19" i="1" s="1"/>
  <c r="J19" i="1"/>
  <c r="I19" i="1"/>
  <c r="H19" i="1"/>
  <c r="J18" i="1"/>
  <c r="I18" i="1"/>
  <c r="H18" i="1"/>
  <c r="J17" i="1"/>
  <c r="I17" i="1"/>
  <c r="H17" i="1"/>
  <c r="G17" i="1"/>
  <c r="L16" i="1"/>
  <c r="K16" i="1"/>
  <c r="J16" i="1"/>
  <c r="L15" i="1"/>
  <c r="K15" i="1"/>
  <c r="N15" i="1" s="1"/>
  <c r="P15" i="1" s="1"/>
  <c r="J15" i="1"/>
  <c r="M14" i="1"/>
  <c r="L14" i="1"/>
  <c r="K14" i="1"/>
  <c r="J14" i="1"/>
  <c r="I14" i="1"/>
  <c r="N13" i="1"/>
  <c r="P13" i="1" s="1"/>
  <c r="P12" i="1"/>
  <c r="N12" i="1"/>
  <c r="K11" i="1"/>
  <c r="J11" i="1"/>
  <c r="I11" i="1"/>
  <c r="K10" i="1"/>
  <c r="J10" i="1"/>
  <c r="I10" i="1"/>
  <c r="N10" i="1" s="1"/>
  <c r="P9" i="1"/>
  <c r="L9" i="1"/>
  <c r="K9" i="1"/>
  <c r="J9" i="1"/>
  <c r="L8" i="1"/>
  <c r="K8" i="1"/>
  <c r="J8" i="1"/>
  <c r="I8" i="1"/>
  <c r="L7" i="1"/>
  <c r="K7" i="1"/>
  <c r="J7" i="1"/>
  <c r="J6" i="1"/>
  <c r="I6" i="1"/>
  <c r="H6" i="1"/>
  <c r="G6" i="1"/>
  <c r="N5" i="1"/>
  <c r="P5" i="1" s="1"/>
  <c r="I5" i="1"/>
  <c r="H5" i="1"/>
  <c r="G5" i="1"/>
  <c r="D4" i="1"/>
  <c r="J3" i="1"/>
  <c r="I3" i="1"/>
  <c r="N3" i="1" s="1"/>
  <c r="P3" i="1" s="1"/>
  <c r="K2" i="1"/>
  <c r="J2" i="1"/>
  <c r="N2" i="1" l="1"/>
  <c r="P2" i="1" s="1"/>
  <c r="N6" i="1"/>
  <c r="P6" i="1" s="1"/>
  <c r="N9" i="1"/>
  <c r="N16" i="1"/>
  <c r="P16" i="1" s="1"/>
  <c r="N18" i="1"/>
  <c r="P18" i="1" s="1"/>
  <c r="N17" i="1"/>
  <c r="P17" i="1" s="1"/>
  <c r="N4" i="1"/>
  <c r="P4" i="1" s="1"/>
  <c r="N7" i="1"/>
  <c r="P7" i="1" s="1"/>
  <c r="N11" i="1"/>
  <c r="N14" i="1"/>
  <c r="P14" i="1" s="1"/>
  <c r="N8" i="1"/>
  <c r="P8" i="1" s="1"/>
  <c r="P23" i="1" l="1"/>
</calcChain>
</file>

<file path=xl/sharedStrings.xml><?xml version="1.0" encoding="utf-8"?>
<sst xmlns="http://schemas.openxmlformats.org/spreadsheetml/2006/main" count="50" uniqueCount="45">
  <si>
    <t>HK</t>
  </si>
  <si>
    <t>S.No</t>
  </si>
  <si>
    <t>Department</t>
  </si>
  <si>
    <t>Item Name</t>
  </si>
  <si>
    <t>28''</t>
  </si>
  <si>
    <t>30''</t>
  </si>
  <si>
    <t>32''</t>
  </si>
  <si>
    <t>34''</t>
  </si>
  <si>
    <t>36''</t>
  </si>
  <si>
    <t>38''</t>
  </si>
  <si>
    <t>40''</t>
  </si>
  <si>
    <t>42''</t>
  </si>
  <si>
    <t>44''</t>
  </si>
  <si>
    <t>46''</t>
  </si>
  <si>
    <t>Total Require</t>
  </si>
  <si>
    <t>Rate / Pc</t>
  </si>
  <si>
    <t>Total</t>
  </si>
  <si>
    <t>The Lounge</t>
  </si>
  <si>
    <t xml:space="preserve">Lounge Attache Male Coat </t>
  </si>
  <si>
    <t>Lounge Attache female Blazer</t>
  </si>
  <si>
    <t>Lounge receptionist (GRE) saree with blouse set</t>
  </si>
  <si>
    <t xml:space="preserve">Lounge Attache Male trouser </t>
  </si>
  <si>
    <t xml:space="preserve">Lounge team leader female skirt </t>
  </si>
  <si>
    <t xml:space="preserve">Lounge team leader blazer </t>
  </si>
  <si>
    <t>Lounge Mgr / TL Shirt</t>
  </si>
  <si>
    <t>Female HK Uniform Top</t>
  </si>
  <si>
    <t xml:space="preserve">Female HK Uniform Pant </t>
  </si>
  <si>
    <t>Female HK Uniform over Coat</t>
  </si>
  <si>
    <t>6''</t>
  </si>
  <si>
    <t>7''</t>
  </si>
  <si>
    <t>8''</t>
  </si>
  <si>
    <t>9''</t>
  </si>
  <si>
    <t>10"</t>
  </si>
  <si>
    <t xml:space="preserve">Female HK Shoes </t>
  </si>
  <si>
    <t>Productions</t>
  </si>
  <si>
    <t>Productions Mini Champ/Champ (Commi) Chef Coat</t>
  </si>
  <si>
    <t xml:space="preserve">Productions Mini Champ/Champ (Commi) Chef Trouser </t>
  </si>
  <si>
    <t>Productions aprons</t>
  </si>
  <si>
    <t>11''</t>
  </si>
  <si>
    <t>Productions Safety Shoes</t>
  </si>
  <si>
    <t>Grand total</t>
  </si>
  <si>
    <t xml:space="preserve">Productions CDP Chef Coat </t>
  </si>
  <si>
    <t xml:space="preserve">Productions DCDP Chef Coat </t>
  </si>
  <si>
    <t xml:space="preserve">Productions CDP Chef Trouser </t>
  </si>
  <si>
    <t xml:space="preserve">Productions DCDP  Chef Trouser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</si>
</sst>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1" fontId="0" fillId="0" borderId="0" xfId="0" applyNumberFormat="1"/>
    <xf numFmtId="0" fontId="1" fillId="5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T24" sqref="T24"/>
    </sheetView>
  </sheetViews>
  <sheetFormatPr defaultRowHeight="15" x14ac:dyDescent="0.25"/>
  <cols>
    <col min="1" max="1" width="12.42578125" bestFit="1" customWidth="1"/>
    <col min="2" max="2" width="20" bestFit="1" customWidth="1"/>
    <col min="3" max="3" width="52.42578125" bestFit="1" customWidth="1"/>
    <col min="4" max="13" width="3.85546875" bestFit="1" customWidth="1"/>
    <col min="14" max="14" width="13.42578125" bestFit="1" customWidth="1"/>
  </cols>
  <sheetData>
    <row r="1" spans="1:17" x14ac:dyDescent="0.25">
      <c r="A1" s="1" t="s">
        <v>1</v>
      </c>
      <c r="B1" s="1" t="s">
        <v>2</v>
      </c>
      <c r="C1" s="2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</row>
    <row r="2" spans="1:17" s="7" customFormat="1" ht="12.75" x14ac:dyDescent="0.2">
      <c r="A2" s="3">
        <v>1</v>
      </c>
      <c r="B2" s="17" t="s">
        <v>17</v>
      </c>
      <c r="C2" s="4" t="s">
        <v>18</v>
      </c>
      <c r="D2" s="3"/>
      <c r="E2" s="3"/>
      <c r="F2" s="3"/>
      <c r="G2" s="3"/>
      <c r="H2" s="3"/>
      <c r="I2" s="3"/>
      <c r="J2" s="5">
        <f>3*2</f>
        <v>6</v>
      </c>
      <c r="K2" s="5">
        <f>3*2</f>
        <v>6</v>
      </c>
      <c r="L2" s="3"/>
      <c r="M2" s="3"/>
      <c r="N2" s="6">
        <f t="shared" ref="N2:N8" si="0">SUM(D2:M2)</f>
        <v>12</v>
      </c>
      <c r="O2" s="3">
        <v>3325</v>
      </c>
      <c r="P2" s="3">
        <f t="shared" ref="P2:P8" si="1">O2*N2</f>
        <v>39900</v>
      </c>
    </row>
    <row r="3" spans="1:17" s="7" customFormat="1" ht="12.75" x14ac:dyDescent="0.2">
      <c r="A3" s="3">
        <v>2</v>
      </c>
      <c r="B3" s="17"/>
      <c r="C3" s="4" t="s">
        <v>19</v>
      </c>
      <c r="D3" s="3"/>
      <c r="E3" s="3"/>
      <c r="F3" s="3"/>
      <c r="G3" s="3"/>
      <c r="H3" s="3"/>
      <c r="I3" s="5">
        <f>3*2</f>
        <v>6</v>
      </c>
      <c r="J3" s="5">
        <f>3*2</f>
        <v>6</v>
      </c>
      <c r="K3" s="3"/>
      <c r="L3" s="3"/>
      <c r="M3" s="3"/>
      <c r="N3" s="6">
        <f t="shared" si="0"/>
        <v>12</v>
      </c>
      <c r="O3" s="3">
        <v>3325</v>
      </c>
      <c r="P3" s="3">
        <f t="shared" si="1"/>
        <v>39900</v>
      </c>
    </row>
    <row r="4" spans="1:17" s="7" customFormat="1" ht="12.75" x14ac:dyDescent="0.2">
      <c r="A4" s="3">
        <v>3</v>
      </c>
      <c r="B4" s="17"/>
      <c r="C4" s="4" t="s">
        <v>20</v>
      </c>
      <c r="D4" s="18">
        <f>2*2</f>
        <v>4</v>
      </c>
      <c r="E4" s="19"/>
      <c r="F4" s="19"/>
      <c r="G4" s="19"/>
      <c r="H4" s="19"/>
      <c r="I4" s="19"/>
      <c r="J4" s="19"/>
      <c r="K4" s="19"/>
      <c r="L4" s="19"/>
      <c r="M4" s="20"/>
      <c r="N4" s="6">
        <f t="shared" si="0"/>
        <v>4</v>
      </c>
      <c r="O4" s="3">
        <v>6000</v>
      </c>
      <c r="P4" s="3">
        <f t="shared" si="1"/>
        <v>24000</v>
      </c>
    </row>
    <row r="5" spans="1:17" s="7" customFormat="1" ht="12.75" x14ac:dyDescent="0.2">
      <c r="A5" s="3">
        <v>4</v>
      </c>
      <c r="B5" s="17"/>
      <c r="C5" s="4" t="s">
        <v>21</v>
      </c>
      <c r="D5" s="3"/>
      <c r="E5" s="3"/>
      <c r="F5" s="5"/>
      <c r="G5" s="5">
        <f>2*2</f>
        <v>4</v>
      </c>
      <c r="H5" s="5">
        <f>3*2</f>
        <v>6</v>
      </c>
      <c r="I5" s="5">
        <f>2*2</f>
        <v>4</v>
      </c>
      <c r="J5" s="3"/>
      <c r="K5" s="3"/>
      <c r="L5" s="3"/>
      <c r="M5" s="3"/>
      <c r="N5" s="6">
        <f t="shared" si="0"/>
        <v>14</v>
      </c>
      <c r="O5" s="3">
        <v>960</v>
      </c>
      <c r="P5" s="3">
        <f t="shared" si="1"/>
        <v>13440</v>
      </c>
    </row>
    <row r="6" spans="1:17" s="7" customFormat="1" ht="12.75" x14ac:dyDescent="0.2">
      <c r="A6" s="3">
        <v>5</v>
      </c>
      <c r="B6" s="17"/>
      <c r="C6" s="4" t="s">
        <v>22</v>
      </c>
      <c r="D6" s="3"/>
      <c r="E6" s="3"/>
      <c r="F6" s="5"/>
      <c r="G6" s="5">
        <f>2*2</f>
        <v>4</v>
      </c>
      <c r="H6" s="5">
        <f>2*2</f>
        <v>4</v>
      </c>
      <c r="I6" s="5">
        <f>2*2</f>
        <v>4</v>
      </c>
      <c r="J6" s="5">
        <f>2*2</f>
        <v>4</v>
      </c>
      <c r="K6" s="3"/>
      <c r="L6" s="3"/>
      <c r="M6" s="3"/>
      <c r="N6" s="6">
        <f t="shared" si="0"/>
        <v>16</v>
      </c>
      <c r="O6" s="3">
        <v>960</v>
      </c>
      <c r="P6" s="3">
        <f t="shared" si="1"/>
        <v>15360</v>
      </c>
    </row>
    <row r="7" spans="1:17" s="7" customFormat="1" ht="12.75" x14ac:dyDescent="0.2">
      <c r="A7" s="3">
        <v>6</v>
      </c>
      <c r="B7" s="17"/>
      <c r="C7" s="4" t="s">
        <v>23</v>
      </c>
      <c r="D7" s="3"/>
      <c r="E7" s="3"/>
      <c r="F7" s="3"/>
      <c r="G7" s="3"/>
      <c r="H7" s="3"/>
      <c r="I7" s="3"/>
      <c r="J7" s="5">
        <f>2*2</f>
        <v>4</v>
      </c>
      <c r="K7" s="5">
        <f>1*2</f>
        <v>2</v>
      </c>
      <c r="L7" s="5">
        <f>1*2</f>
        <v>2</v>
      </c>
      <c r="M7" s="3"/>
      <c r="N7" s="6">
        <f t="shared" si="0"/>
        <v>8</v>
      </c>
      <c r="O7" s="3">
        <v>2862</v>
      </c>
      <c r="P7" s="3">
        <f t="shared" si="1"/>
        <v>22896</v>
      </c>
    </row>
    <row r="8" spans="1:17" s="7" customFormat="1" ht="12.75" x14ac:dyDescent="0.2">
      <c r="A8" s="3">
        <v>7</v>
      </c>
      <c r="B8" s="17"/>
      <c r="C8" s="4" t="s">
        <v>24</v>
      </c>
      <c r="D8" s="3"/>
      <c r="E8" s="3"/>
      <c r="F8" s="3"/>
      <c r="G8" s="3"/>
      <c r="H8" s="3"/>
      <c r="I8" s="5">
        <f>2*2</f>
        <v>4</v>
      </c>
      <c r="J8" s="5">
        <f>3*2</f>
        <v>6</v>
      </c>
      <c r="K8" s="5">
        <f>2*2</f>
        <v>4</v>
      </c>
      <c r="L8" s="5">
        <f>1*2</f>
        <v>2</v>
      </c>
      <c r="M8" s="3"/>
      <c r="N8" s="6">
        <f t="shared" si="0"/>
        <v>16</v>
      </c>
      <c r="O8" s="3">
        <v>331</v>
      </c>
      <c r="P8" s="3">
        <f t="shared" si="1"/>
        <v>5296</v>
      </c>
    </row>
    <row r="9" spans="1:17" s="7" customFormat="1" ht="12.75" x14ac:dyDescent="0.2">
      <c r="A9" s="3">
        <v>8</v>
      </c>
      <c r="B9" s="17" t="s">
        <v>0</v>
      </c>
      <c r="C9" s="4" t="s">
        <v>25</v>
      </c>
      <c r="D9" s="3"/>
      <c r="E9" s="3"/>
      <c r="F9" s="3"/>
      <c r="G9" s="3"/>
      <c r="H9" s="3"/>
      <c r="I9" s="5"/>
      <c r="J9" s="5">
        <f>4*2</f>
        <v>8</v>
      </c>
      <c r="K9" s="5">
        <f>4*2</f>
        <v>8</v>
      </c>
      <c r="L9" s="5">
        <f>4*2</f>
        <v>8</v>
      </c>
      <c r="M9" s="3"/>
      <c r="N9" s="6">
        <f>SUM(D9:M9)</f>
        <v>24</v>
      </c>
      <c r="O9" s="14">
        <v>900</v>
      </c>
      <c r="P9" s="14">
        <f>O9*24</f>
        <v>21600</v>
      </c>
      <c r="Q9" s="8"/>
    </row>
    <row r="10" spans="1:17" s="7" customFormat="1" ht="12.75" x14ac:dyDescent="0.2">
      <c r="A10" s="3">
        <v>9</v>
      </c>
      <c r="B10" s="17"/>
      <c r="C10" s="4" t="s">
        <v>26</v>
      </c>
      <c r="D10" s="3"/>
      <c r="E10" s="3"/>
      <c r="F10" s="3"/>
      <c r="G10" s="5"/>
      <c r="H10" s="5"/>
      <c r="I10" s="5">
        <f t="shared" ref="I10:K11" si="2">4*2</f>
        <v>8</v>
      </c>
      <c r="J10" s="5">
        <f t="shared" si="2"/>
        <v>8</v>
      </c>
      <c r="K10" s="5">
        <f t="shared" si="2"/>
        <v>8</v>
      </c>
      <c r="L10" s="3"/>
      <c r="M10" s="3"/>
      <c r="N10" s="6">
        <f t="shared" ref="N10:N22" si="3">SUM(D10:M10)</f>
        <v>24</v>
      </c>
      <c r="O10" s="15"/>
      <c r="P10" s="15"/>
      <c r="Q10" s="8"/>
    </row>
    <row r="11" spans="1:17" s="7" customFormat="1" ht="12.75" x14ac:dyDescent="0.2">
      <c r="A11" s="3">
        <v>10</v>
      </c>
      <c r="B11" s="17"/>
      <c r="C11" s="4" t="s">
        <v>27</v>
      </c>
      <c r="D11" s="3"/>
      <c r="E11" s="3"/>
      <c r="F11" s="3"/>
      <c r="G11" s="3"/>
      <c r="H11" s="3"/>
      <c r="I11" s="5">
        <f t="shared" si="2"/>
        <v>8</v>
      </c>
      <c r="J11" s="5">
        <f t="shared" si="2"/>
        <v>8</v>
      </c>
      <c r="K11" s="5">
        <f t="shared" si="2"/>
        <v>8</v>
      </c>
      <c r="L11" s="3"/>
      <c r="M11" s="3"/>
      <c r="N11" s="6">
        <f t="shared" si="3"/>
        <v>24</v>
      </c>
      <c r="O11" s="16"/>
      <c r="P11" s="16"/>
    </row>
    <row r="12" spans="1:17" s="7" customFormat="1" ht="12.75" x14ac:dyDescent="0.2">
      <c r="A12" s="3"/>
      <c r="B12" s="17"/>
      <c r="C12" s="4"/>
      <c r="D12" s="9" t="s">
        <v>28</v>
      </c>
      <c r="E12" s="9" t="s">
        <v>29</v>
      </c>
      <c r="F12" s="9" t="s">
        <v>30</v>
      </c>
      <c r="G12" s="9" t="s">
        <v>31</v>
      </c>
      <c r="H12" s="9" t="s">
        <v>32</v>
      </c>
      <c r="I12" s="3"/>
      <c r="J12" s="3"/>
      <c r="K12" s="3"/>
      <c r="L12" s="3"/>
      <c r="M12" s="3"/>
      <c r="N12" s="6">
        <f t="shared" si="3"/>
        <v>0</v>
      </c>
      <c r="O12" s="3"/>
      <c r="P12" s="3">
        <f t="shared" ref="P12:P22" si="4">O12*N12</f>
        <v>0</v>
      </c>
    </row>
    <row r="13" spans="1:17" s="7" customFormat="1" ht="12.75" x14ac:dyDescent="0.2">
      <c r="A13" s="3">
        <v>11</v>
      </c>
      <c r="B13" s="17"/>
      <c r="C13" s="4" t="s">
        <v>33</v>
      </c>
      <c r="D13" s="5">
        <v>2</v>
      </c>
      <c r="E13" s="5">
        <v>4</v>
      </c>
      <c r="F13" s="5">
        <v>4</v>
      </c>
      <c r="G13" s="5"/>
      <c r="H13" s="3"/>
      <c r="I13" s="3"/>
      <c r="J13" s="3"/>
      <c r="K13" s="3"/>
      <c r="L13" s="3"/>
      <c r="M13" s="3"/>
      <c r="N13" s="6">
        <f t="shared" si="3"/>
        <v>10</v>
      </c>
      <c r="O13" s="3">
        <v>275</v>
      </c>
      <c r="P13" s="3">
        <f t="shared" si="4"/>
        <v>2750</v>
      </c>
    </row>
    <row r="14" spans="1:17" x14ac:dyDescent="0.25">
      <c r="A14" s="3">
        <v>12</v>
      </c>
      <c r="B14" s="17" t="s">
        <v>34</v>
      </c>
      <c r="C14" s="4" t="s">
        <v>35</v>
      </c>
      <c r="D14" s="3"/>
      <c r="E14" s="3"/>
      <c r="F14" s="3"/>
      <c r="G14" s="3"/>
      <c r="H14" s="3"/>
      <c r="I14" s="5">
        <f>2*3</f>
        <v>6</v>
      </c>
      <c r="J14" s="5">
        <f>2*3</f>
        <v>6</v>
      </c>
      <c r="K14" s="5">
        <f>2*3</f>
        <v>6</v>
      </c>
      <c r="L14" s="5">
        <f>1*3</f>
        <v>3</v>
      </c>
      <c r="M14" s="5">
        <f>1*3</f>
        <v>3</v>
      </c>
      <c r="N14" s="6">
        <f t="shared" si="3"/>
        <v>24</v>
      </c>
      <c r="O14" s="3">
        <v>490</v>
      </c>
      <c r="P14" s="3">
        <f t="shared" si="4"/>
        <v>11760</v>
      </c>
    </row>
    <row r="15" spans="1:17" x14ac:dyDescent="0.25">
      <c r="A15" s="3">
        <v>13</v>
      </c>
      <c r="B15" s="17"/>
      <c r="C15" s="4" t="s">
        <v>41</v>
      </c>
      <c r="D15" s="3"/>
      <c r="E15" s="3"/>
      <c r="F15" s="3"/>
      <c r="G15" s="3"/>
      <c r="H15" s="3"/>
      <c r="I15" s="3"/>
      <c r="J15" s="5">
        <f t="shared" ref="J15:L16" si="5">1*3</f>
        <v>3</v>
      </c>
      <c r="K15" s="5">
        <f t="shared" si="5"/>
        <v>3</v>
      </c>
      <c r="L15" s="5">
        <f t="shared" si="5"/>
        <v>3</v>
      </c>
      <c r="M15" s="3"/>
      <c r="N15" s="6">
        <f t="shared" si="3"/>
        <v>9</v>
      </c>
      <c r="O15" s="3">
        <v>725</v>
      </c>
      <c r="P15" s="3">
        <f t="shared" si="4"/>
        <v>6525</v>
      </c>
    </row>
    <row r="16" spans="1:17" x14ac:dyDescent="0.25">
      <c r="A16" s="3"/>
      <c r="B16" s="17"/>
      <c r="C16" s="4" t="s">
        <v>42</v>
      </c>
      <c r="D16" s="3"/>
      <c r="E16" s="3"/>
      <c r="F16" s="3"/>
      <c r="G16" s="3"/>
      <c r="H16" s="3"/>
      <c r="I16" s="3"/>
      <c r="J16" s="5">
        <f t="shared" si="5"/>
        <v>3</v>
      </c>
      <c r="K16" s="5">
        <f t="shared" si="5"/>
        <v>3</v>
      </c>
      <c r="L16" s="5">
        <f t="shared" si="5"/>
        <v>3</v>
      </c>
      <c r="M16" s="3"/>
      <c r="N16" s="6">
        <f t="shared" si="3"/>
        <v>9</v>
      </c>
      <c r="O16" s="3">
        <v>725</v>
      </c>
      <c r="P16" s="3">
        <f t="shared" si="4"/>
        <v>6525</v>
      </c>
    </row>
    <row r="17" spans="1:17" x14ac:dyDescent="0.25">
      <c r="A17" s="3">
        <v>14</v>
      </c>
      <c r="B17" s="17"/>
      <c r="C17" s="4" t="s">
        <v>36</v>
      </c>
      <c r="D17" s="3"/>
      <c r="E17" s="5"/>
      <c r="F17" s="5"/>
      <c r="G17" s="5">
        <f>2*3</f>
        <v>6</v>
      </c>
      <c r="H17" s="5">
        <f>2*3</f>
        <v>6</v>
      </c>
      <c r="I17" s="5">
        <f>2*3</f>
        <v>6</v>
      </c>
      <c r="J17" s="5">
        <f>2*3</f>
        <v>6</v>
      </c>
      <c r="K17" s="3"/>
      <c r="L17" s="3"/>
      <c r="M17" s="3"/>
      <c r="N17" s="6">
        <f t="shared" si="3"/>
        <v>24</v>
      </c>
      <c r="O17" s="3">
        <v>370</v>
      </c>
      <c r="P17" s="3">
        <f t="shared" si="4"/>
        <v>8880</v>
      </c>
    </row>
    <row r="18" spans="1:17" x14ac:dyDescent="0.25">
      <c r="A18" s="3">
        <v>15</v>
      </c>
      <c r="B18" s="17"/>
      <c r="C18" s="4" t="s">
        <v>43</v>
      </c>
      <c r="D18" s="3"/>
      <c r="E18" s="3"/>
      <c r="F18" s="3"/>
      <c r="G18" s="5"/>
      <c r="H18" s="5">
        <f t="shared" ref="H18:J19" si="6">1*3</f>
        <v>3</v>
      </c>
      <c r="I18" s="5">
        <f t="shared" si="6"/>
        <v>3</v>
      </c>
      <c r="J18" s="5">
        <f t="shared" si="6"/>
        <v>3</v>
      </c>
      <c r="K18" s="3"/>
      <c r="L18" s="3"/>
      <c r="M18" s="3"/>
      <c r="N18" s="6">
        <f t="shared" si="3"/>
        <v>9</v>
      </c>
      <c r="O18" s="3">
        <v>420</v>
      </c>
      <c r="P18" s="3">
        <f t="shared" si="4"/>
        <v>3780</v>
      </c>
    </row>
    <row r="19" spans="1:17" x14ac:dyDescent="0.25">
      <c r="A19" s="3"/>
      <c r="B19" s="17"/>
      <c r="C19" s="4" t="s">
        <v>44</v>
      </c>
      <c r="D19" s="3"/>
      <c r="E19" s="3"/>
      <c r="F19" s="3"/>
      <c r="G19" s="5"/>
      <c r="H19" s="5">
        <f t="shared" si="6"/>
        <v>3</v>
      </c>
      <c r="I19" s="5">
        <f t="shared" si="6"/>
        <v>3</v>
      </c>
      <c r="J19" s="5">
        <f t="shared" si="6"/>
        <v>3</v>
      </c>
      <c r="K19" s="3"/>
      <c r="L19" s="3"/>
      <c r="M19" s="12"/>
      <c r="N19" s="6">
        <f t="shared" si="3"/>
        <v>9</v>
      </c>
      <c r="O19" s="3">
        <v>420</v>
      </c>
      <c r="P19" s="3">
        <f t="shared" si="4"/>
        <v>3780</v>
      </c>
    </row>
    <row r="20" spans="1:17" x14ac:dyDescent="0.25">
      <c r="A20" s="3">
        <v>16</v>
      </c>
      <c r="B20" s="17"/>
      <c r="C20" s="4" t="s">
        <v>37</v>
      </c>
      <c r="D20" s="18">
        <f>14*2</f>
        <v>28</v>
      </c>
      <c r="E20" s="19"/>
      <c r="F20" s="19"/>
      <c r="G20" s="19"/>
      <c r="H20" s="19"/>
      <c r="I20" s="19"/>
      <c r="J20" s="19"/>
      <c r="K20" s="19"/>
      <c r="L20" s="19"/>
      <c r="M20" s="20"/>
      <c r="N20" s="6">
        <f t="shared" si="3"/>
        <v>28</v>
      </c>
      <c r="O20" s="3">
        <v>168</v>
      </c>
      <c r="P20" s="3">
        <f t="shared" si="4"/>
        <v>4704</v>
      </c>
      <c r="Q20" s="10"/>
    </row>
    <row r="21" spans="1:17" x14ac:dyDescent="0.25">
      <c r="A21" s="3"/>
      <c r="B21" s="17"/>
      <c r="C21" s="4"/>
      <c r="D21" s="9" t="s">
        <v>28</v>
      </c>
      <c r="E21" s="9" t="s">
        <v>29</v>
      </c>
      <c r="F21" s="9" t="s">
        <v>30</v>
      </c>
      <c r="G21" s="9" t="s">
        <v>31</v>
      </c>
      <c r="H21" s="9" t="s">
        <v>32</v>
      </c>
      <c r="I21" s="9" t="s">
        <v>38</v>
      </c>
      <c r="J21" s="3"/>
      <c r="K21" s="3"/>
      <c r="L21" s="3"/>
      <c r="M21" s="3"/>
      <c r="N21" s="6">
        <f t="shared" si="3"/>
        <v>0</v>
      </c>
      <c r="O21" s="3"/>
      <c r="P21" s="3">
        <f t="shared" si="4"/>
        <v>0</v>
      </c>
    </row>
    <row r="22" spans="1:17" x14ac:dyDescent="0.25">
      <c r="A22" s="3">
        <v>17</v>
      </c>
      <c r="B22" s="17"/>
      <c r="C22" s="4" t="s">
        <v>39</v>
      </c>
      <c r="D22" s="3"/>
      <c r="E22" s="5">
        <v>1</v>
      </c>
      <c r="F22" s="5">
        <v>5</v>
      </c>
      <c r="G22" s="5">
        <v>3</v>
      </c>
      <c r="H22" s="5"/>
      <c r="I22" s="5"/>
      <c r="J22" s="3"/>
      <c r="K22" s="3"/>
      <c r="L22" s="3"/>
      <c r="M22" s="3"/>
      <c r="N22" s="6">
        <f t="shared" si="3"/>
        <v>9</v>
      </c>
      <c r="O22" s="3">
        <v>850</v>
      </c>
      <c r="P22" s="3">
        <f t="shared" si="4"/>
        <v>7650</v>
      </c>
    </row>
    <row r="23" spans="1:17" x14ac:dyDescent="0.25">
      <c r="N23" s="13" t="s">
        <v>40</v>
      </c>
      <c r="O23" s="13"/>
      <c r="P23" s="11">
        <f>SUM(P2:P22)</f>
        <v>238746</v>
      </c>
    </row>
  </sheetData>
  <mergeCells count="8">
    <mergeCell ref="N23:O23"/>
    <mergeCell ref="P9:P11"/>
    <mergeCell ref="B14:B22"/>
    <mergeCell ref="D20:M20"/>
    <mergeCell ref="B2:B8"/>
    <mergeCell ref="D4:M4"/>
    <mergeCell ref="B9:B13"/>
    <mergeCell ref="O9:O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CD068-BFD8-444D-B89F-D7DF948B2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CC0E9F-F18D-4B0A-979D-DA16D5566EE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58C951-0EEB-4234-9D10-C94D17694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GOPKUMAR NAIR</dc:creator>
  <cp:lastModifiedBy>Pooja Pushpangadan</cp:lastModifiedBy>
  <dcterms:created xsi:type="dcterms:W3CDTF">2024-08-29T08:31:39Z</dcterms:created>
  <dcterms:modified xsi:type="dcterms:W3CDTF">2024-08-29T11:06:11Z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